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G:\ESSCA\TECHNICAL ANALYSIS\CLASS - TECHNICAL ANALYSIS\EXCELS 2020\"/>
    </mc:Choice>
  </mc:AlternateContent>
  <xr:revisionPtr revIDLastSave="0" documentId="8_{570E3299-E151-4F44-BF30-84C808DB8D01}" xr6:coauthVersionLast="45" xr6:coauthVersionMax="45" xr10:uidLastSave="{00000000-0000-0000-0000-000000000000}"/>
  <bookViews>
    <workbookView xWindow="-108" yWindow="-108" windowWidth="23256" windowHeight="12576" activeTab="2"/>
  </bookViews>
  <sheets>
    <sheet name="DATA" sheetId="1" r:id="rId1"/>
    <sheet name="MONTHLY BEHAVIOR" sheetId="5" r:id="rId2"/>
    <sheet name="SEASONALITY" sheetId="7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119" i="7" l="1"/>
  <c r="S118" i="7"/>
  <c r="S117" i="7"/>
  <c r="S116" i="7"/>
  <c r="S115" i="7"/>
  <c r="S114" i="7"/>
  <c r="S113" i="7"/>
  <c r="S112" i="7"/>
  <c r="S111" i="7"/>
  <c r="S110" i="7"/>
  <c r="S109" i="7"/>
  <c r="S108" i="7"/>
  <c r="S107" i="7"/>
  <c r="S106" i="7"/>
  <c r="S105" i="7"/>
  <c r="S104" i="7"/>
  <c r="U103" i="7"/>
  <c r="T103" i="7"/>
  <c r="S103" i="7"/>
  <c r="T102" i="7"/>
  <c r="T106" i="7" s="1"/>
  <c r="T110" i="7" s="1"/>
  <c r="T114" i="7" s="1"/>
  <c r="T118" i="7" s="1"/>
  <c r="S102" i="7"/>
  <c r="T101" i="7"/>
  <c r="S101" i="7"/>
  <c r="D101" i="7"/>
  <c r="E101" i="7" s="1"/>
  <c r="T100" i="7"/>
  <c r="S100" i="7"/>
  <c r="M100" i="7"/>
  <c r="L100" i="7"/>
  <c r="G100" i="7"/>
  <c r="F100" i="7"/>
  <c r="S99" i="7"/>
  <c r="S98" i="7"/>
  <c r="S97" i="7"/>
  <c r="S96" i="7"/>
  <c r="S95" i="7"/>
  <c r="S94" i="7"/>
  <c r="S93" i="7"/>
  <c r="S92" i="7"/>
  <c r="S91" i="7"/>
  <c r="S90" i="7"/>
  <c r="S89" i="7"/>
  <c r="S88" i="7"/>
  <c r="S87" i="7"/>
  <c r="S86" i="7"/>
  <c r="S85" i="7"/>
  <c r="S84" i="7"/>
  <c r="S83" i="7"/>
  <c r="T83" i="7" s="1"/>
  <c r="S82" i="7"/>
  <c r="S81" i="7"/>
  <c r="S80" i="7"/>
  <c r="U80" i="7" s="1"/>
  <c r="U79" i="7"/>
  <c r="T79" i="7"/>
  <c r="S79" i="7"/>
  <c r="T78" i="7"/>
  <c r="T82" i="7"/>
  <c r="S78" i="7"/>
  <c r="T77" i="7"/>
  <c r="S77" i="7"/>
  <c r="D77" i="7"/>
  <c r="D78" i="7" s="1"/>
  <c r="T76" i="7"/>
  <c r="T80" i="7"/>
  <c r="S76" i="7"/>
  <c r="M76" i="7"/>
  <c r="L76" i="7"/>
  <c r="G76" i="7"/>
  <c r="F76" i="7"/>
  <c r="S75" i="7"/>
  <c r="S74" i="7"/>
  <c r="S73" i="7"/>
  <c r="S72" i="7"/>
  <c r="S71" i="7"/>
  <c r="S70" i="7"/>
  <c r="S69" i="7"/>
  <c r="S68" i="7"/>
  <c r="S67" i="7"/>
  <c r="S66" i="7"/>
  <c r="S65" i="7"/>
  <c r="S64" i="7"/>
  <c r="S63" i="7"/>
  <c r="S62" i="7"/>
  <c r="S61" i="7"/>
  <c r="S60" i="7"/>
  <c r="S59" i="7"/>
  <c r="S58" i="7"/>
  <c r="S57" i="7"/>
  <c r="S56" i="7"/>
  <c r="U55" i="7"/>
  <c r="T55" i="7"/>
  <c r="T59" i="7"/>
  <c r="T63" i="7" s="1"/>
  <c r="T67" i="7" s="1"/>
  <c r="T71" i="7" s="1"/>
  <c r="T75" i="7"/>
  <c r="S55" i="7"/>
  <c r="T54" i="7"/>
  <c r="S54" i="7"/>
  <c r="T53" i="7"/>
  <c r="V57" i="7" s="1"/>
  <c r="W57" i="7" s="1"/>
  <c r="S53" i="7"/>
  <c r="D53" i="7"/>
  <c r="E53" i="7" s="1"/>
  <c r="D54" i="7"/>
  <c r="D55" i="7" s="1"/>
  <c r="T52" i="7"/>
  <c r="S52" i="7"/>
  <c r="M52" i="7"/>
  <c r="L52" i="7"/>
  <c r="G52" i="7"/>
  <c r="F52" i="7"/>
  <c r="F53" i="7"/>
  <c r="S51" i="7"/>
  <c r="S50" i="7"/>
  <c r="S49" i="7"/>
  <c r="S48" i="7"/>
  <c r="S47" i="7"/>
  <c r="S46" i="7"/>
  <c r="S45" i="7"/>
  <c r="S44" i="7"/>
  <c r="S43" i="7"/>
  <c r="S42" i="7"/>
  <c r="S41" i="7"/>
  <c r="S40" i="7"/>
  <c r="S39" i="7"/>
  <c r="S38" i="7"/>
  <c r="S37" i="7"/>
  <c r="S36" i="7"/>
  <c r="S35" i="7"/>
  <c r="T35" i="7" s="1"/>
  <c r="S34" i="7"/>
  <c r="S33" i="7"/>
  <c r="S32" i="7"/>
  <c r="U31" i="7"/>
  <c r="T31" i="7"/>
  <c r="S31" i="7"/>
  <c r="T30" i="7"/>
  <c r="T34" i="7"/>
  <c r="S30" i="7"/>
  <c r="T29" i="7"/>
  <c r="S29" i="7"/>
  <c r="D29" i="7"/>
  <c r="T28" i="7"/>
  <c r="T32" i="7"/>
  <c r="S28" i="7"/>
  <c r="M28" i="7"/>
  <c r="L28" i="7"/>
  <c r="G28" i="7"/>
  <c r="F28" i="7"/>
  <c r="F29" i="7" s="1"/>
  <c r="S27" i="7"/>
  <c r="S26" i="7"/>
  <c r="S25" i="7"/>
  <c r="S24" i="7"/>
  <c r="S23" i="7"/>
  <c r="S22" i="7"/>
  <c r="S21" i="7"/>
  <c r="S20" i="7"/>
  <c r="S19" i="7"/>
  <c r="S18" i="7"/>
  <c r="S17" i="7"/>
  <c r="S16" i="7"/>
  <c r="S15" i="7"/>
  <c r="S14" i="7"/>
  <c r="S13" i="7"/>
  <c r="S12" i="7"/>
  <c r="S11" i="7"/>
  <c r="T11" i="7" s="1"/>
  <c r="T15" i="7" s="1"/>
  <c r="S10" i="7"/>
  <c r="T10" i="7" s="1"/>
  <c r="S9" i="7"/>
  <c r="S8" i="7"/>
  <c r="U7" i="7"/>
  <c r="T7" i="7"/>
  <c r="S7" i="7"/>
  <c r="U8" i="7" s="1"/>
  <c r="T6" i="7"/>
  <c r="S6" i="7"/>
  <c r="T5" i="7"/>
  <c r="D5" i="7"/>
  <c r="D6" i="7"/>
  <c r="D7" i="7"/>
  <c r="D8" i="7" s="1"/>
  <c r="T4" i="7"/>
  <c r="T8" i="7" s="1"/>
  <c r="T12" i="7" s="1"/>
  <c r="T16" i="7" s="1"/>
  <c r="T20" i="7" s="1"/>
  <c r="T24" i="7" s="1"/>
  <c r="M4" i="7"/>
  <c r="L4" i="7"/>
  <c r="L5" i="7" s="1"/>
  <c r="G4" i="7"/>
  <c r="F4" i="7"/>
  <c r="F5" i="7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3" i="5"/>
  <c r="S29" i="5"/>
  <c r="R29" i="5"/>
  <c r="Q29" i="5"/>
  <c r="P29" i="5"/>
  <c r="O29" i="5"/>
  <c r="N29" i="5"/>
  <c r="M29" i="5"/>
  <c r="L29" i="5"/>
  <c r="K29" i="5"/>
  <c r="J29" i="5"/>
  <c r="I29" i="5"/>
  <c r="H29" i="5"/>
  <c r="G27" i="5"/>
  <c r="G26" i="5"/>
  <c r="G25" i="5"/>
  <c r="G24" i="5"/>
  <c r="G23" i="5"/>
  <c r="G22" i="5"/>
  <c r="G21" i="5"/>
  <c r="G20" i="5"/>
  <c r="G19" i="5"/>
  <c r="G18" i="5"/>
  <c r="X29" i="1"/>
  <c r="W29" i="1"/>
  <c r="V29" i="1"/>
  <c r="U29" i="1"/>
  <c r="T29" i="1"/>
  <c r="S29" i="1"/>
  <c r="R29" i="1"/>
  <c r="Q29" i="1"/>
  <c r="P29" i="1"/>
  <c r="O29" i="1"/>
  <c r="N29" i="1"/>
  <c r="M29" i="1"/>
  <c r="L27" i="1"/>
  <c r="L26" i="1"/>
  <c r="L25" i="1"/>
  <c r="L24" i="1"/>
  <c r="L23" i="1"/>
  <c r="L22" i="1"/>
  <c r="L21" i="1"/>
  <c r="L20" i="1"/>
  <c r="L19" i="1"/>
  <c r="L18" i="1"/>
  <c r="E5" i="7"/>
  <c r="L29" i="7"/>
  <c r="M29" i="7" s="1"/>
  <c r="I52" i="7"/>
  <c r="J55" i="7" s="1"/>
  <c r="K55" i="7" s="1"/>
  <c r="T105" i="7"/>
  <c r="T107" i="7"/>
  <c r="T56" i="7"/>
  <c r="T58" i="7"/>
  <c r="N77" i="7"/>
  <c r="O77" i="7" s="1"/>
  <c r="I100" i="7"/>
  <c r="J101" i="7" s="1"/>
  <c r="K101" i="7"/>
  <c r="F30" i="7"/>
  <c r="G30" i="7" s="1"/>
  <c r="G29" i="7"/>
  <c r="T14" i="7"/>
  <c r="E6" i="7"/>
  <c r="V9" i="7"/>
  <c r="W9" i="7"/>
  <c r="T9" i="7"/>
  <c r="T13" i="7"/>
  <c r="T17" i="7" s="1"/>
  <c r="T21" i="7" s="1"/>
  <c r="T25" i="7" s="1"/>
  <c r="I28" i="7"/>
  <c r="U32" i="7"/>
  <c r="U33" i="7" s="1"/>
  <c r="T33" i="7"/>
  <c r="T39" i="7"/>
  <c r="N54" i="7"/>
  <c r="O54" i="7" s="1"/>
  <c r="U9" i="7"/>
  <c r="U10" i="7"/>
  <c r="T60" i="7"/>
  <c r="T62" i="7"/>
  <c r="T64" i="7"/>
  <c r="T68" i="7"/>
  <c r="T72" i="7" s="1"/>
  <c r="U56" i="7"/>
  <c r="E77" i="7"/>
  <c r="T81" i="7"/>
  <c r="T85" i="7" s="1"/>
  <c r="T89" i="7" s="1"/>
  <c r="T93" i="7" s="1"/>
  <c r="T97" i="7" s="1"/>
  <c r="T87" i="7"/>
  <c r="T91" i="7"/>
  <c r="T95" i="7" s="1"/>
  <c r="T109" i="7"/>
  <c r="T111" i="7"/>
  <c r="T115" i="7" s="1"/>
  <c r="T119" i="7" s="1"/>
  <c r="T113" i="7"/>
  <c r="T117" i="7" s="1"/>
  <c r="T86" i="7"/>
  <c r="T90" i="7" s="1"/>
  <c r="L77" i="7"/>
  <c r="T94" i="7"/>
  <c r="T98" i="7" s="1"/>
  <c r="F101" i="7"/>
  <c r="D102" i="7"/>
  <c r="D103" i="7"/>
  <c r="E103" i="7" s="1"/>
  <c r="U57" i="7"/>
  <c r="U34" i="7"/>
  <c r="U35" i="7" s="1"/>
  <c r="V36" i="7" s="1"/>
  <c r="W36" i="7" s="1"/>
  <c r="M77" i="7"/>
  <c r="F31" i="7"/>
  <c r="I30" i="7"/>
  <c r="N78" i="7"/>
  <c r="O78" i="7" s="1"/>
  <c r="V35" i="7"/>
  <c r="W35" i="7" s="1"/>
  <c r="N79" i="7"/>
  <c r="O79" i="7"/>
  <c r="T36" i="7"/>
  <c r="T40" i="7"/>
  <c r="T44" i="7"/>
  <c r="E54" i="7"/>
  <c r="H29" i="7"/>
  <c r="D56" i="7"/>
  <c r="D57" i="7" s="1"/>
  <c r="E57" i="7" s="1"/>
  <c r="E55" i="7"/>
  <c r="E56" i="7"/>
  <c r="D104" i="7"/>
  <c r="D105" i="7" s="1"/>
  <c r="E105" i="7" s="1"/>
  <c r="T38" i="7"/>
  <c r="G53" i="7"/>
  <c r="I53" i="7"/>
  <c r="F54" i="7"/>
  <c r="H53" i="7"/>
  <c r="E78" i="7"/>
  <c r="D79" i="7"/>
  <c r="V11" i="7"/>
  <c r="W11" i="7" s="1"/>
  <c r="U11" i="7"/>
  <c r="G5" i="7"/>
  <c r="H5" i="7"/>
  <c r="F6" i="7"/>
  <c r="I5" i="7"/>
  <c r="J6" i="7" s="1"/>
  <c r="K6" i="7" s="1"/>
  <c r="E7" i="7"/>
  <c r="T84" i="7"/>
  <c r="T88" i="7"/>
  <c r="T92" i="7"/>
  <c r="T96" i="7" s="1"/>
  <c r="E102" i="7"/>
  <c r="F55" i="7"/>
  <c r="I54" i="7"/>
  <c r="G54" i="7"/>
  <c r="H54" i="7"/>
  <c r="T42" i="7"/>
  <c r="E8" i="7"/>
  <c r="D9" i="7"/>
  <c r="E9" i="7" s="1"/>
  <c r="G6" i="7"/>
  <c r="H6" i="7"/>
  <c r="F7" i="7"/>
  <c r="D80" i="7"/>
  <c r="E80" i="7" s="1"/>
  <c r="E79" i="7"/>
  <c r="E104" i="7"/>
  <c r="D106" i="7"/>
  <c r="D107" i="7" s="1"/>
  <c r="E107" i="7" s="1"/>
  <c r="D81" i="7"/>
  <c r="D82" i="7" s="1"/>
  <c r="E82" i="7" s="1"/>
  <c r="D10" i="7"/>
  <c r="D11" i="7" s="1"/>
  <c r="E11" i="7" s="1"/>
  <c r="T46" i="7"/>
  <c r="T50" i="7" s="1"/>
  <c r="G55" i="7"/>
  <c r="F56" i="7"/>
  <c r="I6" i="7"/>
  <c r="F8" i="7"/>
  <c r="H7" i="7"/>
  <c r="J8" i="7" s="1"/>
  <c r="K8" i="7" s="1"/>
  <c r="G7" i="7"/>
  <c r="I7" i="7"/>
  <c r="G56" i="7"/>
  <c r="G8" i="7"/>
  <c r="I8" i="7"/>
  <c r="F9" i="7"/>
  <c r="H8" i="7"/>
  <c r="E10" i="7"/>
  <c r="E81" i="7"/>
  <c r="E106" i="7"/>
  <c r="D108" i="7"/>
  <c r="D109" i="7" s="1"/>
  <c r="D110" i="7" s="1"/>
  <c r="E110" i="7" s="1"/>
  <c r="D83" i="7"/>
  <c r="D84" i="7" s="1"/>
  <c r="E84" i="7" s="1"/>
  <c r="D12" i="7"/>
  <c r="D13" i="7" s="1"/>
  <c r="E13" i="7" s="1"/>
  <c r="G9" i="7"/>
  <c r="H9" i="7"/>
  <c r="F10" i="7"/>
  <c r="I9" i="7"/>
  <c r="E83" i="7"/>
  <c r="F11" i="7"/>
  <c r="H10" i="7"/>
  <c r="J11" i="7" s="1"/>
  <c r="K11" i="7" s="1"/>
  <c r="G10" i="7"/>
  <c r="I10" i="7"/>
  <c r="E12" i="7"/>
  <c r="D14" i="7"/>
  <c r="D15" i="7" s="1"/>
  <c r="E15" i="7" s="1"/>
  <c r="H11" i="7"/>
  <c r="G11" i="7"/>
  <c r="I11" i="7"/>
  <c r="F12" i="7"/>
  <c r="E109" i="7"/>
  <c r="D85" i="7"/>
  <c r="E85" i="7" s="1"/>
  <c r="D111" i="7"/>
  <c r="G12" i="7"/>
  <c r="F13" i="7"/>
  <c r="F14" i="7" s="1"/>
  <c r="F15" i="7" s="1"/>
  <c r="H12" i="7"/>
  <c r="I12" i="7"/>
  <c r="J13" i="7" s="1"/>
  <c r="J12" i="7"/>
  <c r="K12" i="7" s="1"/>
  <c r="D86" i="7"/>
  <c r="E86" i="7" s="1"/>
  <c r="D87" i="7"/>
  <c r="K13" i="7"/>
  <c r="G13" i="7"/>
  <c r="H13" i="7"/>
  <c r="E111" i="7"/>
  <c r="D112" i="7"/>
  <c r="E112" i="7" s="1"/>
  <c r="D88" i="7"/>
  <c r="E88" i="7" s="1"/>
  <c r="E87" i="7"/>
  <c r="D113" i="7"/>
  <c r="G14" i="7"/>
  <c r="I14" i="7" s="1"/>
  <c r="D114" i="7"/>
  <c r="E113" i="7"/>
  <c r="D89" i="7"/>
  <c r="H14" i="7"/>
  <c r="J15" i="7" s="1"/>
  <c r="K15" i="7" s="1"/>
  <c r="G15" i="7"/>
  <c r="H15" i="7" s="1"/>
  <c r="J16" i="7" s="1"/>
  <c r="K16" i="7" s="1"/>
  <c r="F16" i="7"/>
  <c r="D90" i="7"/>
  <c r="E89" i="7"/>
  <c r="I15" i="7"/>
  <c r="F17" i="7"/>
  <c r="G16" i="7"/>
  <c r="I16" i="7" s="1"/>
  <c r="E114" i="7"/>
  <c r="D115" i="7"/>
  <c r="G17" i="7"/>
  <c r="H17" i="7" s="1"/>
  <c r="J18" i="7" s="1"/>
  <c r="K18" i="7" s="1"/>
  <c r="F18" i="7"/>
  <c r="H16" i="7"/>
  <c r="J17" i="7" s="1"/>
  <c r="K17" i="7" s="1"/>
  <c r="E115" i="7"/>
  <c r="D116" i="7"/>
  <c r="E90" i="7"/>
  <c r="D91" i="7"/>
  <c r="D92" i="7"/>
  <c r="E91" i="7"/>
  <c r="D117" i="7"/>
  <c r="E116" i="7"/>
  <c r="G18" i="7"/>
  <c r="I18" i="7" s="1"/>
  <c r="J19" i="7" s="1"/>
  <c r="K19" i="7" s="1"/>
  <c r="F19" i="7"/>
  <c r="G19" i="7" s="1"/>
  <c r="I19" i="7" s="1"/>
  <c r="H18" i="7"/>
  <c r="I17" i="7"/>
  <c r="F20" i="7"/>
  <c r="D118" i="7"/>
  <c r="E117" i="7"/>
  <c r="D93" i="7"/>
  <c r="E92" i="7"/>
  <c r="E118" i="7"/>
  <c r="D119" i="7"/>
  <c r="E119" i="7" s="1"/>
  <c r="F21" i="7"/>
  <c r="E93" i="7"/>
  <c r="D94" i="7"/>
  <c r="E94" i="7" s="1"/>
  <c r="H19" i="7"/>
  <c r="J20" i="7"/>
  <c r="K20" i="7" s="1"/>
  <c r="F22" i="7"/>
  <c r="D95" i="7"/>
  <c r="D96" i="7" s="1"/>
  <c r="F23" i="7"/>
  <c r="F24" i="7" s="1"/>
  <c r="D97" i="7" l="1"/>
  <c r="E96" i="7"/>
  <c r="F25" i="7"/>
  <c r="E95" i="7"/>
  <c r="G20" i="7"/>
  <c r="L6" i="7"/>
  <c r="M5" i="7"/>
  <c r="T104" i="7"/>
  <c r="T108" i="7" s="1"/>
  <c r="T112" i="7" s="1"/>
  <c r="T116" i="7" s="1"/>
  <c r="U104" i="7"/>
  <c r="V105" i="7"/>
  <c r="W105" i="7" s="1"/>
  <c r="I13" i="7"/>
  <c r="J14" i="7" s="1"/>
  <c r="K14" i="7" s="1"/>
  <c r="J10" i="7"/>
  <c r="K10" i="7" s="1"/>
  <c r="J9" i="7"/>
  <c r="K9" i="7" s="1"/>
  <c r="N6" i="7"/>
  <c r="O6" i="7" s="1"/>
  <c r="V58" i="7"/>
  <c r="W58" i="7" s="1"/>
  <c r="U58" i="7"/>
  <c r="V59" i="7" s="1"/>
  <c r="W59" i="7" s="1"/>
  <c r="G101" i="7"/>
  <c r="I101" i="7" s="1"/>
  <c r="F102" i="7"/>
  <c r="D16" i="7"/>
  <c r="E14" i="7"/>
  <c r="E108" i="7"/>
  <c r="F57" i="7"/>
  <c r="H56" i="7"/>
  <c r="J57" i="7" s="1"/>
  <c r="K57" i="7" s="1"/>
  <c r="I56" i="7"/>
  <c r="U12" i="7"/>
  <c r="V12" i="7"/>
  <c r="W12" i="7" s="1"/>
  <c r="H55" i="7"/>
  <c r="J56" i="7" s="1"/>
  <c r="K56" i="7" s="1"/>
  <c r="I55" i="7"/>
  <c r="J7" i="7"/>
  <c r="K7" i="7" s="1"/>
  <c r="L78" i="7"/>
  <c r="N80" i="7"/>
  <c r="O80" i="7" s="1"/>
  <c r="G31" i="7"/>
  <c r="F32" i="7"/>
  <c r="I31" i="7"/>
  <c r="F77" i="7"/>
  <c r="I76" i="7"/>
  <c r="J77" i="7" s="1"/>
  <c r="K77" i="7" s="1"/>
  <c r="V81" i="7"/>
  <c r="W81" i="7" s="1"/>
  <c r="U81" i="7"/>
  <c r="D58" i="7"/>
  <c r="H31" i="7"/>
  <c r="J54" i="7"/>
  <c r="K54" i="7" s="1"/>
  <c r="J53" i="7"/>
  <c r="K53" i="7" s="1"/>
  <c r="T19" i="7"/>
  <c r="T23" i="7" s="1"/>
  <c r="T27" i="7" s="1"/>
  <c r="D30" i="7"/>
  <c r="E29" i="7"/>
  <c r="T43" i="7"/>
  <c r="T47" i="7"/>
  <c r="T51" i="7" s="1"/>
  <c r="L53" i="7"/>
  <c r="N55" i="7"/>
  <c r="O55" i="7" s="1"/>
  <c r="N53" i="7"/>
  <c r="O53" i="7" s="1"/>
  <c r="H30" i="7"/>
  <c r="J31" i="7" s="1"/>
  <c r="K31" i="7" s="1"/>
  <c r="L30" i="7"/>
  <c r="I29" i="7"/>
  <c r="V33" i="7"/>
  <c r="W33" i="7" s="1"/>
  <c r="U36" i="7"/>
  <c r="V37" i="7" s="1"/>
  <c r="W37" i="7" s="1"/>
  <c r="T48" i="7"/>
  <c r="T57" i="7"/>
  <c r="T61" i="7"/>
  <c r="T65" i="7"/>
  <c r="T69" i="7" s="1"/>
  <c r="T73" i="7" s="1"/>
  <c r="U105" i="7"/>
  <c r="V10" i="7"/>
  <c r="W10" i="7" s="1"/>
  <c r="V34" i="7"/>
  <c r="W34" i="7" s="1"/>
  <c r="T37" i="7"/>
  <c r="T41" i="7" s="1"/>
  <c r="T45" i="7"/>
  <c r="T49" i="7" s="1"/>
  <c r="U59" i="7"/>
  <c r="T66" i="7"/>
  <c r="T70" i="7" s="1"/>
  <c r="T74" i="7" s="1"/>
  <c r="T18" i="7"/>
  <c r="T22" i="7" s="1"/>
  <c r="T26" i="7" s="1"/>
  <c r="T99" i="7"/>
  <c r="N101" i="7"/>
  <c r="O101" i="7" s="1"/>
  <c r="L101" i="7"/>
  <c r="U37" i="7"/>
  <c r="V60" i="7" l="1"/>
  <c r="W60" i="7" s="1"/>
  <c r="U60" i="7"/>
  <c r="U82" i="7"/>
  <c r="V82" i="7"/>
  <c r="W82" i="7" s="1"/>
  <c r="M78" i="7"/>
  <c r="L79" i="7" s="1"/>
  <c r="H57" i="7"/>
  <c r="I57" i="7"/>
  <c r="G57" i="7"/>
  <c r="F58" i="7"/>
  <c r="H101" i="7"/>
  <c r="J102" i="7" s="1"/>
  <c r="K102" i="7" s="1"/>
  <c r="L54" i="7"/>
  <c r="M53" i="7"/>
  <c r="E58" i="7"/>
  <c r="D59" i="7"/>
  <c r="M6" i="7"/>
  <c r="N7" i="7" s="1"/>
  <c r="O7" i="7" s="1"/>
  <c r="V38" i="7"/>
  <c r="W38" i="7" s="1"/>
  <c r="U38" i="7"/>
  <c r="V106" i="7"/>
  <c r="W106" i="7" s="1"/>
  <c r="U106" i="7"/>
  <c r="D31" i="7"/>
  <c r="E30" i="7"/>
  <c r="F33" i="7"/>
  <c r="G32" i="7"/>
  <c r="I32" i="7" s="1"/>
  <c r="U13" i="7"/>
  <c r="V13" i="7"/>
  <c r="W13" i="7" s="1"/>
  <c r="G21" i="7"/>
  <c r="H20" i="7"/>
  <c r="J21" i="7" s="1"/>
  <c r="K21" i="7" s="1"/>
  <c r="I20" i="7"/>
  <c r="M30" i="7"/>
  <c r="L31" i="7" s="1"/>
  <c r="N31" i="7"/>
  <c r="O31" i="7" s="1"/>
  <c r="G77" i="7"/>
  <c r="H77" i="7" s="1"/>
  <c r="F78" i="7"/>
  <c r="E16" i="7"/>
  <c r="D17" i="7"/>
  <c r="M101" i="7"/>
  <c r="N102" i="7" s="1"/>
  <c r="O102" i="7" s="1"/>
  <c r="J32" i="7"/>
  <c r="K32" i="7" s="1"/>
  <c r="G102" i="7"/>
  <c r="I102" i="7" s="1"/>
  <c r="F103" i="7"/>
  <c r="F26" i="7"/>
  <c r="D98" i="7"/>
  <c r="E97" i="7"/>
  <c r="L32" i="7" l="1"/>
  <c r="M31" i="7"/>
  <c r="N32" i="7"/>
  <c r="O32" i="7" s="1"/>
  <c r="M79" i="7"/>
  <c r="L80" i="7" s="1"/>
  <c r="F79" i="7"/>
  <c r="G78" i="7"/>
  <c r="I78" i="7" s="1"/>
  <c r="V39" i="7"/>
  <c r="W39" i="7" s="1"/>
  <c r="U39" i="7"/>
  <c r="M54" i="7"/>
  <c r="L55" i="7" s="1"/>
  <c r="D99" i="7"/>
  <c r="E98" i="7"/>
  <c r="H102" i="7"/>
  <c r="L102" i="7"/>
  <c r="I21" i="7"/>
  <c r="G22" i="7"/>
  <c r="H21" i="7"/>
  <c r="J22" i="7" s="1"/>
  <c r="K22" i="7" s="1"/>
  <c r="I33" i="7"/>
  <c r="G33" i="7"/>
  <c r="H33" i="7" s="1"/>
  <c r="J34" i="7" s="1"/>
  <c r="K34" i="7" s="1"/>
  <c r="F34" i="7"/>
  <c r="D32" i="7"/>
  <c r="E31" i="7"/>
  <c r="D60" i="7"/>
  <c r="E59" i="7"/>
  <c r="J58" i="7"/>
  <c r="K58" i="7" s="1"/>
  <c r="V83" i="7"/>
  <c r="W83" i="7" s="1"/>
  <c r="U83" i="7"/>
  <c r="D18" i="7"/>
  <c r="E17" i="7"/>
  <c r="I77" i="7"/>
  <c r="J79" i="7" s="1"/>
  <c r="K79" i="7" s="1"/>
  <c r="H32" i="7"/>
  <c r="J33" i="7" s="1"/>
  <c r="K33" i="7" s="1"/>
  <c r="U107" i="7"/>
  <c r="V107" i="7"/>
  <c r="W107" i="7" s="1"/>
  <c r="L7" i="7"/>
  <c r="I58" i="7"/>
  <c r="F59" i="7"/>
  <c r="H58" i="7"/>
  <c r="J59" i="7" s="1"/>
  <c r="K59" i="7" s="1"/>
  <c r="G58" i="7"/>
  <c r="U61" i="7"/>
  <c r="V61" i="7"/>
  <c r="W61" i="7" s="1"/>
  <c r="G103" i="7"/>
  <c r="I103" i="7" s="1"/>
  <c r="F104" i="7"/>
  <c r="F27" i="7"/>
  <c r="V14" i="7"/>
  <c r="W14" i="7" s="1"/>
  <c r="U14" i="7"/>
  <c r="M80" i="7" l="1"/>
  <c r="N81" i="7"/>
  <c r="O81" i="7" s="1"/>
  <c r="L81" i="7"/>
  <c r="M55" i="7"/>
  <c r="L56" i="7" s="1"/>
  <c r="D33" i="7"/>
  <c r="E32" i="7"/>
  <c r="N105" i="7"/>
  <c r="O105" i="7" s="1"/>
  <c r="N104" i="7"/>
  <c r="O104" i="7" s="1"/>
  <c r="L103" i="7"/>
  <c r="M102" i="7"/>
  <c r="N103" i="7" s="1"/>
  <c r="O103" i="7" s="1"/>
  <c r="M32" i="7"/>
  <c r="N33" i="7" s="1"/>
  <c r="O33" i="7" s="1"/>
  <c r="L33" i="7"/>
  <c r="H103" i="7"/>
  <c r="F60" i="7"/>
  <c r="H59" i="7"/>
  <c r="G59" i="7"/>
  <c r="I59" i="7" s="1"/>
  <c r="V108" i="7"/>
  <c r="W108" i="7" s="1"/>
  <c r="U108" i="7"/>
  <c r="D19" i="7"/>
  <c r="E18" i="7"/>
  <c r="F35" i="7"/>
  <c r="G34" i="7"/>
  <c r="H34" i="7" s="1"/>
  <c r="J105" i="7"/>
  <c r="K105" i="7" s="1"/>
  <c r="J104" i="7"/>
  <c r="K104" i="7" s="1"/>
  <c r="J103" i="7"/>
  <c r="K103" i="7" s="1"/>
  <c r="H78" i="7"/>
  <c r="J80" i="7"/>
  <c r="K80" i="7" s="1"/>
  <c r="V62" i="7"/>
  <c r="W62" i="7" s="1"/>
  <c r="U62" i="7"/>
  <c r="U84" i="7"/>
  <c r="V84" i="7"/>
  <c r="W84" i="7" s="1"/>
  <c r="D61" i="7"/>
  <c r="E60" i="7"/>
  <c r="G23" i="7"/>
  <c r="I22" i="7"/>
  <c r="H22" i="7"/>
  <c r="J23" i="7" s="1"/>
  <c r="K23" i="7" s="1"/>
  <c r="U40" i="7"/>
  <c r="V40" i="7"/>
  <c r="W40" i="7" s="1"/>
  <c r="G79" i="7"/>
  <c r="I79" i="7" s="1"/>
  <c r="F80" i="7"/>
  <c r="J78" i="7"/>
  <c r="K78" i="7" s="1"/>
  <c r="V15" i="7"/>
  <c r="W15" i="7" s="1"/>
  <c r="U15" i="7"/>
  <c r="F105" i="7"/>
  <c r="G104" i="7"/>
  <c r="I104" i="7" s="1"/>
  <c r="H104" i="7"/>
  <c r="M7" i="7"/>
  <c r="L8" i="7" s="1"/>
  <c r="E99" i="7"/>
  <c r="D100" i="7"/>
  <c r="E100" i="7" s="1"/>
  <c r="M56" i="7" l="1"/>
  <c r="N57" i="7"/>
  <c r="O57" i="7" s="1"/>
  <c r="L57" i="7"/>
  <c r="N9" i="7"/>
  <c r="O9" i="7" s="1"/>
  <c r="M8" i="7"/>
  <c r="L9" i="7"/>
  <c r="I80" i="7"/>
  <c r="F81" i="7"/>
  <c r="G80" i="7"/>
  <c r="H80" i="7" s="1"/>
  <c r="J81" i="7" s="1"/>
  <c r="K81" i="7" s="1"/>
  <c r="N8" i="7"/>
  <c r="O8" i="7" s="1"/>
  <c r="F106" i="7"/>
  <c r="G105" i="7"/>
  <c r="H105" i="7" s="1"/>
  <c r="V16" i="7"/>
  <c r="W16" i="7" s="1"/>
  <c r="U16" i="7"/>
  <c r="H79" i="7"/>
  <c r="U41" i="7"/>
  <c r="V41" i="7"/>
  <c r="W41" i="7" s="1"/>
  <c r="V63" i="7"/>
  <c r="W63" i="7" s="1"/>
  <c r="U63" i="7"/>
  <c r="I34" i="7"/>
  <c r="J35" i="7" s="1"/>
  <c r="K35" i="7" s="1"/>
  <c r="E19" i="7"/>
  <c r="D20" i="7"/>
  <c r="M103" i="7"/>
  <c r="L104" i="7"/>
  <c r="N56" i="7"/>
  <c r="O56" i="7" s="1"/>
  <c r="E61" i="7"/>
  <c r="D62" i="7"/>
  <c r="V109" i="7"/>
  <c r="W109" i="7" s="1"/>
  <c r="U109" i="7"/>
  <c r="J60" i="7"/>
  <c r="K60" i="7" s="1"/>
  <c r="L34" i="7"/>
  <c r="N34" i="7"/>
  <c r="O34" i="7" s="1"/>
  <c r="M33" i="7"/>
  <c r="D34" i="7"/>
  <c r="E33" i="7"/>
  <c r="L82" i="7"/>
  <c r="M81" i="7"/>
  <c r="N82" i="7"/>
  <c r="O82" i="7" s="1"/>
  <c r="F36" i="7"/>
  <c r="H35" i="7"/>
  <c r="G35" i="7"/>
  <c r="I35" i="7" s="1"/>
  <c r="G60" i="7"/>
  <c r="I60" i="7" s="1"/>
  <c r="F61" i="7"/>
  <c r="I23" i="7"/>
  <c r="H23" i="7"/>
  <c r="J24" i="7" s="1"/>
  <c r="K24" i="7" s="1"/>
  <c r="G24" i="7"/>
  <c r="U85" i="7"/>
  <c r="V85" i="7"/>
  <c r="W85" i="7" s="1"/>
  <c r="G61" i="7" l="1"/>
  <c r="H61" i="7" s="1"/>
  <c r="F62" i="7"/>
  <c r="M82" i="7"/>
  <c r="L83" i="7" s="1"/>
  <c r="N83" i="7"/>
  <c r="O83" i="7" s="1"/>
  <c r="M104" i="7"/>
  <c r="L105" i="7" s="1"/>
  <c r="U42" i="7"/>
  <c r="V42" i="7"/>
  <c r="W42" i="7" s="1"/>
  <c r="G36" i="7"/>
  <c r="I36" i="7"/>
  <c r="H36" i="7"/>
  <c r="F37" i="7"/>
  <c r="M34" i="7"/>
  <c r="L35" i="7"/>
  <c r="N35" i="7"/>
  <c r="O35" i="7" s="1"/>
  <c r="I105" i="7"/>
  <c r="J106" i="7" s="1"/>
  <c r="K106" i="7" s="1"/>
  <c r="V86" i="7"/>
  <c r="W86" i="7" s="1"/>
  <c r="U86" i="7"/>
  <c r="D35" i="7"/>
  <c r="E34" i="7"/>
  <c r="D21" i="7"/>
  <c r="E20" i="7"/>
  <c r="U17" i="7"/>
  <c r="V17" i="7"/>
  <c r="W17" i="7" s="1"/>
  <c r="F107" i="7"/>
  <c r="G106" i="7"/>
  <c r="I106" i="7" s="1"/>
  <c r="H106" i="7"/>
  <c r="F82" i="7"/>
  <c r="G81" i="7"/>
  <c r="I81" i="7" s="1"/>
  <c r="H81" i="7"/>
  <c r="M9" i="7"/>
  <c r="N10" i="7"/>
  <c r="O10" i="7" s="1"/>
  <c r="L10" i="7"/>
  <c r="J36" i="7"/>
  <c r="K36" i="7" s="1"/>
  <c r="E62" i="7"/>
  <c r="D63" i="7"/>
  <c r="V64" i="7"/>
  <c r="W64" i="7" s="1"/>
  <c r="U64" i="7"/>
  <c r="M57" i="7"/>
  <c r="N58" i="7" s="1"/>
  <c r="O58" i="7" s="1"/>
  <c r="H60" i="7"/>
  <c r="J61" i="7" s="1"/>
  <c r="K61" i="7" s="1"/>
  <c r="I24" i="7"/>
  <c r="H24" i="7"/>
  <c r="J25" i="7" s="1"/>
  <c r="K25" i="7" s="1"/>
  <c r="G25" i="7"/>
  <c r="V110" i="7"/>
  <c r="W110" i="7" s="1"/>
  <c r="U110" i="7"/>
  <c r="M83" i="7" l="1"/>
  <c r="L84" i="7" s="1"/>
  <c r="N84" i="7"/>
  <c r="O84" i="7" s="1"/>
  <c r="M105" i="7"/>
  <c r="N106" i="7" s="1"/>
  <c r="O106" i="7" s="1"/>
  <c r="L106" i="7"/>
  <c r="I25" i="7"/>
  <c r="H25" i="7"/>
  <c r="G26" i="7"/>
  <c r="L58" i="7"/>
  <c r="M10" i="7"/>
  <c r="N11" i="7" s="1"/>
  <c r="O11" i="7" s="1"/>
  <c r="U18" i="7"/>
  <c r="V18" i="7"/>
  <c r="W18" i="7" s="1"/>
  <c r="E35" i="7"/>
  <c r="D36" i="7"/>
  <c r="J37" i="7"/>
  <c r="K37" i="7" s="1"/>
  <c r="U43" i="7"/>
  <c r="V43" i="7"/>
  <c r="W43" i="7" s="1"/>
  <c r="I61" i="7"/>
  <c r="J62" i="7" s="1"/>
  <c r="K62" i="7" s="1"/>
  <c r="J107" i="7"/>
  <c r="K107" i="7" s="1"/>
  <c r="F63" i="7"/>
  <c r="G62" i="7"/>
  <c r="I62" i="7" s="1"/>
  <c r="F108" i="7"/>
  <c r="G107" i="7"/>
  <c r="H107" i="7" s="1"/>
  <c r="J108" i="7" s="1"/>
  <c r="K108" i="7" s="1"/>
  <c r="I107" i="7"/>
  <c r="V87" i="7"/>
  <c r="W87" i="7" s="1"/>
  <c r="U87" i="7"/>
  <c r="N36" i="7"/>
  <c r="O36" i="7" s="1"/>
  <c r="L36" i="7"/>
  <c r="M35" i="7"/>
  <c r="V65" i="7"/>
  <c r="W65" i="7" s="1"/>
  <c r="U65" i="7"/>
  <c r="J82" i="7"/>
  <c r="K82" i="7" s="1"/>
  <c r="G37" i="7"/>
  <c r="I37" i="7" s="1"/>
  <c r="F38" i="7"/>
  <c r="H37" i="7"/>
  <c r="D64" i="7"/>
  <c r="E63" i="7"/>
  <c r="U111" i="7"/>
  <c r="V111" i="7"/>
  <c r="W111" i="7" s="1"/>
  <c r="F83" i="7"/>
  <c r="G82" i="7"/>
  <c r="H82" i="7" s="1"/>
  <c r="D22" i="7"/>
  <c r="E21" i="7"/>
  <c r="M84" i="7" l="1"/>
  <c r="N85" i="7"/>
  <c r="O85" i="7" s="1"/>
  <c r="L85" i="7"/>
  <c r="D23" i="7"/>
  <c r="E22" i="7"/>
  <c r="I83" i="7"/>
  <c r="F84" i="7"/>
  <c r="G83" i="7"/>
  <c r="H83" i="7"/>
  <c r="D65" i="7"/>
  <c r="E64" i="7"/>
  <c r="H62" i="7"/>
  <c r="J63" i="7" s="1"/>
  <c r="K63" i="7" s="1"/>
  <c r="V44" i="7"/>
  <c r="W44" i="7" s="1"/>
  <c r="U44" i="7"/>
  <c r="L11" i="7"/>
  <c r="M36" i="7"/>
  <c r="L37" i="7" s="1"/>
  <c r="N37" i="7"/>
  <c r="O37" i="7" s="1"/>
  <c r="V19" i="7"/>
  <c r="W19" i="7" s="1"/>
  <c r="U19" i="7"/>
  <c r="M58" i="7"/>
  <c r="L59" i="7"/>
  <c r="N59" i="7"/>
  <c r="O59" i="7" s="1"/>
  <c r="J38" i="7"/>
  <c r="K38" i="7" s="1"/>
  <c r="V112" i="7"/>
  <c r="W112" i="7" s="1"/>
  <c r="U112" i="7"/>
  <c r="V66" i="7"/>
  <c r="W66" i="7" s="1"/>
  <c r="U66" i="7"/>
  <c r="G63" i="7"/>
  <c r="I63" i="7" s="1"/>
  <c r="F64" i="7"/>
  <c r="E36" i="7"/>
  <c r="D37" i="7"/>
  <c r="H26" i="7"/>
  <c r="J27" i="7" s="1"/>
  <c r="K27" i="7" s="1"/>
  <c r="I26" i="7"/>
  <c r="G27" i="7"/>
  <c r="L107" i="7"/>
  <c r="N107" i="7"/>
  <c r="O107" i="7" s="1"/>
  <c r="M106" i="7"/>
  <c r="I82" i="7"/>
  <c r="J83" i="7" s="1"/>
  <c r="K83" i="7" s="1"/>
  <c r="G38" i="7"/>
  <c r="I38" i="7" s="1"/>
  <c r="F39" i="7"/>
  <c r="U88" i="7"/>
  <c r="V88" i="7"/>
  <c r="W88" i="7" s="1"/>
  <c r="G108" i="7"/>
  <c r="H108" i="7" s="1"/>
  <c r="J109" i="7" s="1"/>
  <c r="K109" i="7" s="1"/>
  <c r="I108" i="7"/>
  <c r="F109" i="7"/>
  <c r="J26" i="7"/>
  <c r="K26" i="7" s="1"/>
  <c r="M37" i="7" l="1"/>
  <c r="N38" i="7" s="1"/>
  <c r="O38" i="7" s="1"/>
  <c r="L38" i="7"/>
  <c r="I64" i="7"/>
  <c r="F65" i="7"/>
  <c r="G64" i="7"/>
  <c r="H64" i="7" s="1"/>
  <c r="J65" i="7" s="1"/>
  <c r="K65" i="7" s="1"/>
  <c r="N86" i="7"/>
  <c r="O86" i="7" s="1"/>
  <c r="M85" i="7"/>
  <c r="L86" i="7" s="1"/>
  <c r="U89" i="7"/>
  <c r="V89" i="7"/>
  <c r="W89" i="7" s="1"/>
  <c r="H38" i="7"/>
  <c r="J39" i="7" s="1"/>
  <c r="K39" i="7" s="1"/>
  <c r="E37" i="7"/>
  <c r="D38" i="7"/>
  <c r="U113" i="7"/>
  <c r="V113" i="7"/>
  <c r="W113" i="7" s="1"/>
  <c r="M59" i="7"/>
  <c r="N60" i="7" s="1"/>
  <c r="O60" i="7" s="1"/>
  <c r="V45" i="7"/>
  <c r="W45" i="7" s="1"/>
  <c r="U45" i="7"/>
  <c r="E65" i="7"/>
  <c r="D66" i="7"/>
  <c r="F110" i="7"/>
  <c r="G109" i="7"/>
  <c r="H109" i="7"/>
  <c r="I109" i="7"/>
  <c r="M11" i="7"/>
  <c r="L12" i="7" s="1"/>
  <c r="N12" i="7"/>
  <c r="O12" i="7" s="1"/>
  <c r="L108" i="7"/>
  <c r="N108" i="7"/>
  <c r="O108" i="7" s="1"/>
  <c r="M107" i="7"/>
  <c r="H27" i="7"/>
  <c r="I27" i="7"/>
  <c r="H63" i="7"/>
  <c r="J64" i="7" s="1"/>
  <c r="K64" i="7" s="1"/>
  <c r="J84" i="7"/>
  <c r="K84" i="7" s="1"/>
  <c r="G84" i="7"/>
  <c r="I84" i="7" s="1"/>
  <c r="F85" i="7"/>
  <c r="I39" i="7"/>
  <c r="H39" i="7"/>
  <c r="J40" i="7" s="1"/>
  <c r="K40" i="7" s="1"/>
  <c r="F40" i="7"/>
  <c r="G39" i="7"/>
  <c r="U67" i="7"/>
  <c r="V67" i="7"/>
  <c r="W67" i="7" s="1"/>
  <c r="V20" i="7"/>
  <c r="W20" i="7" s="1"/>
  <c r="U20" i="7"/>
  <c r="D24" i="7"/>
  <c r="E23" i="7"/>
  <c r="M86" i="7" l="1"/>
  <c r="N87" i="7" s="1"/>
  <c r="O87" i="7" s="1"/>
  <c r="N13" i="7"/>
  <c r="O13" i="7" s="1"/>
  <c r="M12" i="7"/>
  <c r="L13" i="7"/>
  <c r="D67" i="7"/>
  <c r="E66" i="7"/>
  <c r="V68" i="7"/>
  <c r="W68" i="7" s="1"/>
  <c r="U68" i="7"/>
  <c r="J110" i="7"/>
  <c r="K110" i="7" s="1"/>
  <c r="L60" i="7"/>
  <c r="E38" i="7"/>
  <c r="D39" i="7"/>
  <c r="V90" i="7"/>
  <c r="W90" i="7" s="1"/>
  <c r="U90" i="7"/>
  <c r="M38" i="7"/>
  <c r="N39" i="7" s="1"/>
  <c r="O39" i="7" s="1"/>
  <c r="M108" i="7"/>
  <c r="N109" i="7" s="1"/>
  <c r="O109" i="7" s="1"/>
  <c r="U114" i="7"/>
  <c r="V114" i="7"/>
  <c r="W114" i="7" s="1"/>
  <c r="D25" i="7"/>
  <c r="E24" i="7"/>
  <c r="J30" i="7"/>
  <c r="K30" i="7" s="1"/>
  <c r="J28" i="7"/>
  <c r="K28" i="7" s="1"/>
  <c r="J29" i="7"/>
  <c r="K29" i="7" s="1"/>
  <c r="U21" i="7"/>
  <c r="V21" i="7"/>
  <c r="W21" i="7" s="1"/>
  <c r="H84" i="7"/>
  <c r="J85" i="7" s="1"/>
  <c r="K85" i="7" s="1"/>
  <c r="U46" i="7"/>
  <c r="V46" i="7"/>
  <c r="W46" i="7" s="1"/>
  <c r="H85" i="7"/>
  <c r="I85" i="7"/>
  <c r="F86" i="7"/>
  <c r="G85" i="7"/>
  <c r="H40" i="7"/>
  <c r="J41" i="7" s="1"/>
  <c r="K41" i="7" s="1"/>
  <c r="F41" i="7"/>
  <c r="G40" i="7"/>
  <c r="I40" i="7"/>
  <c r="I110" i="7"/>
  <c r="F111" i="7"/>
  <c r="G110" i="7"/>
  <c r="H110" i="7" s="1"/>
  <c r="J111" i="7" s="1"/>
  <c r="K111" i="7" s="1"/>
  <c r="H65" i="7"/>
  <c r="I65" i="7"/>
  <c r="F66" i="7"/>
  <c r="G65" i="7"/>
  <c r="G41" i="7" l="1"/>
  <c r="H41" i="7"/>
  <c r="I41" i="7"/>
  <c r="F42" i="7"/>
  <c r="U91" i="7"/>
  <c r="V91" i="7"/>
  <c r="W91" i="7" s="1"/>
  <c r="J66" i="7"/>
  <c r="K66" i="7" s="1"/>
  <c r="J86" i="7"/>
  <c r="K86" i="7" s="1"/>
  <c r="D68" i="7"/>
  <c r="E67" i="7"/>
  <c r="U22" i="7"/>
  <c r="V22" i="7"/>
  <c r="W22" i="7" s="1"/>
  <c r="L109" i="7"/>
  <c r="L39" i="7"/>
  <c r="E39" i="7"/>
  <c r="D40" i="7"/>
  <c r="U69" i="7"/>
  <c r="V69" i="7"/>
  <c r="W69" i="7" s="1"/>
  <c r="M13" i="7"/>
  <c r="N14" i="7" s="1"/>
  <c r="O14" i="7" s="1"/>
  <c r="L14" i="7"/>
  <c r="L87" i="7"/>
  <c r="I111" i="7"/>
  <c r="F112" i="7"/>
  <c r="G111" i="7"/>
  <c r="H111" i="7" s="1"/>
  <c r="J112" i="7" s="1"/>
  <c r="K112" i="7" s="1"/>
  <c r="L61" i="7"/>
  <c r="N61" i="7"/>
  <c r="O61" i="7" s="1"/>
  <c r="M60" i="7"/>
  <c r="U115" i="7"/>
  <c r="V115" i="7"/>
  <c r="W115" i="7" s="1"/>
  <c r="H66" i="7"/>
  <c r="J67" i="7" s="1"/>
  <c r="K67" i="7" s="1"/>
  <c r="F67" i="7"/>
  <c r="G66" i="7"/>
  <c r="I66" i="7"/>
  <c r="F87" i="7"/>
  <c r="G86" i="7"/>
  <c r="H86" i="7" s="1"/>
  <c r="J87" i="7" s="1"/>
  <c r="K87" i="7" s="1"/>
  <c r="I86" i="7"/>
  <c r="V47" i="7"/>
  <c r="W47" i="7" s="1"/>
  <c r="U47" i="7"/>
  <c r="D26" i="7"/>
  <c r="E25" i="7"/>
  <c r="M61" i="7" l="1"/>
  <c r="N62" i="7" s="1"/>
  <c r="O62" i="7" s="1"/>
  <c r="V23" i="7"/>
  <c r="W23" i="7" s="1"/>
  <c r="U23" i="7"/>
  <c r="E26" i="7"/>
  <c r="D27" i="7"/>
  <c r="U116" i="7"/>
  <c r="V116" i="7"/>
  <c r="W116" i="7" s="1"/>
  <c r="M87" i="7"/>
  <c r="N88" i="7"/>
  <c r="O88" i="7" s="1"/>
  <c r="L88" i="7"/>
  <c r="M39" i="7"/>
  <c r="L40" i="7"/>
  <c r="N40" i="7"/>
  <c r="O40" i="7" s="1"/>
  <c r="J42" i="7"/>
  <c r="K42" i="7" s="1"/>
  <c r="F88" i="7"/>
  <c r="G87" i="7"/>
  <c r="I87" i="7"/>
  <c r="H87" i="7"/>
  <c r="J88" i="7" s="1"/>
  <c r="K88" i="7" s="1"/>
  <c r="G112" i="7"/>
  <c r="F113" i="7"/>
  <c r="H112" i="7"/>
  <c r="I112" i="7"/>
  <c r="M14" i="7"/>
  <c r="L15" i="7" s="1"/>
  <c r="E40" i="7"/>
  <c r="D41" i="7"/>
  <c r="F43" i="7"/>
  <c r="G42" i="7"/>
  <c r="I42" i="7" s="1"/>
  <c r="H42" i="7"/>
  <c r="V48" i="7"/>
  <c r="W48" i="7" s="1"/>
  <c r="U48" i="7"/>
  <c r="F68" i="7"/>
  <c r="G67" i="7"/>
  <c r="I67" i="7"/>
  <c r="H67" i="7"/>
  <c r="J68" i="7" s="1"/>
  <c r="K68" i="7" s="1"/>
  <c r="V70" i="7"/>
  <c r="W70" i="7" s="1"/>
  <c r="U70" i="7"/>
  <c r="M109" i="7"/>
  <c r="N110" i="7"/>
  <c r="O110" i="7" s="1"/>
  <c r="L110" i="7"/>
  <c r="D69" i="7"/>
  <c r="E68" i="7"/>
  <c r="V92" i="7"/>
  <c r="W92" i="7" s="1"/>
  <c r="U92" i="7"/>
  <c r="M15" i="7" l="1"/>
  <c r="N16" i="7" s="1"/>
  <c r="O16" i="7" s="1"/>
  <c r="L111" i="7"/>
  <c r="M110" i="7"/>
  <c r="N111" i="7" s="1"/>
  <c r="O111" i="7" s="1"/>
  <c r="G68" i="7"/>
  <c r="I68" i="7" s="1"/>
  <c r="F69" i="7"/>
  <c r="M88" i="7"/>
  <c r="N89" i="7" s="1"/>
  <c r="O89" i="7" s="1"/>
  <c r="L89" i="7"/>
  <c r="V117" i="7"/>
  <c r="W117" i="7" s="1"/>
  <c r="U117" i="7"/>
  <c r="V49" i="7"/>
  <c r="W49" i="7" s="1"/>
  <c r="U49" i="7"/>
  <c r="N15" i="7"/>
  <c r="O15" i="7" s="1"/>
  <c r="J113" i="7"/>
  <c r="K113" i="7" s="1"/>
  <c r="E27" i="7"/>
  <c r="D28" i="7"/>
  <c r="E28" i="7" s="1"/>
  <c r="U93" i="7"/>
  <c r="V93" i="7"/>
  <c r="W93" i="7" s="1"/>
  <c r="F114" i="7"/>
  <c r="G113" i="7"/>
  <c r="H113" i="7" s="1"/>
  <c r="M40" i="7"/>
  <c r="N41" i="7" s="1"/>
  <c r="O41" i="7" s="1"/>
  <c r="L62" i="7"/>
  <c r="J43" i="7"/>
  <c r="K43" i="7" s="1"/>
  <c r="F44" i="7"/>
  <c r="G43" i="7"/>
  <c r="I43" i="7" s="1"/>
  <c r="H43" i="7"/>
  <c r="D70" i="7"/>
  <c r="E69" i="7"/>
  <c r="U71" i="7"/>
  <c r="V71" i="7"/>
  <c r="W71" i="7" s="1"/>
  <c r="D42" i="7"/>
  <c r="E41" i="7"/>
  <c r="F89" i="7"/>
  <c r="H88" i="7"/>
  <c r="J89" i="7" s="1"/>
  <c r="K89" i="7" s="1"/>
  <c r="G88" i="7"/>
  <c r="I88" i="7"/>
  <c r="U24" i="7"/>
  <c r="V24" i="7"/>
  <c r="W24" i="7" s="1"/>
  <c r="F115" i="7" l="1"/>
  <c r="I114" i="7"/>
  <c r="H114" i="7"/>
  <c r="J115" i="7" s="1"/>
  <c r="K115" i="7" s="1"/>
  <c r="G114" i="7"/>
  <c r="M89" i="7"/>
  <c r="L90" i="7"/>
  <c r="N90" i="7"/>
  <c r="O90" i="7" s="1"/>
  <c r="M111" i="7"/>
  <c r="L112" i="7"/>
  <c r="N112" i="7"/>
  <c r="O112" i="7" s="1"/>
  <c r="H89" i="7"/>
  <c r="J90" i="7" s="1"/>
  <c r="K90" i="7" s="1"/>
  <c r="F90" i="7"/>
  <c r="G89" i="7"/>
  <c r="I89" i="7"/>
  <c r="U118" i="7"/>
  <c r="V118" i="7"/>
  <c r="W118" i="7" s="1"/>
  <c r="H68" i="7"/>
  <c r="J69" i="7" s="1"/>
  <c r="K69" i="7" s="1"/>
  <c r="U25" i="7"/>
  <c r="V25" i="7"/>
  <c r="W25" i="7" s="1"/>
  <c r="M62" i="7"/>
  <c r="L63" i="7" s="1"/>
  <c r="N63" i="7"/>
  <c r="O63" i="7" s="1"/>
  <c r="L41" i="7"/>
  <c r="V94" i="7"/>
  <c r="W94" i="7" s="1"/>
  <c r="U94" i="7"/>
  <c r="G69" i="7"/>
  <c r="I69" i="7" s="1"/>
  <c r="F70" i="7"/>
  <c r="L16" i="7"/>
  <c r="J44" i="7"/>
  <c r="K44" i="7" s="1"/>
  <c r="U72" i="7"/>
  <c r="V72" i="7"/>
  <c r="W72" i="7" s="1"/>
  <c r="G44" i="7"/>
  <c r="H44" i="7" s="1"/>
  <c r="J45" i="7" s="1"/>
  <c r="K45" i="7" s="1"/>
  <c r="I44" i="7"/>
  <c r="F45" i="7"/>
  <c r="I113" i="7"/>
  <c r="J114" i="7" s="1"/>
  <c r="K114" i="7" s="1"/>
  <c r="E42" i="7"/>
  <c r="D43" i="7"/>
  <c r="E70" i="7"/>
  <c r="D71" i="7"/>
  <c r="U50" i="7"/>
  <c r="V50" i="7"/>
  <c r="W50" i="7" s="1"/>
  <c r="N64" i="7" l="1"/>
  <c r="O64" i="7" s="1"/>
  <c r="M63" i="7"/>
  <c r="L64" i="7" s="1"/>
  <c r="V119" i="7"/>
  <c r="W119" i="7" s="1"/>
  <c r="U119" i="7"/>
  <c r="N17" i="7"/>
  <c r="O17" i="7" s="1"/>
  <c r="M16" i="7"/>
  <c r="L17" i="7"/>
  <c r="H69" i="7"/>
  <c r="J70" i="7" s="1"/>
  <c r="K70" i="7" s="1"/>
  <c r="U26" i="7"/>
  <c r="V26" i="7"/>
  <c r="W26" i="7" s="1"/>
  <c r="M90" i="7"/>
  <c r="N91" i="7" s="1"/>
  <c r="O91" i="7" s="1"/>
  <c r="V51" i="7"/>
  <c r="W51" i="7" s="1"/>
  <c r="U51" i="7"/>
  <c r="M41" i="7"/>
  <c r="L42" i="7"/>
  <c r="N42" i="7"/>
  <c r="O42" i="7" s="1"/>
  <c r="D72" i="7"/>
  <c r="E71" i="7"/>
  <c r="G70" i="7"/>
  <c r="H70" i="7" s="1"/>
  <c r="J71" i="7" s="1"/>
  <c r="K71" i="7" s="1"/>
  <c r="I70" i="7"/>
  <c r="F71" i="7"/>
  <c r="V95" i="7"/>
  <c r="W95" i="7" s="1"/>
  <c r="U95" i="7"/>
  <c r="L113" i="7"/>
  <c r="M112" i="7"/>
  <c r="N113" i="7"/>
  <c r="O113" i="7" s="1"/>
  <c r="F116" i="7"/>
  <c r="G115" i="7"/>
  <c r="I115" i="7" s="1"/>
  <c r="G45" i="7"/>
  <c r="I45" i="7"/>
  <c r="F46" i="7"/>
  <c r="H45" i="7"/>
  <c r="E43" i="7"/>
  <c r="D44" i="7"/>
  <c r="U73" i="7"/>
  <c r="V73" i="7"/>
  <c r="W73" i="7" s="1"/>
  <c r="G90" i="7"/>
  <c r="H90" i="7" s="1"/>
  <c r="J91" i="7" s="1"/>
  <c r="K91" i="7" s="1"/>
  <c r="I90" i="7"/>
  <c r="F91" i="7"/>
  <c r="M64" i="7" l="1"/>
  <c r="N65" i="7" s="1"/>
  <c r="O65" i="7" s="1"/>
  <c r="D45" i="7"/>
  <c r="E44" i="7"/>
  <c r="M113" i="7"/>
  <c r="N114" i="7" s="1"/>
  <c r="O114" i="7" s="1"/>
  <c r="D73" i="7"/>
  <c r="E72" i="7"/>
  <c r="L18" i="7"/>
  <c r="N18" i="7"/>
  <c r="O18" i="7" s="1"/>
  <c r="M17" i="7"/>
  <c r="G116" i="7"/>
  <c r="I116" i="7" s="1"/>
  <c r="F117" i="7"/>
  <c r="U96" i="7"/>
  <c r="V96" i="7"/>
  <c r="W96" i="7" s="1"/>
  <c r="F92" i="7"/>
  <c r="G91" i="7"/>
  <c r="H91" i="7" s="1"/>
  <c r="J92" i="7" s="1"/>
  <c r="K92" i="7" s="1"/>
  <c r="I91" i="7"/>
  <c r="J46" i="7"/>
  <c r="K46" i="7" s="1"/>
  <c r="H115" i="7"/>
  <c r="J116" i="7" s="1"/>
  <c r="K116" i="7" s="1"/>
  <c r="M42" i="7"/>
  <c r="N43" i="7"/>
  <c r="O43" i="7" s="1"/>
  <c r="L43" i="7"/>
  <c r="L91" i="7"/>
  <c r="U27" i="7"/>
  <c r="V27" i="7"/>
  <c r="W27" i="7" s="1"/>
  <c r="V74" i="7"/>
  <c r="W74" i="7" s="1"/>
  <c r="U74" i="7"/>
  <c r="F47" i="7"/>
  <c r="G46" i="7"/>
  <c r="I46" i="7" s="1"/>
  <c r="H46" i="7"/>
  <c r="F72" i="7"/>
  <c r="G71" i="7"/>
  <c r="H71" i="7" s="1"/>
  <c r="J72" i="7" s="1"/>
  <c r="K72" i="7" s="1"/>
  <c r="I71" i="7"/>
  <c r="J47" i="7" l="1"/>
  <c r="K47" i="7" s="1"/>
  <c r="E45" i="7"/>
  <c r="D46" i="7"/>
  <c r="L114" i="7"/>
  <c r="F73" i="7"/>
  <c r="G72" i="7"/>
  <c r="H72" i="7" s="1"/>
  <c r="J73" i="7" s="1"/>
  <c r="K73" i="7" s="1"/>
  <c r="I72" i="7"/>
  <c r="U97" i="7"/>
  <c r="V97" i="7"/>
  <c r="W97" i="7" s="1"/>
  <c r="H116" i="7"/>
  <c r="J117" i="7" s="1"/>
  <c r="K117" i="7" s="1"/>
  <c r="L65" i="7"/>
  <c r="M43" i="7"/>
  <c r="N44" i="7"/>
  <c r="O44" i="7" s="1"/>
  <c r="L44" i="7"/>
  <c r="G92" i="7"/>
  <c r="H92" i="7" s="1"/>
  <c r="F93" i="7"/>
  <c r="G117" i="7"/>
  <c r="H117" i="7" s="1"/>
  <c r="F118" i="7"/>
  <c r="M18" i="7"/>
  <c r="L19" i="7" s="1"/>
  <c r="F48" i="7"/>
  <c r="G47" i="7"/>
  <c r="I47" i="7" s="1"/>
  <c r="V75" i="7"/>
  <c r="W75" i="7" s="1"/>
  <c r="U75" i="7"/>
  <c r="M91" i="7"/>
  <c r="L92" i="7"/>
  <c r="N92" i="7"/>
  <c r="O92" i="7" s="1"/>
  <c r="D74" i="7"/>
  <c r="E73" i="7"/>
  <c r="M19" i="7" l="1"/>
  <c r="L20" i="7" s="1"/>
  <c r="J93" i="7"/>
  <c r="K93" i="7" s="1"/>
  <c r="E74" i="7"/>
  <c r="D75" i="7"/>
  <c r="M65" i="7"/>
  <c r="L66" i="7" s="1"/>
  <c r="M114" i="7"/>
  <c r="N115" i="7" s="1"/>
  <c r="O115" i="7" s="1"/>
  <c r="F49" i="7"/>
  <c r="G48" i="7"/>
  <c r="H48" i="7" s="1"/>
  <c r="J49" i="7" s="1"/>
  <c r="K49" i="7" s="1"/>
  <c r="I48" i="7"/>
  <c r="I117" i="7"/>
  <c r="J118" i="7" s="1"/>
  <c r="K118" i="7" s="1"/>
  <c r="I92" i="7"/>
  <c r="N45" i="7"/>
  <c r="O45" i="7" s="1"/>
  <c r="M44" i="7"/>
  <c r="L45" i="7"/>
  <c r="D47" i="7"/>
  <c r="E46" i="7"/>
  <c r="M92" i="7"/>
  <c r="L93" i="7"/>
  <c r="N93" i="7"/>
  <c r="O93" i="7" s="1"/>
  <c r="H47" i="7"/>
  <c r="J48" i="7" s="1"/>
  <c r="K48" i="7" s="1"/>
  <c r="N19" i="7"/>
  <c r="O19" i="7" s="1"/>
  <c r="G118" i="7"/>
  <c r="H118" i="7" s="1"/>
  <c r="J119" i="7" s="1"/>
  <c r="K119" i="7" s="1"/>
  <c r="F119" i="7"/>
  <c r="I118" i="7"/>
  <c r="G73" i="7"/>
  <c r="H73" i="7" s="1"/>
  <c r="J74" i="7" s="1"/>
  <c r="K74" i="7" s="1"/>
  <c r="I73" i="7"/>
  <c r="F74" i="7"/>
  <c r="H93" i="7"/>
  <c r="I93" i="7"/>
  <c r="F94" i="7"/>
  <c r="G93" i="7"/>
  <c r="V98" i="7"/>
  <c r="W98" i="7" s="1"/>
  <c r="U98" i="7"/>
  <c r="M66" i="7" l="1"/>
  <c r="L67" i="7" s="1"/>
  <c r="N67" i="7"/>
  <c r="O67" i="7" s="1"/>
  <c r="M20" i="7"/>
  <c r="L21" i="7" s="1"/>
  <c r="G94" i="7"/>
  <c r="H94" i="7" s="1"/>
  <c r="F95" i="7"/>
  <c r="U99" i="7"/>
  <c r="V99" i="7"/>
  <c r="W99" i="7" s="1"/>
  <c r="G119" i="7"/>
  <c r="I119" i="7"/>
  <c r="H119" i="7"/>
  <c r="D48" i="7"/>
  <c r="E47" i="7"/>
  <c r="L115" i="7"/>
  <c r="D76" i="7"/>
  <c r="E76" i="7" s="1"/>
  <c r="E75" i="7"/>
  <c r="G74" i="7"/>
  <c r="F75" i="7"/>
  <c r="I74" i="7"/>
  <c r="H74" i="7"/>
  <c r="J75" i="7" s="1"/>
  <c r="K75" i="7" s="1"/>
  <c r="M93" i="7"/>
  <c r="L94" i="7" s="1"/>
  <c r="M45" i="7"/>
  <c r="L46" i="7" s="1"/>
  <c r="G49" i="7"/>
  <c r="I49" i="7" s="1"/>
  <c r="H49" i="7"/>
  <c r="F50" i="7"/>
  <c r="N66" i="7"/>
  <c r="O66" i="7" s="1"/>
  <c r="N20" i="7"/>
  <c r="O20" i="7" s="1"/>
  <c r="J94" i="7"/>
  <c r="K94" i="7" s="1"/>
  <c r="M94" i="7" l="1"/>
  <c r="L95" i="7"/>
  <c r="N95" i="7"/>
  <c r="O95" i="7" s="1"/>
  <c r="L22" i="7"/>
  <c r="M21" i="7"/>
  <c r="N22" i="7"/>
  <c r="O22" i="7" s="1"/>
  <c r="M46" i="7"/>
  <c r="L47" i="7" s="1"/>
  <c r="M67" i="7"/>
  <c r="N68" i="7" s="1"/>
  <c r="O68" i="7" s="1"/>
  <c r="G95" i="7"/>
  <c r="H95" i="7" s="1"/>
  <c r="F96" i="7"/>
  <c r="J50" i="7"/>
  <c r="K50" i="7" s="1"/>
  <c r="D49" i="7"/>
  <c r="E48" i="7"/>
  <c r="N46" i="7"/>
  <c r="O46" i="7" s="1"/>
  <c r="G75" i="7"/>
  <c r="I75" i="7" s="1"/>
  <c r="H75" i="7"/>
  <c r="M115" i="7"/>
  <c r="L116" i="7" s="1"/>
  <c r="I94" i="7"/>
  <c r="J95" i="7" s="1"/>
  <c r="K95" i="7" s="1"/>
  <c r="N21" i="7"/>
  <c r="O21" i="7" s="1"/>
  <c r="N94" i="7"/>
  <c r="O94" i="7" s="1"/>
  <c r="H50" i="7"/>
  <c r="F51" i="7"/>
  <c r="G50" i="7"/>
  <c r="I50" i="7"/>
  <c r="M47" i="7" l="1"/>
  <c r="L48" i="7" s="1"/>
  <c r="N48" i="7"/>
  <c r="O48" i="7" s="1"/>
  <c r="M116" i="7"/>
  <c r="N117" i="7" s="1"/>
  <c r="O117" i="7" s="1"/>
  <c r="J96" i="7"/>
  <c r="K96" i="7" s="1"/>
  <c r="J76" i="7"/>
  <c r="K76" i="7" s="1"/>
  <c r="J51" i="7"/>
  <c r="K51" i="7" s="1"/>
  <c r="N116" i="7"/>
  <c r="O116" i="7" s="1"/>
  <c r="D50" i="7"/>
  <c r="E49" i="7"/>
  <c r="I95" i="7"/>
  <c r="L68" i="7"/>
  <c r="G51" i="7"/>
  <c r="H51" i="7" s="1"/>
  <c r="J52" i="7" s="1"/>
  <c r="K52" i="7" s="1"/>
  <c r="I51" i="7"/>
  <c r="N47" i="7"/>
  <c r="O47" i="7" s="1"/>
  <c r="M95" i="7"/>
  <c r="N96" i="7" s="1"/>
  <c r="O96" i="7" s="1"/>
  <c r="M22" i="7"/>
  <c r="N23" i="7"/>
  <c r="O23" i="7" s="1"/>
  <c r="L23" i="7"/>
  <c r="F97" i="7"/>
  <c r="G96" i="7"/>
  <c r="H96" i="7"/>
  <c r="I96" i="7"/>
  <c r="M48" i="7" l="1"/>
  <c r="L49" i="7"/>
  <c r="N49" i="7"/>
  <c r="O49" i="7" s="1"/>
  <c r="L96" i="7"/>
  <c r="E50" i="7"/>
  <c r="D51" i="7"/>
  <c r="N69" i="7"/>
  <c r="O69" i="7" s="1"/>
  <c r="L69" i="7"/>
  <c r="M68" i="7"/>
  <c r="L117" i="7"/>
  <c r="M23" i="7"/>
  <c r="L24" i="7" s="1"/>
  <c r="J97" i="7"/>
  <c r="K97" i="7" s="1"/>
  <c r="I97" i="7"/>
  <c r="H97" i="7"/>
  <c r="J98" i="7" s="1"/>
  <c r="K98" i="7" s="1"/>
  <c r="F98" i="7"/>
  <c r="G97" i="7"/>
  <c r="M24" i="7" l="1"/>
  <c r="N25" i="7" s="1"/>
  <c r="O25" i="7" s="1"/>
  <c r="M69" i="7"/>
  <c r="N70" i="7" s="1"/>
  <c r="O70" i="7" s="1"/>
  <c r="M96" i="7"/>
  <c r="N97" i="7" s="1"/>
  <c r="O97" i="7" s="1"/>
  <c r="N24" i="7"/>
  <c r="O24" i="7" s="1"/>
  <c r="M117" i="7"/>
  <c r="L118" i="7" s="1"/>
  <c r="N118" i="7"/>
  <c r="O118" i="7" s="1"/>
  <c r="D52" i="7"/>
  <c r="E52" i="7" s="1"/>
  <c r="E51" i="7"/>
  <c r="L50" i="7"/>
  <c r="M49" i="7"/>
  <c r="N50" i="7" s="1"/>
  <c r="O50" i="7" s="1"/>
  <c r="G98" i="7"/>
  <c r="H98" i="7" s="1"/>
  <c r="J99" i="7" s="1"/>
  <c r="K99" i="7" s="1"/>
  <c r="I98" i="7"/>
  <c r="F99" i="7"/>
  <c r="M118" i="7" l="1"/>
  <c r="L119" i="7" s="1"/>
  <c r="M119" i="7" s="1"/>
  <c r="L51" i="7"/>
  <c r="M50" i="7"/>
  <c r="N51" i="7"/>
  <c r="O51" i="7" s="1"/>
  <c r="L70" i="7"/>
  <c r="L25" i="7"/>
  <c r="L97" i="7"/>
  <c r="G99" i="7"/>
  <c r="H99" i="7" s="1"/>
  <c r="I99" i="7" l="1"/>
  <c r="J100" i="7" s="1"/>
  <c r="K100" i="7" s="1"/>
  <c r="M70" i="7"/>
  <c r="L71" i="7"/>
  <c r="N71" i="7"/>
  <c r="O71" i="7" s="1"/>
  <c r="N119" i="7"/>
  <c r="O119" i="7" s="1"/>
  <c r="M25" i="7"/>
  <c r="L26" i="7"/>
  <c r="N26" i="7"/>
  <c r="O26" i="7" s="1"/>
  <c r="M51" i="7"/>
  <c r="N52" i="7" s="1"/>
  <c r="O52" i="7" s="1"/>
  <c r="M97" i="7"/>
  <c r="N98" i="7" s="1"/>
  <c r="O98" i="7" s="1"/>
  <c r="L98" i="7"/>
  <c r="M98" i="7" l="1"/>
  <c r="N99" i="7"/>
  <c r="O99" i="7" s="1"/>
  <c r="L99" i="7"/>
  <c r="M26" i="7"/>
  <c r="L27" i="7" s="1"/>
  <c r="M71" i="7"/>
  <c r="N72" i="7" s="1"/>
  <c r="O72" i="7" s="1"/>
  <c r="M27" i="7" l="1"/>
  <c r="N29" i="7"/>
  <c r="O29" i="7" s="1"/>
  <c r="N30" i="7"/>
  <c r="O30" i="7" s="1"/>
  <c r="N28" i="7"/>
  <c r="O28" i="7" s="1"/>
  <c r="N27" i="7"/>
  <c r="O27" i="7" s="1"/>
  <c r="L72" i="7"/>
  <c r="M99" i="7"/>
  <c r="N100" i="7"/>
  <c r="O100" i="7" s="1"/>
  <c r="M72" i="7" l="1"/>
  <c r="L73" i="7" s="1"/>
  <c r="N73" i="7"/>
  <c r="O73" i="7" s="1"/>
  <c r="M73" i="7" l="1"/>
  <c r="L74" i="7"/>
  <c r="N74" i="7"/>
  <c r="O74" i="7" s="1"/>
  <c r="N75" i="7" l="1"/>
  <c r="O75" i="7" s="1"/>
  <c r="M74" i="7"/>
  <c r="L75" i="7"/>
  <c r="M75" i="7" l="1"/>
  <c r="N76" i="7" s="1"/>
  <c r="O76" i="7" s="1"/>
</calcChain>
</file>

<file path=xl/sharedStrings.xml><?xml version="1.0" encoding="utf-8"?>
<sst xmlns="http://schemas.openxmlformats.org/spreadsheetml/2006/main" count="97" uniqueCount="51">
  <si>
    <t>DATE</t>
  </si>
  <si>
    <t>OPEN</t>
  </si>
  <si>
    <t>HIGH</t>
  </si>
  <si>
    <t>LOW</t>
  </si>
  <si>
    <t>CLOSE</t>
  </si>
  <si>
    <t>VOLUME</t>
  </si>
  <si>
    <t>DOW JONES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</si>
  <si>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</si>
  <si>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</si>
  <si>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</si>
  <si>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</si>
  <si>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</si>
  <si>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</si>
  <si>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</si>
  <si>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</si>
  <si>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</si>
  <si>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</si>
  <si>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</si>
  <si>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</si>
  <si>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AVERAGE</t>
  </si>
  <si>
    <t>AVR MONTHS</t>
  </si>
  <si>
    <t xml:space="preserve">DOW JONES </t>
  </si>
  <si>
    <t>MONTHLY RATIO</t>
  </si>
  <si>
    <t>α =</t>
  </si>
  <si>
    <t>m=</t>
  </si>
  <si>
    <t>α=</t>
  </si>
  <si>
    <t>β=</t>
  </si>
  <si>
    <t>λ=</t>
  </si>
  <si>
    <t>Holt's Two-Parameter Linear Exponential Smoothing</t>
  </si>
  <si>
    <t>Winter's Three-Parameter Linear &amp; Seasonal Exponential Smoothing</t>
  </si>
  <si>
    <t>Month</t>
  </si>
  <si>
    <t>Forecast (SES)</t>
  </si>
  <si>
    <t>Forecast Error (SES)</t>
  </si>
  <si>
    <t>Single Exponential Smoothing
St</t>
  </si>
  <si>
    <t>Double Exponential Smoothing
Dt</t>
  </si>
  <si>
    <t>Value of a</t>
  </si>
  <si>
    <t>Value of b</t>
  </si>
  <si>
    <t>Single Smoothing St</t>
  </si>
  <si>
    <t>Seasnal Smoothing  Ot</t>
  </si>
  <si>
    <t>Trend Smoothing bt</t>
  </si>
  <si>
    <t>T</t>
  </si>
  <si>
    <r>
      <t>λ</t>
    </r>
    <r>
      <rPr>
        <sz val="7.8"/>
        <color indexed="8"/>
        <rFont val="Calibri"/>
        <family val="2"/>
      </rPr>
      <t>=</t>
    </r>
  </si>
  <si>
    <r>
      <t>α</t>
    </r>
    <r>
      <rPr>
        <sz val="7.8"/>
        <color indexed="8"/>
        <rFont val="Calibri"/>
        <family val="2"/>
      </rPr>
      <t xml:space="preserve"> =</t>
    </r>
  </si>
  <si>
    <r>
      <t xml:space="preserve">Smoothing Data
</t>
    </r>
    <r>
      <rPr>
        <i/>
        <sz val="12"/>
        <color indexed="8"/>
        <rFont val="Calibri"/>
        <family val="2"/>
      </rPr>
      <t>S</t>
    </r>
    <r>
      <rPr>
        <i/>
        <vertAlign val="subscript"/>
        <sz val="12"/>
        <color indexed="8"/>
        <rFont val="Calibri"/>
        <family val="2"/>
      </rPr>
      <t>t</t>
    </r>
  </si>
  <si>
    <r>
      <t xml:space="preserve">Smoothing Trend
</t>
    </r>
    <r>
      <rPr>
        <i/>
        <sz val="12"/>
        <color indexed="8"/>
        <rFont val="Arial"/>
        <family val="2"/>
        <charset val="161"/>
      </rPr>
      <t>b</t>
    </r>
    <r>
      <rPr>
        <i/>
        <vertAlign val="subscript"/>
        <sz val="12"/>
        <color indexed="8"/>
        <rFont val="Arial"/>
        <family val="2"/>
        <charset val="161"/>
      </rPr>
      <t>t</t>
    </r>
  </si>
  <si>
    <t>AVR</t>
  </si>
  <si>
    <t xml:space="preserve">Forecast </t>
  </si>
  <si>
    <t xml:space="preserve">Forecast Error </t>
  </si>
  <si>
    <r>
      <t xml:space="preserve">Single Exponential 
Smoothing, </t>
    </r>
    <r>
      <rPr>
        <b/>
        <sz val="12"/>
        <color indexed="22"/>
        <rFont val="Arial"/>
        <family val="2"/>
      </rPr>
      <t>α =0.35</t>
    </r>
  </si>
  <si>
    <r>
      <t xml:space="preserve"> Linear Exponential Smoothing, </t>
    </r>
    <r>
      <rPr>
        <b/>
        <sz val="12"/>
        <color indexed="22"/>
        <rFont val="Arial"/>
        <family val="2"/>
      </rPr>
      <t>α =0.2</t>
    </r>
  </si>
  <si>
    <t>AVR (AVERAGE VALUE)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</si>
</sst>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0" formatCode="0.000"/>
  </numFmts>
  <fonts count="35" x14ac:knownFonts="1">
    <font>
      <sz val="11"/>
      <color theme="1"/>
      <name val="Calibri"/>
      <family val="2"/>
      <scheme val="minor"/>
    </font>
    <font>
      <sz val="7.8"/>
      <color indexed="8"/>
      <name val="Calibri"/>
      <family val="2"/>
    </font>
    <font>
      <i/>
      <sz val="12"/>
      <color indexed="8"/>
      <name val="Calibri"/>
      <family val="2"/>
    </font>
    <font>
      <i/>
      <vertAlign val="subscript"/>
      <sz val="12"/>
      <color indexed="8"/>
      <name val="Calibri"/>
      <family val="2"/>
    </font>
    <font>
      <i/>
      <sz val="12"/>
      <color indexed="8"/>
      <name val="Arial"/>
      <family val="2"/>
      <charset val="161"/>
    </font>
    <font>
      <i/>
      <vertAlign val="subscript"/>
      <sz val="12"/>
      <color indexed="8"/>
      <name val="Arial"/>
      <family val="2"/>
      <charset val="161"/>
    </font>
    <font>
      <b/>
      <sz val="12"/>
      <color indexed="22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0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  <font>
      <b/>
      <sz val="18"/>
      <color theme="1"/>
      <name val="Calibri"/>
      <family val="2"/>
      <charset val="161"/>
      <scheme val="minor"/>
    </font>
    <font>
      <b/>
      <sz val="12"/>
      <color theme="1"/>
      <name val="Times New Roman"/>
      <family val="1"/>
      <charset val="161"/>
    </font>
    <font>
      <b/>
      <sz val="12"/>
      <color theme="1"/>
      <name val="Calibri"/>
      <family val="2"/>
      <charset val="161"/>
      <scheme val="minor"/>
    </font>
    <font>
      <sz val="11"/>
      <color rgb="FF000000"/>
      <name val="Calibri"/>
      <family val="2"/>
      <charset val="161"/>
      <scheme val="minor"/>
    </font>
    <font>
      <b/>
      <sz val="16"/>
      <color theme="1"/>
      <name val="Calibri"/>
      <family val="2"/>
      <charset val="161"/>
      <scheme val="minor"/>
    </font>
    <font>
      <sz val="10"/>
      <color theme="1"/>
      <name val="Arial"/>
      <family val="2"/>
    </font>
    <font>
      <b/>
      <sz val="12"/>
      <color theme="0" tint="-4.9989318521683403E-2"/>
      <name val="Calibri"/>
      <family val="2"/>
      <scheme val="minor"/>
    </font>
    <font>
      <sz val="10"/>
      <color theme="1"/>
      <name val="Arial"/>
      <family val="2"/>
      <charset val="161"/>
    </font>
    <font>
      <sz val="11"/>
      <color theme="1"/>
      <name val="Calibri"/>
      <family val="2"/>
      <charset val="161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1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5" borderId="0" applyNumberFormat="0" applyBorder="0" applyAlignment="0" applyProtection="0"/>
    <xf numFmtId="0" fontId="9" fillId="26" borderId="0" applyNumberFormat="0" applyBorder="0" applyAlignment="0" applyProtection="0"/>
    <xf numFmtId="0" fontId="10" fillId="27" borderId="8" applyNumberFormat="0" applyAlignment="0" applyProtection="0"/>
    <xf numFmtId="0" fontId="11" fillId="28" borderId="9" applyNumberFormat="0" applyAlignment="0" applyProtection="0"/>
    <xf numFmtId="0" fontId="12" fillId="0" borderId="0" applyNumberFormat="0" applyFill="0" applyBorder="0" applyAlignment="0" applyProtection="0"/>
    <xf numFmtId="0" fontId="13" fillId="29" borderId="0" applyNumberFormat="0" applyBorder="0" applyAlignment="0" applyProtection="0"/>
    <xf numFmtId="0" fontId="14" fillId="0" borderId="10" applyNumberFormat="0" applyFill="0" applyAlignment="0" applyProtection="0"/>
    <xf numFmtId="0" fontId="15" fillId="0" borderId="11" applyNumberFormat="0" applyFill="0" applyAlignment="0" applyProtection="0"/>
    <xf numFmtId="0" fontId="16" fillId="0" borderId="12" applyNumberFormat="0" applyFill="0" applyAlignment="0" applyProtection="0"/>
    <xf numFmtId="0" fontId="16" fillId="0" borderId="0" applyNumberFormat="0" applyFill="0" applyBorder="0" applyAlignment="0" applyProtection="0"/>
    <xf numFmtId="0" fontId="17" fillId="30" borderId="8" applyNumberFormat="0" applyAlignment="0" applyProtection="0"/>
    <xf numFmtId="0" fontId="18" fillId="0" borderId="13" applyNumberFormat="0" applyFill="0" applyAlignment="0" applyProtection="0"/>
    <xf numFmtId="0" fontId="19" fillId="31" borderId="0" applyNumberFormat="0" applyBorder="0" applyAlignment="0" applyProtection="0"/>
    <xf numFmtId="0" fontId="7" fillId="32" borderId="14" applyNumberFormat="0" applyFont="0" applyAlignment="0" applyProtection="0"/>
    <xf numFmtId="0" fontId="20" fillId="27" borderId="15" applyNumberFormat="0" applyAlignment="0" applyProtection="0"/>
    <xf numFmtId="0" fontId="21" fillId="0" borderId="0" applyNumberFormat="0" applyFill="0" applyBorder="0" applyAlignment="0" applyProtection="0"/>
    <xf numFmtId="0" fontId="22" fillId="0" borderId="16" applyNumberFormat="0" applyFill="0" applyAlignment="0" applyProtection="0"/>
    <xf numFmtId="0" fontId="23" fillId="0" borderId="0" applyNumberFormat="0" applyFill="0" applyBorder="0" applyAlignment="0" applyProtection="0"/>
  </cellStyleXfs>
  <cellXfs count="60">
    <xf numFmtId="0" fontId="0" fillId="0" borderId="0" xfId="0"/>
    <xf numFmtId="14" fontId="0" fillId="0" borderId="0" xfId="0" applyNumberFormat="1"/>
    <xf numFmtId="0" fontId="24" fillId="3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/>
    <xf numFmtId="0" fontId="0" fillId="0" borderId="0" xfId="0" applyAlignment="1">
      <alignment horizontal="center" vertical="center"/>
    </xf>
    <xf numFmtId="17" fontId="0" fillId="0" borderId="0" xfId="0" applyNumberFormat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6" fillId="0" borderId="0" xfId="0" applyFont="1"/>
    <xf numFmtId="0" fontId="27" fillId="0" borderId="0" xfId="0" applyFont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29" fillId="0" borderId="0" xfId="0" applyFont="1" applyAlignment="1">
      <alignment horizontal="center"/>
    </xf>
    <xf numFmtId="0" fontId="25" fillId="0" borderId="0" xfId="0" applyFont="1"/>
    <xf numFmtId="0" fontId="30" fillId="0" borderId="0" xfId="0" applyFont="1"/>
    <xf numFmtId="17" fontId="0" fillId="34" borderId="0" xfId="0" applyNumberFormat="1" applyFont="1" applyFill="1" applyAlignment="1">
      <alignment horizontal="center" vertical="center"/>
    </xf>
    <xf numFmtId="17" fontId="0" fillId="34" borderId="0" xfId="0" applyNumberFormat="1" applyFont="1" applyFill="1" applyBorder="1" applyAlignment="1">
      <alignment horizontal="center" vertical="center"/>
    </xf>
    <xf numFmtId="0" fontId="31" fillId="34" borderId="2" xfId="0" applyFont="1" applyFill="1" applyBorder="1" applyAlignment="1">
      <alignment horizontal="right" vertical="center"/>
    </xf>
    <xf numFmtId="0" fontId="0" fillId="34" borderId="0" xfId="0" applyFont="1" applyFill="1" applyAlignment="1">
      <alignment horizontal="center" vertical="center"/>
    </xf>
    <xf numFmtId="0" fontId="0" fillId="34" borderId="0" xfId="0" applyFont="1" applyFill="1" applyBorder="1" applyAlignment="1">
      <alignment horizontal="center" vertical="center"/>
    </xf>
    <xf numFmtId="0" fontId="32" fillId="33" borderId="0" xfId="0" applyFont="1" applyFill="1" applyBorder="1" applyAlignment="1">
      <alignment horizontal="center" vertical="center" wrapText="1"/>
    </xf>
    <xf numFmtId="0" fontId="0" fillId="34" borderId="1" xfId="0" applyFont="1" applyFill="1" applyBorder="1" applyAlignment="1">
      <alignment horizontal="center" vertical="center" wrapText="1"/>
    </xf>
    <xf numFmtId="0" fontId="0" fillId="34" borderId="1" xfId="0" applyFill="1" applyBorder="1" applyAlignment="1">
      <alignment horizontal="center" vertical="center" wrapText="1"/>
    </xf>
    <xf numFmtId="0" fontId="33" fillId="34" borderId="1" xfId="0" applyFont="1" applyFill="1" applyBorder="1" applyAlignment="1">
      <alignment horizontal="center" vertical="center" wrapText="1"/>
    </xf>
    <xf numFmtId="0" fontId="33" fillId="34" borderId="3" xfId="0" applyFont="1" applyFill="1" applyBorder="1" applyAlignment="1">
      <alignment horizontal="center" vertical="center" wrapText="1"/>
    </xf>
    <xf numFmtId="0" fontId="0" fillId="34" borderId="4" xfId="0" applyFill="1" applyBorder="1" applyAlignment="1">
      <alignment horizontal="center" vertical="center" wrapText="1"/>
    </xf>
    <xf numFmtId="0" fontId="0" fillId="34" borderId="5" xfId="0" applyFont="1" applyFill="1" applyBorder="1" applyAlignment="1">
      <alignment horizontal="center" vertical="center" wrapText="1"/>
    </xf>
    <xf numFmtId="0" fontId="0" fillId="34" borderId="5" xfId="0" applyFill="1" applyBorder="1" applyAlignment="1">
      <alignment horizontal="center" vertical="center" wrapText="1"/>
    </xf>
    <xf numFmtId="0" fontId="0" fillId="34" borderId="0" xfId="0" applyFill="1" applyBorder="1" applyAlignment="1">
      <alignment horizontal="center" vertical="center" wrapText="1"/>
    </xf>
    <xf numFmtId="0" fontId="34" fillId="34" borderId="0" xfId="0" applyFont="1" applyFill="1" applyAlignment="1">
      <alignment horizontal="center" vertical="center"/>
    </xf>
    <xf numFmtId="1" fontId="0" fillId="34" borderId="0" xfId="0" applyNumberFormat="1" applyFont="1" applyFill="1" applyAlignment="1">
      <alignment horizontal="center" vertical="center"/>
    </xf>
    <xf numFmtId="0" fontId="34" fillId="34" borderId="0" xfId="0" applyFont="1" applyFill="1" applyBorder="1" applyAlignment="1">
      <alignment horizontal="center" vertical="center"/>
    </xf>
    <xf numFmtId="0" fontId="0" fillId="34" borderId="0" xfId="0" applyFont="1" applyFill="1" applyAlignment="1">
      <alignment vertical="center"/>
    </xf>
    <xf numFmtId="0" fontId="31" fillId="34" borderId="6" xfId="0" applyFont="1" applyFill="1" applyBorder="1" applyAlignment="1">
      <alignment horizontal="right" vertical="center"/>
    </xf>
    <xf numFmtId="0" fontId="0" fillId="34" borderId="7" xfId="0" applyFont="1" applyFill="1" applyBorder="1" applyAlignment="1">
      <alignment horizontal="left" vertical="center"/>
    </xf>
    <xf numFmtId="0" fontId="0" fillId="34" borderId="6" xfId="0" applyFont="1" applyFill="1" applyBorder="1" applyAlignment="1">
      <alignment vertical="center"/>
    </xf>
    <xf numFmtId="0" fontId="0" fillId="34" borderId="2" xfId="0" applyFont="1" applyFill="1" applyBorder="1" applyAlignment="1">
      <alignment horizontal="left" vertical="center"/>
    </xf>
    <xf numFmtId="0" fontId="0" fillId="34" borderId="2" xfId="0" applyFont="1" applyFill="1" applyBorder="1" applyAlignment="1">
      <alignment horizontal="right" vertical="center"/>
    </xf>
    <xf numFmtId="0" fontId="0" fillId="34" borderId="7" xfId="0" applyFont="1" applyFill="1" applyBorder="1" applyAlignment="1">
      <alignment vertical="center"/>
    </xf>
    <xf numFmtId="0" fontId="0" fillId="34" borderId="0" xfId="0" applyFont="1" applyFill="1" applyBorder="1" applyAlignment="1">
      <alignment horizontal="left" vertical="center"/>
    </xf>
    <xf numFmtId="0" fontId="31" fillId="34" borderId="0" xfId="0" applyFont="1" applyFill="1" applyAlignment="1">
      <alignment horizontal="right" vertical="center"/>
    </xf>
    <xf numFmtId="0" fontId="0" fillId="34" borderId="0" xfId="0" applyFont="1" applyFill="1" applyAlignment="1">
      <alignment horizontal="left" vertical="center"/>
    </xf>
    <xf numFmtId="0" fontId="33" fillId="34" borderId="0" xfId="0" applyFont="1" applyFill="1" applyAlignment="1">
      <alignment vertical="center"/>
    </xf>
    <xf numFmtId="0" fontId="0" fillId="34" borderId="0" xfId="0" applyFont="1" applyFill="1" applyAlignment="1">
      <alignment horizontal="right" vertical="center"/>
    </xf>
    <xf numFmtId="2" fontId="33" fillId="34" borderId="0" xfId="0" applyNumberFormat="1" applyFont="1" applyFill="1" applyAlignment="1">
      <alignment vertical="center"/>
    </xf>
    <xf numFmtId="2" fontId="0" fillId="34" borderId="0" xfId="0" applyNumberFormat="1" applyFont="1" applyFill="1" applyBorder="1" applyAlignment="1">
      <alignment vertical="center"/>
    </xf>
    <xf numFmtId="170" fontId="33" fillId="34" borderId="0" xfId="0" applyNumberFormat="1" applyFont="1" applyFill="1" applyBorder="1" applyAlignment="1">
      <alignment vertical="center"/>
    </xf>
    <xf numFmtId="2" fontId="33" fillId="34" borderId="0" xfId="0" applyNumberFormat="1" applyFont="1" applyFill="1" applyBorder="1" applyAlignment="1">
      <alignment vertical="center"/>
    </xf>
    <xf numFmtId="0" fontId="0" fillId="34" borderId="0" xfId="0" applyFont="1" applyFill="1" applyBorder="1" applyAlignment="1">
      <alignment vertical="center"/>
    </xf>
    <xf numFmtId="2" fontId="33" fillId="34" borderId="0" xfId="0" applyNumberFormat="1" applyFont="1" applyFill="1" applyBorder="1" applyAlignment="1">
      <alignment horizontal="right" vertical="center"/>
    </xf>
    <xf numFmtId="170" fontId="33" fillId="34" borderId="0" xfId="0" applyNumberFormat="1" applyFont="1" applyFill="1" applyBorder="1" applyAlignment="1">
      <alignment horizontal="right" vertical="center"/>
    </xf>
    <xf numFmtId="2" fontId="0" fillId="34" borderId="0" xfId="0" applyNumberFormat="1" applyFont="1" applyFill="1" applyBorder="1" applyAlignment="1">
      <alignment horizontal="right" vertical="center"/>
    </xf>
    <xf numFmtId="0" fontId="0" fillId="34" borderId="0" xfId="0" applyFont="1" applyFill="1" applyBorder="1" applyAlignment="1">
      <alignment horizontal="right" vertical="center"/>
    </xf>
    <xf numFmtId="170" fontId="0" fillId="34" borderId="0" xfId="0" applyNumberFormat="1" applyFont="1" applyFill="1" applyBorder="1" applyAlignment="1">
      <alignment horizontal="right" vertical="center"/>
    </xf>
    <xf numFmtId="170" fontId="0" fillId="34" borderId="0" xfId="0" applyNumberFormat="1" applyFont="1" applyFill="1" applyBorder="1" applyAlignment="1">
      <alignment vertical="center"/>
    </xf>
    <xf numFmtId="0" fontId="33" fillId="34" borderId="0" xfId="0" applyFont="1" applyFill="1" applyBorder="1" applyAlignment="1">
      <alignment vertical="center"/>
    </xf>
    <xf numFmtId="170" fontId="0" fillId="34" borderId="0" xfId="0" applyNumberFormat="1" applyFont="1" applyFill="1" applyAlignment="1">
      <alignment horizontal="right" vertical="center"/>
    </xf>
    <xf numFmtId="0" fontId="32" fillId="33" borderId="6" xfId="0" applyFont="1" applyFill="1" applyBorder="1" applyAlignment="1">
      <alignment horizontal="center" vertical="center" wrapText="1"/>
    </xf>
    <xf numFmtId="0" fontId="32" fillId="33" borderId="7" xfId="0" applyFont="1" applyFill="1" applyBorder="1" applyAlignment="1">
      <alignment horizontal="center" vertical="center" wrapText="1"/>
    </xf>
    <xf numFmtId="0" fontId="32" fillId="33" borderId="2" xfId="0" applyFont="1" applyFill="1" applyBorder="1" applyAlignment="1">
      <alignment horizontal="center" vertical="center" wrapText="1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Monthly</a:t>
            </a:r>
            <a:r>
              <a:rPr lang="en-US" baseline="0"/>
              <a:t> Ratio</a:t>
            </a:r>
            <a:endParaRPr lang="el-GR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'MONTHLY BEHAVIOR'!$B$3:$B$117</c:f>
              <c:numCache>
                <c:formatCode>mmm\-yy</c:formatCode>
                <c:ptCount val="115"/>
                <c:pt idx="0">
                  <c:v>36557</c:v>
                </c:pt>
                <c:pt idx="1">
                  <c:v>36586</c:v>
                </c:pt>
                <c:pt idx="2">
                  <c:v>36617</c:v>
                </c:pt>
                <c:pt idx="3">
                  <c:v>36647</c:v>
                </c:pt>
                <c:pt idx="4">
                  <c:v>36678</c:v>
                </c:pt>
                <c:pt idx="5">
                  <c:v>36708</c:v>
                </c:pt>
                <c:pt idx="6">
                  <c:v>36739</c:v>
                </c:pt>
                <c:pt idx="7">
                  <c:v>36770</c:v>
                </c:pt>
                <c:pt idx="8">
                  <c:v>36800</c:v>
                </c:pt>
                <c:pt idx="9">
                  <c:v>36831</c:v>
                </c:pt>
                <c:pt idx="10">
                  <c:v>36861</c:v>
                </c:pt>
                <c:pt idx="11">
                  <c:v>36892</c:v>
                </c:pt>
                <c:pt idx="12">
                  <c:v>36923</c:v>
                </c:pt>
                <c:pt idx="13">
                  <c:v>36951</c:v>
                </c:pt>
                <c:pt idx="14">
                  <c:v>36982</c:v>
                </c:pt>
                <c:pt idx="15">
                  <c:v>37012</c:v>
                </c:pt>
                <c:pt idx="16">
                  <c:v>37043</c:v>
                </c:pt>
                <c:pt idx="17">
                  <c:v>37073</c:v>
                </c:pt>
                <c:pt idx="18">
                  <c:v>37104</c:v>
                </c:pt>
                <c:pt idx="19">
                  <c:v>37135</c:v>
                </c:pt>
                <c:pt idx="20">
                  <c:v>37165</c:v>
                </c:pt>
                <c:pt idx="21">
                  <c:v>37196</c:v>
                </c:pt>
                <c:pt idx="22">
                  <c:v>37226</c:v>
                </c:pt>
                <c:pt idx="23">
                  <c:v>37257</c:v>
                </c:pt>
                <c:pt idx="24">
                  <c:v>37288</c:v>
                </c:pt>
                <c:pt idx="25">
                  <c:v>37316</c:v>
                </c:pt>
                <c:pt idx="26">
                  <c:v>37347</c:v>
                </c:pt>
                <c:pt idx="27">
                  <c:v>37377</c:v>
                </c:pt>
                <c:pt idx="28">
                  <c:v>37408</c:v>
                </c:pt>
                <c:pt idx="29">
                  <c:v>37438</c:v>
                </c:pt>
                <c:pt idx="30">
                  <c:v>37469</c:v>
                </c:pt>
                <c:pt idx="31">
                  <c:v>37500</c:v>
                </c:pt>
                <c:pt idx="32">
                  <c:v>37530</c:v>
                </c:pt>
                <c:pt idx="33">
                  <c:v>37561</c:v>
                </c:pt>
                <c:pt idx="34">
                  <c:v>37591</c:v>
                </c:pt>
                <c:pt idx="35">
                  <c:v>37622</c:v>
                </c:pt>
                <c:pt idx="36">
                  <c:v>37653</c:v>
                </c:pt>
                <c:pt idx="37">
                  <c:v>37681</c:v>
                </c:pt>
                <c:pt idx="38">
                  <c:v>37712</c:v>
                </c:pt>
                <c:pt idx="39">
                  <c:v>37742</c:v>
                </c:pt>
                <c:pt idx="40">
                  <c:v>37773</c:v>
                </c:pt>
                <c:pt idx="41">
                  <c:v>37803</c:v>
                </c:pt>
                <c:pt idx="42">
                  <c:v>37834</c:v>
                </c:pt>
                <c:pt idx="43">
                  <c:v>37865</c:v>
                </c:pt>
                <c:pt idx="44">
                  <c:v>37895</c:v>
                </c:pt>
                <c:pt idx="45">
                  <c:v>37926</c:v>
                </c:pt>
                <c:pt idx="46">
                  <c:v>37956</c:v>
                </c:pt>
                <c:pt idx="47">
                  <c:v>37987</c:v>
                </c:pt>
                <c:pt idx="48">
                  <c:v>38018</c:v>
                </c:pt>
                <c:pt idx="49">
                  <c:v>38047</c:v>
                </c:pt>
                <c:pt idx="50">
                  <c:v>38078</c:v>
                </c:pt>
                <c:pt idx="51">
                  <c:v>38108</c:v>
                </c:pt>
                <c:pt idx="52">
                  <c:v>38139</c:v>
                </c:pt>
                <c:pt idx="53">
                  <c:v>38169</c:v>
                </c:pt>
                <c:pt idx="54">
                  <c:v>38200</c:v>
                </c:pt>
                <c:pt idx="55">
                  <c:v>38231</c:v>
                </c:pt>
                <c:pt idx="56">
                  <c:v>38261</c:v>
                </c:pt>
                <c:pt idx="57">
                  <c:v>38292</c:v>
                </c:pt>
                <c:pt idx="58">
                  <c:v>38322</c:v>
                </c:pt>
                <c:pt idx="59">
                  <c:v>38353</c:v>
                </c:pt>
                <c:pt idx="60">
                  <c:v>38384</c:v>
                </c:pt>
                <c:pt idx="61">
                  <c:v>38412</c:v>
                </c:pt>
                <c:pt idx="62">
                  <c:v>38443</c:v>
                </c:pt>
                <c:pt idx="63">
                  <c:v>38473</c:v>
                </c:pt>
                <c:pt idx="64">
                  <c:v>38504</c:v>
                </c:pt>
                <c:pt idx="65">
                  <c:v>38534</c:v>
                </c:pt>
                <c:pt idx="66">
                  <c:v>38565</c:v>
                </c:pt>
                <c:pt idx="67">
                  <c:v>38596</c:v>
                </c:pt>
                <c:pt idx="68">
                  <c:v>38626</c:v>
                </c:pt>
                <c:pt idx="69">
                  <c:v>38657</c:v>
                </c:pt>
                <c:pt idx="70">
                  <c:v>38687</c:v>
                </c:pt>
                <c:pt idx="71">
                  <c:v>38718</c:v>
                </c:pt>
                <c:pt idx="72">
                  <c:v>38749</c:v>
                </c:pt>
                <c:pt idx="73">
                  <c:v>38777</c:v>
                </c:pt>
                <c:pt idx="74">
                  <c:v>38808</c:v>
                </c:pt>
                <c:pt idx="75">
                  <c:v>38838</c:v>
                </c:pt>
                <c:pt idx="76">
                  <c:v>38869</c:v>
                </c:pt>
                <c:pt idx="77">
                  <c:v>38899</c:v>
                </c:pt>
                <c:pt idx="78">
                  <c:v>38930</c:v>
                </c:pt>
                <c:pt idx="79">
                  <c:v>38961</c:v>
                </c:pt>
                <c:pt idx="80">
                  <c:v>38991</c:v>
                </c:pt>
                <c:pt idx="81">
                  <c:v>39022</c:v>
                </c:pt>
                <c:pt idx="82">
                  <c:v>39052</c:v>
                </c:pt>
                <c:pt idx="83">
                  <c:v>39083</c:v>
                </c:pt>
                <c:pt idx="84">
                  <c:v>39114</c:v>
                </c:pt>
                <c:pt idx="85">
                  <c:v>39142</c:v>
                </c:pt>
                <c:pt idx="86">
                  <c:v>39173</c:v>
                </c:pt>
                <c:pt idx="87">
                  <c:v>39203</c:v>
                </c:pt>
                <c:pt idx="88">
                  <c:v>39234</c:v>
                </c:pt>
                <c:pt idx="89">
                  <c:v>39264</c:v>
                </c:pt>
                <c:pt idx="90">
                  <c:v>39295</c:v>
                </c:pt>
                <c:pt idx="91">
                  <c:v>39326</c:v>
                </c:pt>
                <c:pt idx="92">
                  <c:v>39356</c:v>
                </c:pt>
                <c:pt idx="93">
                  <c:v>39387</c:v>
                </c:pt>
                <c:pt idx="94">
                  <c:v>39417</c:v>
                </c:pt>
                <c:pt idx="95">
                  <c:v>39448</c:v>
                </c:pt>
                <c:pt idx="96">
                  <c:v>39479</c:v>
                </c:pt>
                <c:pt idx="97">
                  <c:v>39508</c:v>
                </c:pt>
                <c:pt idx="98">
                  <c:v>39539</c:v>
                </c:pt>
                <c:pt idx="99">
                  <c:v>39569</c:v>
                </c:pt>
                <c:pt idx="100">
                  <c:v>39600</c:v>
                </c:pt>
                <c:pt idx="101">
                  <c:v>39630</c:v>
                </c:pt>
                <c:pt idx="102">
                  <c:v>39661</c:v>
                </c:pt>
                <c:pt idx="103">
                  <c:v>39692</c:v>
                </c:pt>
                <c:pt idx="104">
                  <c:v>39722</c:v>
                </c:pt>
                <c:pt idx="105">
                  <c:v>39753</c:v>
                </c:pt>
                <c:pt idx="106">
                  <c:v>39783</c:v>
                </c:pt>
                <c:pt idx="107">
                  <c:v>39814</c:v>
                </c:pt>
                <c:pt idx="108">
                  <c:v>39845</c:v>
                </c:pt>
                <c:pt idx="109">
                  <c:v>39873</c:v>
                </c:pt>
                <c:pt idx="110">
                  <c:v>39904</c:v>
                </c:pt>
                <c:pt idx="111">
                  <c:v>39934</c:v>
                </c:pt>
                <c:pt idx="112">
                  <c:v>39965</c:v>
                </c:pt>
                <c:pt idx="113">
                  <c:v>39995</c:v>
                </c:pt>
                <c:pt idx="114">
                  <c:v>40026</c:v>
                </c:pt>
              </c:numCache>
            </c:numRef>
          </c:cat>
          <c:val>
            <c:numRef>
              <c:f>'MONTHLY BEHAVIOR'!$D$3:$D$117</c:f>
              <c:numCache>
                <c:formatCode>General</c:formatCode>
                <c:ptCount val="115"/>
                <c:pt idx="0">
                  <c:v>0.93446358798655782</c:v>
                </c:pt>
                <c:pt idx="1">
                  <c:v>0.987471458616755</c:v>
                </c:pt>
                <c:pt idx="2">
                  <c:v>1.0507047913109639</c:v>
                </c:pt>
                <c:pt idx="3">
                  <c:v>0.96783025547273083</c:v>
                </c:pt>
                <c:pt idx="4">
                  <c:v>1.001211762355902</c:v>
                </c:pt>
                <c:pt idx="5">
                  <c:v>1.0060681318911495</c:v>
                </c:pt>
                <c:pt idx="6">
                  <c:v>1.0306730408799132</c:v>
                </c:pt>
                <c:pt idx="7">
                  <c:v>0.99798353571148612</c:v>
                </c:pt>
                <c:pt idx="8">
                  <c:v>0.94774257621182967</c:v>
                </c:pt>
                <c:pt idx="9">
                  <c:v>1.0273146016990364</c:v>
                </c:pt>
                <c:pt idx="10">
                  <c:v>0.99755301294148579</c:v>
                </c:pt>
                <c:pt idx="11">
                  <c:v>1.0018773036819859</c:v>
                </c:pt>
                <c:pt idx="12">
                  <c:v>1.0080433749886388</c:v>
                </c:pt>
                <c:pt idx="13">
                  <c:v>0.93932217133979523</c:v>
                </c:pt>
                <c:pt idx="14">
                  <c:v>1.0127609460911096</c:v>
                </c:pt>
                <c:pt idx="15">
                  <c:v>1.076379479010048</c:v>
                </c:pt>
                <c:pt idx="16">
                  <c:v>0.97859656617336088</c:v>
                </c:pt>
                <c:pt idx="17">
                  <c:v>0.96847502856562961</c:v>
                </c:pt>
                <c:pt idx="18">
                  <c:v>0.99265256688202819</c:v>
                </c:pt>
                <c:pt idx="19">
                  <c:v>0.87192428583772286</c:v>
                </c:pt>
                <c:pt idx="20">
                  <c:v>1.0318395491712344</c:v>
                </c:pt>
                <c:pt idx="21">
                  <c:v>1.0419445827787523</c:v>
                </c:pt>
                <c:pt idx="22">
                  <c:v>1.0272301025209378</c:v>
                </c:pt>
                <c:pt idx="23">
                  <c:v>0.99439978348441405</c:v>
                </c:pt>
                <c:pt idx="24">
                  <c:v>0.99908756480821603</c:v>
                </c:pt>
                <c:pt idx="25">
                  <c:v>1.0591040538581309</c:v>
                </c:pt>
                <c:pt idx="26">
                  <c:v>0.97071179413711173</c:v>
                </c:pt>
                <c:pt idx="27">
                  <c:v>0.99051238711257816</c:v>
                </c:pt>
                <c:pt idx="28">
                  <c:v>0.9401536771646497</c:v>
                </c:pt>
                <c:pt idx="29">
                  <c:v>0.996839588910581</c:v>
                </c:pt>
                <c:pt idx="30">
                  <c:v>0.90303178800892281</c:v>
                </c:pt>
                <c:pt idx="31">
                  <c:v>1.0212269206105342</c:v>
                </c:pt>
                <c:pt idx="32">
                  <c:v>0.93308142707610653</c:v>
                </c:pt>
                <c:pt idx="33">
                  <c:v>0.99900636342523308</c:v>
                </c:pt>
                <c:pt idx="34">
                  <c:v>1.0604239679944827</c:v>
                </c:pt>
                <c:pt idx="35">
                  <c:v>0.98578310726246832</c:v>
                </c:pt>
                <c:pt idx="36">
                  <c:v>0.93051634678602546</c:v>
                </c:pt>
                <c:pt idx="37">
                  <c:v>1.008183178842222</c:v>
                </c:pt>
                <c:pt idx="38">
                  <c:v>1.0435840975603028</c:v>
                </c:pt>
                <c:pt idx="39">
                  <c:v>1.0345222029996086</c:v>
                </c:pt>
                <c:pt idx="40">
                  <c:v>1.0570863749695558</c:v>
                </c:pt>
                <c:pt idx="41">
                  <c:v>1.0048811997357778</c:v>
                </c:pt>
                <c:pt idx="42">
                  <c:v>1.014219828147608</c:v>
                </c:pt>
                <c:pt idx="43">
                  <c:v>1.0242702093983154</c:v>
                </c:pt>
                <c:pt idx="44">
                  <c:v>1.0171836722625172</c:v>
                </c:pt>
                <c:pt idx="45">
                  <c:v>1.0100791225395145</c:v>
                </c:pt>
                <c:pt idx="46">
                  <c:v>1.0336978249967879</c:v>
                </c:pt>
                <c:pt idx="47">
                  <c:v>1.0447169904976401</c:v>
                </c:pt>
                <c:pt idx="48">
                  <c:v>1.0057676914160147</c:v>
                </c:pt>
                <c:pt idx="49">
                  <c:v>0.97298575593727332</c:v>
                </c:pt>
                <c:pt idx="50">
                  <c:v>1.0105835580679838</c:v>
                </c:pt>
                <c:pt idx="51">
                  <c:v>0.96698897377322657</c:v>
                </c:pt>
                <c:pt idx="52">
                  <c:v>1.02752596725512</c:v>
                </c:pt>
                <c:pt idx="53">
                  <c:v>0.97986120950005473</c:v>
                </c:pt>
                <c:pt idx="54">
                  <c:v>0.98705300896859371</c:v>
                </c:pt>
                <c:pt idx="55">
                  <c:v>1.0189147382122974</c:v>
                </c:pt>
                <c:pt idx="56">
                  <c:v>0.97938459136783385</c:v>
                </c:pt>
                <c:pt idx="57">
                  <c:v>1.0410621311801465</c:v>
                </c:pt>
                <c:pt idx="58">
                  <c:v>1.0240721709839351</c:v>
                </c:pt>
                <c:pt idx="59">
                  <c:v>0.98855289147729553</c:v>
                </c:pt>
                <c:pt idx="60">
                  <c:v>1.0179905845744486</c:v>
                </c:pt>
                <c:pt idx="61">
                  <c:v>0.99710535574895431</c:v>
                </c:pt>
                <c:pt idx="62">
                  <c:v>0.96164279382034212</c:v>
                </c:pt>
                <c:pt idx="63">
                  <c:v>1.008256834361744</c:v>
                </c:pt>
                <c:pt idx="64">
                  <c:v>1.0125534771009645</c:v>
                </c:pt>
                <c:pt idx="65">
                  <c:v>1.0040463674857851</c:v>
                </c:pt>
                <c:pt idx="66">
                  <c:v>1.0022912887265134</c:v>
                </c:pt>
                <c:pt idx="67">
                  <c:v>0.99639440248003264</c:v>
                </c:pt>
                <c:pt idx="68">
                  <c:v>0.97978398656934329</c:v>
                </c:pt>
                <c:pt idx="69">
                  <c:v>1.0359735039649562</c:v>
                </c:pt>
                <c:pt idx="70">
                  <c:v>1.0134326268741314</c:v>
                </c:pt>
                <c:pt idx="71">
                  <c:v>1.0036159310319714</c:v>
                </c:pt>
                <c:pt idx="72">
                  <c:v>1.0094570402599885</c:v>
                </c:pt>
                <c:pt idx="73">
                  <c:v>1.0152185313144189</c:v>
                </c:pt>
                <c:pt idx="74">
                  <c:v>1.0087750485614253</c:v>
                </c:pt>
                <c:pt idx="75">
                  <c:v>1.0101442103837812</c:v>
                </c:pt>
                <c:pt idx="76">
                  <c:v>0.96711169717304568</c:v>
                </c:pt>
                <c:pt idx="77">
                  <c:v>1.0047188205498552</c:v>
                </c:pt>
                <c:pt idx="78">
                  <c:v>1.0187381838030565</c:v>
                </c:pt>
                <c:pt idx="79">
                  <c:v>1.0261888787918383</c:v>
                </c:pt>
                <c:pt idx="80">
                  <c:v>1.0361956402333738</c:v>
                </c:pt>
                <c:pt idx="81">
                  <c:v>1.0194333726743181</c:v>
                </c:pt>
                <c:pt idx="82">
                  <c:v>1.0159482873072019</c:v>
                </c:pt>
                <c:pt idx="83">
                  <c:v>1.0109288802954204</c:v>
                </c:pt>
                <c:pt idx="84">
                  <c:v>1.0078902229708546</c:v>
                </c:pt>
                <c:pt idx="85">
                  <c:v>0.97213772012882871</c:v>
                </c:pt>
                <c:pt idx="86">
                  <c:v>1.0403446688447657</c:v>
                </c:pt>
                <c:pt idx="87">
                  <c:v>1.0494421854810403</c:v>
                </c:pt>
                <c:pt idx="88">
                  <c:v>1.0081106448394084</c:v>
                </c:pt>
                <c:pt idx="89">
                  <c:v>1.0153496792162746</c:v>
                </c:pt>
                <c:pt idx="90">
                  <c:v>0.96571035070676337</c:v>
                </c:pt>
                <c:pt idx="91">
                  <c:v>1.0266637700176573</c:v>
                </c:pt>
                <c:pt idx="92">
                  <c:v>1.0237523363115157</c:v>
                </c:pt>
                <c:pt idx="93">
                  <c:v>0.94859973715803292</c:v>
                </c:pt>
                <c:pt idx="94">
                  <c:v>1.0162980720049668</c:v>
                </c:pt>
                <c:pt idx="95">
                  <c:v>0.93330403277386298</c:v>
                </c:pt>
                <c:pt idx="96">
                  <c:v>0.9925466104571623</c:v>
                </c:pt>
                <c:pt idx="97">
                  <c:v>0.98182782935074042</c:v>
                </c:pt>
                <c:pt idx="98">
                  <c:v>1.0365732736192106</c:v>
                </c:pt>
                <c:pt idx="99">
                  <c:v>1.0143458619396264</c:v>
                </c:pt>
                <c:pt idx="100">
                  <c:v>0.94312702114349645</c:v>
                </c:pt>
                <c:pt idx="101">
                  <c:v>0.93504208320246174</c:v>
                </c:pt>
                <c:pt idx="102">
                  <c:v>1.0197743303491869</c:v>
                </c:pt>
                <c:pt idx="103">
                  <c:v>0.96506081557272771</c:v>
                </c:pt>
                <c:pt idx="104">
                  <c:v>0.82490850055676357</c:v>
                </c:pt>
                <c:pt idx="105">
                  <c:v>0.93597481459240617</c:v>
                </c:pt>
                <c:pt idx="106">
                  <c:v>0.99902144976983043</c:v>
                </c:pt>
                <c:pt idx="107">
                  <c:v>0.97825058366230233</c:v>
                </c:pt>
                <c:pt idx="108">
                  <c:v>0.91042788813489062</c:v>
                </c:pt>
                <c:pt idx="109">
                  <c:v>0.94222263968092657</c:v>
                </c:pt>
                <c:pt idx="110">
                  <c:v>1.1084131739104235</c:v>
                </c:pt>
                <c:pt idx="111">
                  <c:v>1.0519892628650869</c:v>
                </c:pt>
                <c:pt idx="112">
                  <c:v>1.0244224815807976</c:v>
                </c:pt>
                <c:pt idx="113">
                  <c:v>1.0032474659229362</c:v>
                </c:pt>
                <c:pt idx="114">
                  <c:v>1.0854534081715668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CC-4D17-A2E1-EF7CD42FA4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642718992"/>
        <c:axId val="1"/>
      </c:lineChart>
      <c:dateAx>
        <c:axId val="642718992"/>
        <c:scaling>
          <c:orientation val="minMax"/>
        </c:scaling>
        <c:delete val="0"/>
        <c:axPos val="b"/>
        <c:title>
          <c:overlay val="0"/>
        </c:title>
        <c:numFmt formatCode="mmm\-yy" sourceLinked="0"/>
        <c:majorTickMark val="none"/>
        <c:minorTickMark val="none"/>
        <c:tickLblPos val="nextTo"/>
        <c:crossAx val="1"/>
        <c:crosses val="autoZero"/>
        <c:auto val="1"/>
        <c:lblOffset val="100"/>
        <c:baseTimeUnit val="months"/>
      </c:dateAx>
      <c:valAx>
        <c:axId val="1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427189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SEASONALITY!$F$3</c:f>
              <c:strCache>
                <c:ptCount val="1"/>
                <c:pt idx="0">
                  <c:v>Single Exponential Smoothing
St</c:v>
                </c:pt>
              </c:strCache>
            </c:strRef>
          </c:tx>
          <c:marker>
            <c:symbol val="none"/>
          </c:marker>
          <c:cat>
            <c:numRef>
              <c:f>SEASONALITY!$A$4:$A$119</c:f>
              <c:numCache>
                <c:formatCode>mmm\-yy</c:formatCode>
                <c:ptCount val="11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</c:numCache>
            </c:numRef>
          </c:cat>
          <c:val>
            <c:numRef>
              <c:f>SEASONALITY!$F$4:$F$119</c:f>
              <c:numCache>
                <c:formatCode>0.00</c:formatCode>
                <c:ptCount val="116"/>
                <c:pt idx="0" formatCode="General">
                  <c:v>11281.263000000001</c:v>
                </c:pt>
                <c:pt idx="1">
                  <c:v>11133.3963</c:v>
                </c:pt>
                <c:pt idx="2">
                  <c:v>10988.687940000002</c:v>
                </c:pt>
                <c:pt idx="3">
                  <c:v>10978.487152000002</c:v>
                </c:pt>
                <c:pt idx="4">
                  <c:v>10899.954021600002</c:v>
                </c:pt>
                <c:pt idx="5">
                  <c:v>10839.693017280002</c:v>
                </c:pt>
                <c:pt idx="6">
                  <c:v>10804.347013824003</c:v>
                </c:pt>
                <c:pt idx="7">
                  <c:v>10841.483311059203</c:v>
                </c:pt>
                <c:pt idx="8">
                  <c:v>10866.760148847363</c:v>
                </c:pt>
                <c:pt idx="9">
                  <c:v>10772.351119077892</c:v>
                </c:pt>
                <c:pt idx="10">
                  <c:v>10753.609395262312</c:v>
                </c:pt>
                <c:pt idx="11">
                  <c:v>10733.38991620985</c:v>
                </c:pt>
                <c:pt idx="12">
                  <c:v>10721.213932967881</c:v>
                </c:pt>
                <c:pt idx="13">
                  <c:v>10728.641746374306</c:v>
                </c:pt>
                <c:pt idx="14">
                  <c:v>10604.025297099444</c:v>
                </c:pt>
                <c:pt idx="15">
                  <c:v>10530.123437679556</c:v>
                </c:pt>
                <c:pt idx="16">
                  <c:v>10627.343350143645</c:v>
                </c:pt>
                <c:pt idx="17">
                  <c:v>10657.962280114916</c:v>
                </c:pt>
                <c:pt idx="18">
                  <c:v>10614.486824091933</c:v>
                </c:pt>
                <c:pt idx="19">
                  <c:v>10564.364159273548</c:v>
                </c:pt>
                <c:pt idx="20">
                  <c:v>10258.793927418839</c:v>
                </c:pt>
                <c:pt idx="21">
                  <c:v>10071.881441935071</c:v>
                </c:pt>
                <c:pt idx="22">
                  <c:v>10000.571653548057</c:v>
                </c:pt>
                <c:pt idx="23">
                  <c:v>9996.4337228384466</c:v>
                </c:pt>
                <c:pt idx="24" formatCode="General">
                  <c:v>9923.9925000000003</c:v>
                </c:pt>
                <c:pt idx="25">
                  <c:v>9922.1815000000006</c:v>
                </c:pt>
                <c:pt idx="26">
                  <c:v>10037.935300000001</c:v>
                </c:pt>
                <c:pt idx="27">
                  <c:v>10069.027540000001</c:v>
                </c:pt>
                <c:pt idx="28">
                  <c:v>10074.559132000002</c:v>
                </c:pt>
                <c:pt idx="29">
                  <c:v>9958.1345056000027</c:v>
                </c:pt>
                <c:pt idx="30">
                  <c:v>9858.9948044800021</c:v>
                </c:pt>
                <c:pt idx="31">
                  <c:v>9596.1719435840023</c:v>
                </c:pt>
                <c:pt idx="32">
                  <c:v>9422.1899548672027</c:v>
                </c:pt>
                <c:pt idx="33">
                  <c:v>9166.2145638937636</c:v>
                </c:pt>
                <c:pt idx="34">
                  <c:v>8959.8161511150101</c:v>
                </c:pt>
                <c:pt idx="35">
                  <c:v>8892.9978208920074</c:v>
                </c:pt>
                <c:pt idx="36">
                  <c:v>8815.0169567136072</c:v>
                </c:pt>
                <c:pt idx="37">
                  <c:v>8634.4670653708854</c:v>
                </c:pt>
                <c:pt idx="38">
                  <c:v>8502.9766522967093</c:v>
                </c:pt>
                <c:pt idx="39">
                  <c:v>8467.3185218373674</c:v>
                </c:pt>
                <c:pt idx="40">
                  <c:v>8496.2693174698943</c:v>
                </c:pt>
                <c:pt idx="41">
                  <c:v>8617.7563539759158</c:v>
                </c:pt>
                <c:pt idx="42">
                  <c:v>8723.8333831807322</c:v>
                </c:pt>
                <c:pt idx="43">
                  <c:v>8834.7120065445852</c:v>
                </c:pt>
                <c:pt idx="44">
                  <c:v>8968.4518052356689</c:v>
                </c:pt>
                <c:pt idx="45">
                  <c:v>9108.1043441885358</c:v>
                </c:pt>
                <c:pt idx="46">
                  <c:v>9239.3127753508306</c:v>
                </c:pt>
                <c:pt idx="47">
                  <c:v>9410.0856202806644</c:v>
                </c:pt>
                <c:pt idx="48" formatCode="General">
                  <c:v>10544.513499999999</c:v>
                </c:pt>
                <c:pt idx="49">
                  <c:v>10556.677</c:v>
                </c:pt>
                <c:pt idx="50">
                  <c:v>10509.1088</c:v>
                </c:pt>
                <c:pt idx="51">
                  <c:v>10492.896240000002</c:v>
                </c:pt>
                <c:pt idx="52">
                  <c:v>10411.078092000002</c:v>
                </c:pt>
                <c:pt idx="53">
                  <c:v>10401.136873600002</c:v>
                </c:pt>
                <c:pt idx="54">
                  <c:v>10351.450798880003</c:v>
                </c:pt>
                <c:pt idx="55">
                  <c:v>10285.412539104003</c:v>
                </c:pt>
                <c:pt idx="56">
                  <c:v>10270.491831283203</c:v>
                </c:pt>
                <c:pt idx="57">
                  <c:v>10216.455265026563</c:v>
                </c:pt>
                <c:pt idx="58">
                  <c:v>10255.35281202125</c:v>
                </c:pt>
                <c:pt idx="59">
                  <c:v>10336.593649617002</c:v>
                </c:pt>
                <c:pt idx="60">
                  <c:v>10377.177519693603</c:v>
                </c:pt>
                <c:pt idx="61">
                  <c:v>10447.567015754883</c:v>
                </c:pt>
                <c:pt idx="62">
                  <c:v>10497.667212603907</c:v>
                </c:pt>
                <c:pt idx="63">
                  <c:v>10455.677770083126</c:v>
                </c:pt>
                <c:pt idx="64">
                  <c:v>10439.075016066503</c:v>
                </c:pt>
                <c:pt idx="65">
                  <c:v>10451.835412853203</c:v>
                </c:pt>
                <c:pt idx="66">
                  <c:v>10470.543430282563</c:v>
                </c:pt>
                <c:pt idx="67">
                  <c:v>10490.342344226052</c:v>
                </c:pt>
                <c:pt idx="68">
                  <c:v>10498.559575380843</c:v>
                </c:pt>
                <c:pt idx="69">
                  <c:v>10462.552660304675</c:v>
                </c:pt>
                <c:pt idx="70">
                  <c:v>10507.98582824374</c:v>
                </c:pt>
                <c:pt idx="71">
                  <c:v>10573.050562594992</c:v>
                </c:pt>
                <c:pt idx="72" formatCode="General">
                  <c:v>10872.482</c:v>
                </c:pt>
                <c:pt idx="73">
                  <c:v>10893.0463</c:v>
                </c:pt>
                <c:pt idx="74">
                  <c:v>10942.903340000001</c:v>
                </c:pt>
                <c:pt idx="75">
                  <c:v>11002.343872000001</c:v>
                </c:pt>
                <c:pt idx="76">
                  <c:v>11072.700697600001</c:v>
                </c:pt>
                <c:pt idx="77">
                  <c:v>11054.30255808</c:v>
                </c:pt>
                <c:pt idx="78">
                  <c:v>11049.947246464</c:v>
                </c:pt>
                <c:pt idx="79">
                  <c:v>11087.8088971712</c:v>
                </c:pt>
                <c:pt idx="80">
                  <c:v>11176.966917736961</c:v>
                </c:pt>
                <c:pt idx="81">
                  <c:v>11331.786534189569</c:v>
                </c:pt>
                <c:pt idx="82">
                  <c:v>11502.092127351654</c:v>
                </c:pt>
                <c:pt idx="83">
                  <c:v>11677.197201881325</c:v>
                </c:pt>
                <c:pt idx="84">
                  <c:v>11844.335961505059</c:v>
                </c:pt>
                <c:pt idx="85">
                  <c:v>11997.792869204048</c:v>
                </c:pt>
                <c:pt idx="86">
                  <c:v>12050.280695363239</c:v>
                </c:pt>
                <c:pt idx="87">
                  <c:v>12191.197956290593</c:v>
                </c:pt>
                <c:pt idx="88">
                  <c:v>12430.057465032474</c:v>
                </c:pt>
                <c:pt idx="89">
                  <c:v>12642.858072025982</c:v>
                </c:pt>
                <c:pt idx="90">
                  <c:v>12854.524457620788</c:v>
                </c:pt>
                <c:pt idx="91">
                  <c:v>12929.895766096632</c:v>
                </c:pt>
                <c:pt idx="92">
                  <c:v>13060.752512877307</c:v>
                </c:pt>
                <c:pt idx="93">
                  <c:v>13229.969110301845</c:v>
                </c:pt>
                <c:pt idx="94">
                  <c:v>13222.379388241476</c:v>
                </c:pt>
                <c:pt idx="95">
                  <c:v>13259.308510593182</c:v>
                </c:pt>
                <c:pt idx="96" formatCode="General">
                  <c:v>12512.8305</c:v>
                </c:pt>
                <c:pt idx="97">
                  <c:v>12494.177900000001</c:v>
                </c:pt>
                <c:pt idx="98">
                  <c:v>12434.117720000002</c:v>
                </c:pt>
                <c:pt idx="99">
                  <c:v>12475.263576000003</c:v>
                </c:pt>
                <c:pt idx="100">
                  <c:v>12544.446160800004</c:v>
                </c:pt>
                <c:pt idx="101">
                  <c:v>12453.956528640005</c:v>
                </c:pt>
                <c:pt idx="102">
                  <c:v>12224.470622912006</c:v>
                </c:pt>
                <c:pt idx="103">
                  <c:v>12085.597698329606</c:v>
                </c:pt>
                <c:pt idx="104">
                  <c:v>11893.928858663687</c:v>
                </c:pt>
                <c:pt idx="105">
                  <c:v>11350.93628693095</c:v>
                </c:pt>
                <c:pt idx="106">
                  <c:v>10799.00522954476</c:v>
                </c:pt>
                <c:pt idx="107">
                  <c:v>10355.77898363581</c:v>
                </c:pt>
                <c:pt idx="108">
                  <c:v>9963.8634869086472</c:v>
                </c:pt>
                <c:pt idx="109">
                  <c:v>9499.917989526919</c:v>
                </c:pt>
                <c:pt idx="110">
                  <c:v>9040.429991621535</c:v>
                </c:pt>
                <c:pt idx="111">
                  <c:v>8829.0082932972291</c:v>
                </c:pt>
                <c:pt idx="112">
                  <c:v>8742.8803346377827</c:v>
                </c:pt>
                <c:pt idx="113">
                  <c:v>8714.9997677102274</c:v>
                </c:pt>
                <c:pt idx="114">
                  <c:v>8698.2832141681829</c:v>
                </c:pt>
                <c:pt idx="115">
                  <c:v>8832.4267713345471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82-4372-BF3F-07F5F5D568B6}"/>
            </c:ext>
          </c:extLst>
        </c:ser>
        <c:ser>
          <c:idx val="1"/>
          <c:order val="1"/>
          <c:tx>
            <c:strRef>
              <c:f>SEASONALITY!$G$3</c:f>
              <c:strCache>
                <c:ptCount val="1"/>
                <c:pt idx="0">
                  <c:v>Double Exponential Smoothing
Dt</c:v>
                </c:pt>
              </c:strCache>
            </c:strRef>
          </c:tx>
          <c:marker>
            <c:symbol val="none"/>
          </c:marker>
          <c:val>
            <c:numRef>
              <c:f>SEASONALITY!$G$4:$G$119</c:f>
              <c:numCache>
                <c:formatCode>0.00</c:formatCode>
                <c:ptCount val="116"/>
                <c:pt idx="0" formatCode="General">
                  <c:v>11281.263000000001</c:v>
                </c:pt>
                <c:pt idx="1">
                  <c:v>11251.689660000002</c:v>
                </c:pt>
                <c:pt idx="2">
                  <c:v>11199.089316000001</c:v>
                </c:pt>
                <c:pt idx="3">
                  <c:v>11154.968883200003</c:v>
                </c:pt>
                <c:pt idx="4">
                  <c:v>11103.965910880004</c:v>
                </c:pt>
                <c:pt idx="5">
                  <c:v>11051.111332160004</c:v>
                </c:pt>
                <c:pt idx="6">
                  <c:v>11001.758468492804</c:v>
                </c:pt>
                <c:pt idx="7">
                  <c:v>10969.703437006085</c:v>
                </c:pt>
                <c:pt idx="8">
                  <c:v>10949.11477937434</c:v>
                </c:pt>
                <c:pt idx="9">
                  <c:v>10913.762047315051</c:v>
                </c:pt>
                <c:pt idx="10">
                  <c:v>10881.731516904503</c:v>
                </c:pt>
                <c:pt idx="11">
                  <c:v>10852.063196765574</c:v>
                </c:pt>
                <c:pt idx="12">
                  <c:v>10825.893344006035</c:v>
                </c:pt>
                <c:pt idx="13">
                  <c:v>10806.443024479689</c:v>
                </c:pt>
                <c:pt idx="14">
                  <c:v>10765.959479003641</c:v>
                </c:pt>
                <c:pt idx="15">
                  <c:v>10718.792270738824</c:v>
                </c:pt>
                <c:pt idx="16">
                  <c:v>10700.502486619789</c:v>
                </c:pt>
                <c:pt idx="17">
                  <c:v>10691.994445318815</c:v>
                </c:pt>
                <c:pt idx="18">
                  <c:v>10676.492921073439</c:v>
                </c:pt>
                <c:pt idx="19">
                  <c:v>10654.06716871346</c:v>
                </c:pt>
                <c:pt idx="20">
                  <c:v>10575.012520454537</c:v>
                </c:pt>
                <c:pt idx="21">
                  <c:v>10474.386304750644</c:v>
                </c:pt>
                <c:pt idx="22">
                  <c:v>10379.623374510127</c:v>
                </c:pt>
                <c:pt idx="23">
                  <c:v>10302.985444175791</c:v>
                </c:pt>
                <c:pt idx="24" formatCode="General">
                  <c:v>9923.9925000000003</c:v>
                </c:pt>
                <c:pt idx="25">
                  <c:v>9923.6303000000007</c:v>
                </c:pt>
                <c:pt idx="26">
                  <c:v>9946.4913000000015</c:v>
                </c:pt>
                <c:pt idx="27">
                  <c:v>9970.9985480000032</c:v>
                </c:pt>
                <c:pt idx="28">
                  <c:v>9991.7106648000026</c:v>
                </c:pt>
                <c:pt idx="29">
                  <c:v>9984.9954329600023</c:v>
                </c:pt>
                <c:pt idx="30">
                  <c:v>9959.795307264003</c:v>
                </c:pt>
                <c:pt idx="31">
                  <c:v>9887.0706345280032</c:v>
                </c:pt>
                <c:pt idx="32">
                  <c:v>9794.0944985958449</c:v>
                </c:pt>
                <c:pt idx="33">
                  <c:v>9668.5185116554294</c:v>
                </c:pt>
                <c:pt idx="34">
                  <c:v>9526.7780395473455</c:v>
                </c:pt>
                <c:pt idx="35">
                  <c:v>9400.0219958162779</c:v>
                </c:pt>
                <c:pt idx="36">
                  <c:v>9283.0209879957438</c:v>
                </c:pt>
                <c:pt idx="37">
                  <c:v>9153.3102034707736</c:v>
                </c:pt>
                <c:pt idx="38">
                  <c:v>9023.2434932359611</c:v>
                </c:pt>
                <c:pt idx="39">
                  <c:v>8912.0584989562431</c:v>
                </c:pt>
                <c:pt idx="40">
                  <c:v>8828.9006626589744</c:v>
                </c:pt>
                <c:pt idx="41">
                  <c:v>8786.6718009223641</c:v>
                </c:pt>
                <c:pt idx="42">
                  <c:v>8774.1041173740377</c:v>
                </c:pt>
                <c:pt idx="43">
                  <c:v>8786.225695208148</c:v>
                </c:pt>
                <c:pt idx="44">
                  <c:v>8822.6709172136525</c:v>
                </c:pt>
                <c:pt idx="45">
                  <c:v>8879.7576026086299</c:v>
                </c:pt>
                <c:pt idx="46">
                  <c:v>8951.6686371570704</c:v>
                </c:pt>
                <c:pt idx="47">
                  <c:v>9043.3520337817899</c:v>
                </c:pt>
                <c:pt idx="48" formatCode="General">
                  <c:v>10544.513499999999</c:v>
                </c:pt>
                <c:pt idx="49">
                  <c:v>10546.9462</c:v>
                </c:pt>
                <c:pt idx="50">
                  <c:v>10539.378720000001</c:v>
                </c:pt>
                <c:pt idx="51">
                  <c:v>10530.082224000002</c:v>
                </c:pt>
                <c:pt idx="52">
                  <c:v>10506.281397600003</c:v>
                </c:pt>
                <c:pt idx="53">
                  <c:v>10485.252492800002</c:v>
                </c:pt>
                <c:pt idx="54">
                  <c:v>10458.492154016003</c:v>
                </c:pt>
                <c:pt idx="55">
                  <c:v>10423.876231033602</c:v>
                </c:pt>
                <c:pt idx="56">
                  <c:v>10393.199351083524</c:v>
                </c:pt>
                <c:pt idx="57">
                  <c:v>10357.850533872132</c:v>
                </c:pt>
                <c:pt idx="58">
                  <c:v>10337.350989501956</c:v>
                </c:pt>
                <c:pt idx="59">
                  <c:v>10337.199521524966</c:v>
                </c:pt>
                <c:pt idx="60">
                  <c:v>10345.195121158695</c:v>
                </c:pt>
                <c:pt idx="61">
                  <c:v>10365.669500077933</c:v>
                </c:pt>
                <c:pt idx="62">
                  <c:v>10392.069042583129</c:v>
                </c:pt>
                <c:pt idx="63">
                  <c:v>10404.79078808313</c:v>
                </c:pt>
                <c:pt idx="64">
                  <c:v>10411.647633679804</c:v>
                </c:pt>
                <c:pt idx="65">
                  <c:v>10419.685189514485</c:v>
                </c:pt>
                <c:pt idx="66">
                  <c:v>10429.8568376681</c:v>
                </c:pt>
                <c:pt idx="67">
                  <c:v>10441.953938979692</c:v>
                </c:pt>
                <c:pt idx="68">
                  <c:v>10453.275066259923</c:v>
                </c:pt>
                <c:pt idx="69">
                  <c:v>10455.130585068873</c:v>
                </c:pt>
                <c:pt idx="70">
                  <c:v>10465.701633703848</c:v>
                </c:pt>
                <c:pt idx="71">
                  <c:v>10487.171419482076</c:v>
                </c:pt>
                <c:pt idx="72" formatCode="General">
                  <c:v>10872.482</c:v>
                </c:pt>
                <c:pt idx="73">
                  <c:v>10876.594860000001</c:v>
                </c:pt>
                <c:pt idx="74">
                  <c:v>10889.856556000002</c:v>
                </c:pt>
                <c:pt idx="75">
                  <c:v>10912.354019200002</c:v>
                </c:pt>
                <c:pt idx="76">
                  <c:v>10944.423354880002</c:v>
                </c:pt>
                <c:pt idx="77">
                  <c:v>10966.399195520002</c:v>
                </c:pt>
                <c:pt idx="78">
                  <c:v>10983.108805708802</c:v>
                </c:pt>
                <c:pt idx="79">
                  <c:v>11004.048824001282</c:v>
                </c:pt>
                <c:pt idx="80">
                  <c:v>11038.632442748418</c:v>
                </c:pt>
                <c:pt idx="81">
                  <c:v>11097.263261036649</c:v>
                </c:pt>
                <c:pt idx="82">
                  <c:v>11178.229034299649</c:v>
                </c:pt>
                <c:pt idx="83">
                  <c:v>11278.022667815985</c:v>
                </c:pt>
                <c:pt idx="84">
                  <c:v>11391.2853265538</c:v>
                </c:pt>
                <c:pt idx="85">
                  <c:v>11512.58683508385</c:v>
                </c:pt>
                <c:pt idx="86">
                  <c:v>11620.125607139729</c:v>
                </c:pt>
                <c:pt idx="87">
                  <c:v>11734.340076969904</c:v>
                </c:pt>
                <c:pt idx="88">
                  <c:v>11873.483554582419</c:v>
                </c:pt>
                <c:pt idx="89">
                  <c:v>12027.358458071132</c:v>
                </c:pt>
                <c:pt idx="90">
                  <c:v>12192.791657981064</c:v>
                </c:pt>
                <c:pt idx="91">
                  <c:v>12340.212479604179</c:v>
                </c:pt>
                <c:pt idx="92">
                  <c:v>12484.320486258805</c:v>
                </c:pt>
                <c:pt idx="93">
                  <c:v>12633.450211067413</c:v>
                </c:pt>
                <c:pt idx="94">
                  <c:v>12751.236046502227</c:v>
                </c:pt>
                <c:pt idx="95">
                  <c:v>12852.850539320418</c:v>
                </c:pt>
                <c:pt idx="96" formatCode="General">
                  <c:v>12512.8305</c:v>
                </c:pt>
                <c:pt idx="97">
                  <c:v>12509.099980000001</c:v>
                </c:pt>
                <c:pt idx="98">
                  <c:v>12494.103528000001</c:v>
                </c:pt>
                <c:pt idx="99">
                  <c:v>12490.335537600004</c:v>
                </c:pt>
                <c:pt idx="100">
                  <c:v>12501.157662240004</c:v>
                </c:pt>
                <c:pt idx="101">
                  <c:v>12491.717435520004</c:v>
                </c:pt>
                <c:pt idx="102">
                  <c:v>12438.268072998404</c:v>
                </c:pt>
                <c:pt idx="103">
                  <c:v>12367.733998064647</c:v>
                </c:pt>
                <c:pt idx="104">
                  <c:v>12272.972970184455</c:v>
                </c:pt>
                <c:pt idx="105">
                  <c:v>12088.565633533755</c:v>
                </c:pt>
                <c:pt idx="106">
                  <c:v>11830.653552735957</c:v>
                </c:pt>
                <c:pt idx="107">
                  <c:v>11535.678638915928</c:v>
                </c:pt>
                <c:pt idx="108">
                  <c:v>11221.315608514473</c:v>
                </c:pt>
                <c:pt idx="109">
                  <c:v>10877.036084716963</c:v>
                </c:pt>
                <c:pt idx="110">
                  <c:v>10509.714866097878</c:v>
                </c:pt>
                <c:pt idx="111">
                  <c:v>10173.573551537749</c:v>
                </c:pt>
                <c:pt idx="112">
                  <c:v>9887.4349081577566</c:v>
                </c:pt>
                <c:pt idx="113">
                  <c:v>9652.9478800682518</c:v>
                </c:pt>
                <c:pt idx="114">
                  <c:v>9462.0149468882391</c:v>
                </c:pt>
                <c:pt idx="115">
                  <c:v>9336.0973117775011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82-4372-BF3F-07F5F5D568B6}"/>
            </c:ext>
          </c:extLst>
        </c:ser>
        <c:ser>
          <c:idx val="2"/>
          <c:order val="2"/>
          <c:tx>
            <c:strRef>
              <c:f>SEASONALITY!$L$3</c:f>
              <c:strCache>
                <c:ptCount val="1"/>
                <c:pt idx="0">
                  <c:v>Smoothing Data
St</c:v>
                </c:pt>
              </c:strCache>
            </c:strRef>
          </c:tx>
          <c:marker>
            <c:symbol val="none"/>
          </c:marker>
          <c:val>
            <c:numRef>
              <c:f>SEASONALITY!$L$4:$L$119</c:f>
              <c:numCache>
                <c:formatCode>0.00</c:formatCode>
                <c:ptCount val="116"/>
                <c:pt idx="0" formatCode="General">
                  <c:v>11281.263000000001</c:v>
                </c:pt>
                <c:pt idx="1">
                  <c:v>11041.775233333334</c:v>
                </c:pt>
                <c:pt idx="2">
                  <c:v>10793.779275999999</c:v>
                </c:pt>
                <c:pt idx="3">
                  <c:v>10677.912923573333</c:v>
                </c:pt>
                <c:pt idx="4">
                  <c:v>10530.433606217601</c:v>
                </c:pt>
                <c:pt idx="5">
                  <c:v>10418.338925959957</c:v>
                </c:pt>
                <c:pt idx="6">
                  <c:v>10352.344586196246</c:v>
                </c:pt>
                <c:pt idx="7">
                  <c:v>10383.599319213503</c:v>
                </c:pt>
                <c:pt idx="8">
                  <c:v>10440.556656474499</c:v>
                </c:pt>
                <c:pt idx="9">
                  <c:v>10403.130676894827</c:v>
                </c:pt>
                <c:pt idx="10">
                  <c:v>10429.470452617399</c:v>
                </c:pt>
                <c:pt idx="11">
                  <c:v>10460.266496038414</c:v>
                </c:pt>
                <c:pt idx="12">
                  <c:v>10500.43766101292</c:v>
                </c:pt>
                <c:pt idx="13">
                  <c:v>10560.067533331749</c:v>
                </c:pt>
                <c:pt idx="14">
                  <c:v>10489.109859186907</c:v>
                </c:pt>
                <c:pt idx="15">
                  <c:v>10435.121998319821</c:v>
                </c:pt>
                <c:pt idx="16">
                  <c:v>10536.236749726962</c:v>
                </c:pt>
                <c:pt idx="17">
                  <c:v>10598.770725869059</c:v>
                </c:pt>
                <c:pt idx="18">
                  <c:v>10591.727343230592</c:v>
                </c:pt>
                <c:pt idx="19">
                  <c:v>10561.681796525983</c:v>
                </c:pt>
                <c:pt idx="20">
                  <c:v>10260.304761370739</c:v>
                </c:pt>
                <c:pt idx="21">
                  <c:v>10003.319327564299</c:v>
                </c:pt>
                <c:pt idx="22">
                  <c:v>9835.2059108652884</c:v>
                </c:pt>
                <c:pt idx="23">
                  <c:v>9746.4326728541637</c:v>
                </c:pt>
                <c:pt idx="24" formatCode="General">
                  <c:v>9923.9925000000003</c:v>
                </c:pt>
                <c:pt idx="25">
                  <c:v>9994.0225666666665</c:v>
                </c:pt>
                <c:pt idx="26">
                  <c:v>10162.504116</c:v>
                </c:pt>
                <c:pt idx="27">
                  <c:v>10256.085338506668</c:v>
                </c:pt>
                <c:pt idx="28">
                  <c:v>10307.846786201602</c:v>
                </c:pt>
                <c:pt idx="29">
                  <c:v>10215.736367185453</c:v>
                </c:pt>
                <c:pt idx="30">
                  <c:v>10092.650009941406</c:v>
                </c:pt>
                <c:pt idx="31">
                  <c:v>9772.8569835496855</c:v>
                </c:pt>
                <c:pt idx="32">
                  <c:v>9479.6202734233266</c:v>
                </c:pt>
                <c:pt idx="33">
                  <c:v>9083.0396089168407</c:v>
                </c:pt>
                <c:pt idx="34">
                  <c:v>8707.7133807766422</c:v>
                </c:pt>
                <c:pt idx="35">
                  <c:v>8471.3433454178848</c:v>
                </c:pt>
                <c:pt idx="36">
                  <c:v>8266.9839864058067</c:v>
                </c:pt>
                <c:pt idx="37">
                  <c:v>7999.4978700117954</c:v>
                </c:pt>
                <c:pt idx="38">
                  <c:v>7793.2246546958795</c:v>
                </c:pt>
                <c:pt idx="39">
                  <c:v>7708.7677031613939</c:v>
                </c:pt>
                <c:pt idx="40">
                  <c:v>7735.6345397441219</c:v>
                </c:pt>
                <c:pt idx="41">
                  <c:v>7908.0406866256562</c:v>
                </c:pt>
                <c:pt idx="42">
                  <c:v>8126.5928329333456</c:v>
                </c:pt>
                <c:pt idx="43">
                  <c:v>8388.7444700034957</c:v>
                </c:pt>
                <c:pt idx="44">
                  <c:v>8696.8716014594065</c:v>
                </c:pt>
                <c:pt idx="45">
                  <c:v>9024.4263705365702</c:v>
                </c:pt>
                <c:pt idx="46">
                  <c:v>9344.493873566109</c:v>
                </c:pt>
                <c:pt idx="47">
                  <c:v>9691.5331335757728</c:v>
                </c:pt>
                <c:pt idx="48" formatCode="General">
                  <c:v>10544.513499999999</c:v>
                </c:pt>
                <c:pt idx="49">
                  <c:v>10525.618999999999</c:v>
                </c:pt>
                <c:pt idx="50">
                  <c:v>10457.98712</c:v>
                </c:pt>
                <c:pt idx="51">
                  <c:v>10417.3745488</c:v>
                </c:pt>
                <c:pt idx="52">
                  <c:v>10316.676678912001</c:v>
                </c:pt>
                <c:pt idx="53">
                  <c:v>10277.659412266881</c:v>
                </c:pt>
                <c:pt idx="54">
                  <c:v>10209.735254214773</c:v>
                </c:pt>
                <c:pt idx="55">
                  <c:v>10125.6848025202</c:v>
                </c:pt>
                <c:pt idx="56">
                  <c:v>10090.08882301333</c:v>
                </c:pt>
                <c:pt idx="57">
                  <c:v>10026.755250027034</c:v>
                </c:pt>
                <c:pt idx="58">
                  <c:v>10056.628416636375</c:v>
                </c:pt>
                <c:pt idx="59">
                  <c:v>10151.908624925665</c:v>
                </c:pt>
                <c:pt idx="60">
                  <c:v>10234.302894061559</c:v>
                </c:pt>
                <c:pt idx="61">
                  <c:v>10356.45331572658</c:v>
                </c:pt>
                <c:pt idx="62">
                  <c:v>10470.322554115002</c:v>
                </c:pt>
                <c:pt idx="63">
                  <c:v>10493.01307157884</c:v>
                </c:pt>
                <c:pt idx="64">
                  <c:v>10515.836701255181</c:v>
                </c:pt>
                <c:pt idx="65">
                  <c:v>10551.547842920942</c:v>
                </c:pt>
                <c:pt idx="66">
                  <c:v>10585.696205678294</c:v>
                </c:pt>
                <c:pt idx="67">
                  <c:v>10615.428153543478</c:v>
                </c:pt>
                <c:pt idx="68">
                  <c:v>10628.838402623018</c:v>
                </c:pt>
                <c:pt idx="69">
                  <c:v>10591.141307729269</c:v>
                </c:pt>
                <c:pt idx="70">
                  <c:v>10618.865353350513</c:v>
                </c:pt>
                <c:pt idx="71">
                  <c:v>10674.013978646479</c:v>
                </c:pt>
                <c:pt idx="72" formatCode="General">
                  <c:v>10872.482</c:v>
                </c:pt>
                <c:pt idx="73">
                  <c:v>10991.079366666667</c:v>
                </c:pt>
                <c:pt idx="74">
                  <c:v>11118.416308</c:v>
                </c:pt>
                <c:pt idx="75">
                  <c:v>11241.275672586667</c:v>
                </c:pt>
                <c:pt idx="76">
                  <c:v>11362.297383900801</c:v>
                </c:pt>
                <c:pt idx="77">
                  <c:v>11383.940989918059</c:v>
                </c:pt>
                <c:pt idx="78">
                  <c:v>11387.425215336783</c:v>
                </c:pt>
                <c:pt idx="79">
                  <c:v>11410.264542751556</c:v>
                </c:pt>
                <c:pt idx="80">
                  <c:v>11477.144162118282</c:v>
                </c:pt>
                <c:pt idx="81">
                  <c:v>11617.528347884565</c:v>
                </c:pt>
                <c:pt idx="82">
                  <c:v>11796.297795624519</c:v>
                </c:pt>
                <c:pt idx="83">
                  <c:v>12001.39495607901</c:v>
                </c:pt>
                <c:pt idx="84">
                  <c:v>12215.100737077863</c:v>
                </c:pt>
                <c:pt idx="85">
                  <c:v>12423.678677652273</c:v>
                </c:pt>
                <c:pt idx="86">
                  <c:v>12531.539839452664</c:v>
                </c:pt>
                <c:pt idx="87">
                  <c:v>12700.477298525819</c:v>
                </c:pt>
                <c:pt idx="88">
                  <c:v>12965.016347872792</c:v>
                </c:pt>
                <c:pt idx="89">
                  <c:v>13223.589336478002</c:v>
                </c:pt>
                <c:pt idx="90">
                  <c:v>13488.101897173492</c:v>
                </c:pt>
                <c:pt idx="91">
                  <c:v>13618.535431899474</c:v>
                </c:pt>
                <c:pt idx="92">
                  <c:v>13770.212693766292</c:v>
                </c:pt>
                <c:pt idx="93">
                  <c:v>13944.923711633768</c:v>
                </c:pt>
                <c:pt idx="94">
                  <c:v>13939.444233229724</c:v>
                </c:pt>
                <c:pt idx="95">
                  <c:v>13933.216126512705</c:v>
                </c:pt>
                <c:pt idx="96" formatCode="General">
                  <c:v>12512.8305</c:v>
                </c:pt>
                <c:pt idx="97">
                  <c:v>12528.048966666667</c:v>
                </c:pt>
                <c:pt idx="98">
                  <c:v>12488.576752000003</c:v>
                </c:pt>
                <c:pt idx="99">
                  <c:v>12528.510995146671</c:v>
                </c:pt>
                <c:pt idx="100">
                  <c:v>12603.404449955206</c:v>
                </c:pt>
                <c:pt idx="101">
                  <c:v>12530.549836804721</c:v>
                </c:pt>
                <c:pt idx="102">
                  <c:v>12288.858836076051</c:v>
                </c:pt>
                <c:pt idx="103">
                  <c:v>12081.281925328552</c:v>
                </c:pt>
                <c:pt idx="104">
                  <c:v>11801.57934121084</c:v>
                </c:pt>
                <c:pt idx="105">
                  <c:v>11147.700223444021</c:v>
                </c:pt>
                <c:pt idx="106">
                  <c:v>10388.935875823923</c:v>
                </c:pt>
                <c:pt idx="107">
                  <c:v>9672.3837051784103</c:v>
                </c:pt>
                <c:pt idx="108">
                  <c:v>8996.4368863512955</c:v>
                </c:pt>
                <c:pt idx="109">
                  <c:v>8269.2522081085262</c:v>
                </c:pt>
                <c:pt idx="110">
                  <c:v>7561.665893027799</c:v>
                </c:pt>
                <c:pt idx="111">
                  <c:v>7130.2142673815497</c:v>
                </c:pt>
                <c:pt idx="112">
                  <c:v>6919.2488008216578</c:v>
                </c:pt>
                <c:pt idx="113">
                  <c:v>6880.2454095244448</c:v>
                </c:pt>
                <c:pt idx="114">
                  <c:v>6958.0245219152084</c:v>
                </c:pt>
                <c:pt idx="115">
                  <c:v>7268.168160512907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82-4372-BF3F-07F5F5D568B6}"/>
            </c:ext>
          </c:extLst>
        </c:ser>
        <c:ser>
          <c:idx val="3"/>
          <c:order val="3"/>
          <c:tx>
            <c:strRef>
              <c:f>SEASONALITY!$S$3</c:f>
              <c:strCache>
                <c:ptCount val="1"/>
                <c:pt idx="0">
                  <c:v>Single Smoothing St</c:v>
                </c:pt>
              </c:strCache>
            </c:strRef>
          </c:tx>
          <c:marker>
            <c:symbol val="none"/>
          </c:marker>
          <c:val>
            <c:numRef>
              <c:f>SEASONALITY!$S$6:$S$119</c:f>
              <c:numCache>
                <c:formatCode>0.00</c:formatCode>
                <c:ptCount val="114"/>
                <c:pt idx="0">
                  <c:v>10541.9295</c:v>
                </c:pt>
                <c:pt idx="1">
                  <c:v>10409.854499999999</c:v>
                </c:pt>
                <c:pt idx="2">
                  <c:v>10937.683999999999</c:v>
                </c:pt>
                <c:pt idx="3">
                  <c:v>10585.8215</c:v>
                </c:pt>
                <c:pt idx="4">
                  <c:v>10598.648999999999</c:v>
                </c:pt>
                <c:pt idx="5">
                  <c:v>10662.963</c:v>
                </c:pt>
                <c:pt idx="6">
                  <c:v>10990.0285</c:v>
                </c:pt>
                <c:pt idx="7">
                  <c:v>10967.8675</c:v>
                </c:pt>
                <c:pt idx="8">
                  <c:v>10394.715</c:v>
                </c:pt>
                <c:pt idx="9">
                  <c:v>10678.6425</c:v>
                </c:pt>
                <c:pt idx="10">
                  <c:v>10652.512000000001</c:v>
                </c:pt>
                <c:pt idx="11">
                  <c:v>10672.51</c:v>
                </c:pt>
                <c:pt idx="12">
                  <c:v>10758.352999999999</c:v>
                </c:pt>
                <c:pt idx="13">
                  <c:v>10105.559499999999</c:v>
                </c:pt>
                <c:pt idx="14">
                  <c:v>10234.516</c:v>
                </c:pt>
                <c:pt idx="15">
                  <c:v>11016.223</c:v>
                </c:pt>
                <c:pt idx="16">
                  <c:v>10780.438</c:v>
                </c:pt>
                <c:pt idx="17">
                  <c:v>10440.584999999999</c:v>
                </c:pt>
                <c:pt idx="18">
                  <c:v>10363.8735</c:v>
                </c:pt>
                <c:pt idx="19">
                  <c:v>9036.5130000000008</c:v>
                </c:pt>
                <c:pt idx="20">
                  <c:v>9324.2314999999999</c:v>
                </c:pt>
                <c:pt idx="21">
                  <c:v>9715.3325000000004</c:v>
                </c:pt>
                <c:pt idx="22">
                  <c:v>9979.8819999999996</c:v>
                </c:pt>
                <c:pt idx="23">
                  <c:v>9923.9925000000003</c:v>
                </c:pt>
                <c:pt idx="24">
                  <c:v>9914.9375</c:v>
                </c:pt>
                <c:pt idx="25">
                  <c:v>10500.950500000001</c:v>
                </c:pt>
                <c:pt idx="26">
                  <c:v>10193.396500000001</c:v>
                </c:pt>
                <c:pt idx="27">
                  <c:v>10096.6855</c:v>
                </c:pt>
                <c:pt idx="28">
                  <c:v>9492.4359999999997</c:v>
                </c:pt>
                <c:pt idx="29">
                  <c:v>9462.4359999999997</c:v>
                </c:pt>
                <c:pt idx="30">
                  <c:v>8544.8804999999993</c:v>
                </c:pt>
                <c:pt idx="31">
                  <c:v>8726.2620000000006</c:v>
                </c:pt>
                <c:pt idx="32">
                  <c:v>8142.3130000000001</c:v>
                </c:pt>
                <c:pt idx="33">
                  <c:v>8134.2224999999999</c:v>
                </c:pt>
                <c:pt idx="34">
                  <c:v>8625.7245000000003</c:v>
                </c:pt>
                <c:pt idx="35">
                  <c:v>8503.0935000000009</c:v>
                </c:pt>
                <c:pt idx="36">
                  <c:v>7912.2674999999999</c:v>
                </c:pt>
                <c:pt idx="37">
                  <c:v>7977.0150000000003</c:v>
                </c:pt>
                <c:pt idx="38">
                  <c:v>8324.6859999999997</c:v>
                </c:pt>
                <c:pt idx="39">
                  <c:v>8612.0725000000002</c:v>
                </c:pt>
                <c:pt idx="40">
                  <c:v>9103.7044999999998</c:v>
                </c:pt>
                <c:pt idx="41">
                  <c:v>9148.1414999999997</c:v>
                </c:pt>
                <c:pt idx="42">
                  <c:v>9278.2265000000007</c:v>
                </c:pt>
                <c:pt idx="43">
                  <c:v>9503.4110000000001</c:v>
                </c:pt>
                <c:pt idx="44">
                  <c:v>9666.7145</c:v>
                </c:pt>
                <c:pt idx="45">
                  <c:v>9764.1465000000007</c:v>
                </c:pt>
                <c:pt idx="46">
                  <c:v>10093.177</c:v>
                </c:pt>
                <c:pt idx="47">
                  <c:v>10544.513499999999</c:v>
                </c:pt>
                <c:pt idx="48">
                  <c:v>10605.331</c:v>
                </c:pt>
                <c:pt idx="49">
                  <c:v>10318.835999999999</c:v>
                </c:pt>
                <c:pt idx="50">
                  <c:v>10428.046</c:v>
                </c:pt>
                <c:pt idx="51">
                  <c:v>10083.8055</c:v>
                </c:pt>
                <c:pt idx="52">
                  <c:v>10361.371999999999</c:v>
                </c:pt>
                <c:pt idx="53">
                  <c:v>10152.7065</c:v>
                </c:pt>
                <c:pt idx="54">
                  <c:v>10021.2595</c:v>
                </c:pt>
                <c:pt idx="55">
                  <c:v>10210.808999999999</c:v>
                </c:pt>
                <c:pt idx="56">
                  <c:v>10000.308999999999</c:v>
                </c:pt>
                <c:pt idx="57">
                  <c:v>10410.942999999999</c:v>
                </c:pt>
                <c:pt idx="58">
                  <c:v>10661.557000000001</c:v>
                </c:pt>
                <c:pt idx="59">
                  <c:v>10539.513000000001</c:v>
                </c:pt>
                <c:pt idx="60">
                  <c:v>10729.125</c:v>
                </c:pt>
                <c:pt idx="61">
                  <c:v>10698.067999999999</c:v>
                </c:pt>
                <c:pt idx="62">
                  <c:v>10287.719999999999</c:v>
                </c:pt>
                <c:pt idx="63">
                  <c:v>10372.664000000001</c:v>
                </c:pt>
                <c:pt idx="64">
                  <c:v>10502.877</c:v>
                </c:pt>
                <c:pt idx="65">
                  <c:v>10545.3755</c:v>
                </c:pt>
                <c:pt idx="66">
                  <c:v>10569.538</c:v>
                </c:pt>
                <c:pt idx="67">
                  <c:v>10531.4285</c:v>
                </c:pt>
                <c:pt idx="68">
                  <c:v>10318.525</c:v>
                </c:pt>
                <c:pt idx="69">
                  <c:v>10689.718500000001</c:v>
                </c:pt>
                <c:pt idx="70">
                  <c:v>10833.309499999999</c:v>
                </c:pt>
                <c:pt idx="71">
                  <c:v>10872.482</c:v>
                </c:pt>
                <c:pt idx="72">
                  <c:v>10975.3035</c:v>
                </c:pt>
                <c:pt idx="73">
                  <c:v>11142.3315</c:v>
                </c:pt>
                <c:pt idx="74">
                  <c:v>11240.106</c:v>
                </c:pt>
                <c:pt idx="75">
                  <c:v>11354.128000000001</c:v>
                </c:pt>
                <c:pt idx="76">
                  <c:v>10980.71</c:v>
                </c:pt>
                <c:pt idx="77">
                  <c:v>11032.526</c:v>
                </c:pt>
                <c:pt idx="78">
                  <c:v>11239.255499999999</c:v>
                </c:pt>
                <c:pt idx="79">
                  <c:v>11533.599</c:v>
                </c:pt>
                <c:pt idx="80">
                  <c:v>11951.065000000001</c:v>
                </c:pt>
                <c:pt idx="81">
                  <c:v>12183.3145</c:v>
                </c:pt>
                <c:pt idx="82">
                  <c:v>12377.6175</c:v>
                </c:pt>
                <c:pt idx="83">
                  <c:v>12512.891</c:v>
                </c:pt>
                <c:pt idx="84">
                  <c:v>12611.620500000001</c:v>
                </c:pt>
                <c:pt idx="85">
                  <c:v>12260.232</c:v>
                </c:pt>
                <c:pt idx="86">
                  <c:v>12754.867</c:v>
                </c:pt>
                <c:pt idx="87">
                  <c:v>13385.495500000001</c:v>
                </c:pt>
                <c:pt idx="88">
                  <c:v>13494.0605</c:v>
                </c:pt>
                <c:pt idx="89">
                  <c:v>13701.19</c:v>
                </c:pt>
                <c:pt idx="90">
                  <c:v>13231.380999999999</c:v>
                </c:pt>
                <c:pt idx="91">
                  <c:v>13584.1795</c:v>
                </c:pt>
                <c:pt idx="92">
                  <c:v>13906.835499999999</c:v>
                </c:pt>
                <c:pt idx="93">
                  <c:v>13192.020500000001</c:v>
                </c:pt>
                <c:pt idx="94">
                  <c:v>13407.025</c:v>
                </c:pt>
                <c:pt idx="95">
                  <c:v>12512.8305</c:v>
                </c:pt>
                <c:pt idx="96">
                  <c:v>12419.567499999999</c:v>
                </c:pt>
                <c:pt idx="97">
                  <c:v>12193.877</c:v>
                </c:pt>
                <c:pt idx="98">
                  <c:v>12639.847</c:v>
                </c:pt>
                <c:pt idx="99">
                  <c:v>12821.1765</c:v>
                </c:pt>
                <c:pt idx="100">
                  <c:v>12091.998</c:v>
                </c:pt>
                <c:pt idx="101">
                  <c:v>11306.527</c:v>
                </c:pt>
                <c:pt idx="102">
                  <c:v>11530.106</c:v>
                </c:pt>
                <c:pt idx="103">
                  <c:v>11127.253500000001</c:v>
                </c:pt>
                <c:pt idx="104">
                  <c:v>9178.9660000000003</c:v>
                </c:pt>
                <c:pt idx="105">
                  <c:v>8591.2810000000009</c:v>
                </c:pt>
                <c:pt idx="106">
                  <c:v>8582.8739999999998</c:v>
                </c:pt>
                <c:pt idx="107">
                  <c:v>8396.2014999999992</c:v>
                </c:pt>
                <c:pt idx="108">
                  <c:v>7644.1360000000004</c:v>
                </c:pt>
                <c:pt idx="109">
                  <c:v>7202.4780000000001</c:v>
                </c:pt>
                <c:pt idx="110">
                  <c:v>7983.3215</c:v>
                </c:pt>
                <c:pt idx="111">
                  <c:v>8398.3685000000005</c:v>
                </c:pt>
                <c:pt idx="112">
                  <c:v>8603.4775000000009</c:v>
                </c:pt>
                <c:pt idx="113">
                  <c:v>8631.4169999999995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C82-4372-BF3F-07F5F5D568B6}"/>
            </c:ext>
          </c:extLst>
        </c:ser>
        <c:ser>
          <c:idx val="4"/>
          <c:order val="4"/>
          <c:tx>
            <c:strRef>
              <c:f>SEASONALITY!$C$3</c:f>
              <c:strCache>
                <c:ptCount val="1"/>
                <c:pt idx="0">
                  <c:v>AVR (AVERAGE VALUE)</c:v>
                </c:pt>
              </c:strCache>
            </c:strRef>
          </c:tx>
          <c:spPr>
            <a:ln w="38100">
              <a:solidFill>
                <a:srgbClr val="000000"/>
              </a:solidFill>
            </a:ln>
          </c:spPr>
          <c:marker>
            <c:symbol val="star"/>
            <c:size val="5"/>
            <c:spPr>
              <a:solidFill>
                <a:schemeClr val="tx1"/>
              </a:solidFill>
            </c:spPr>
          </c:marker>
          <c:val>
            <c:numRef>
              <c:f>SEASONALITY!$C$4:$C$119</c:f>
              <c:numCache>
                <c:formatCode>General</c:formatCode>
                <c:ptCount val="116"/>
                <c:pt idx="0">
                  <c:v>11281.263000000001</c:v>
                </c:pt>
                <c:pt idx="1">
                  <c:v>10541.9295</c:v>
                </c:pt>
                <c:pt idx="2">
                  <c:v>10409.854499999999</c:v>
                </c:pt>
                <c:pt idx="3">
                  <c:v>10937.683999999999</c:v>
                </c:pt>
                <c:pt idx="4">
                  <c:v>10585.8215</c:v>
                </c:pt>
                <c:pt idx="5">
                  <c:v>10598.648999999999</c:v>
                </c:pt>
                <c:pt idx="6">
                  <c:v>10662.963</c:v>
                </c:pt>
                <c:pt idx="7">
                  <c:v>10990.0285</c:v>
                </c:pt>
                <c:pt idx="8">
                  <c:v>10967.8675</c:v>
                </c:pt>
                <c:pt idx="9">
                  <c:v>10394.715</c:v>
                </c:pt>
                <c:pt idx="10">
                  <c:v>10678.6425</c:v>
                </c:pt>
                <c:pt idx="11">
                  <c:v>10652.512000000001</c:v>
                </c:pt>
                <c:pt idx="12">
                  <c:v>10672.51</c:v>
                </c:pt>
                <c:pt idx="13">
                  <c:v>10758.352999999999</c:v>
                </c:pt>
                <c:pt idx="14">
                  <c:v>10105.559499999999</c:v>
                </c:pt>
                <c:pt idx="15">
                  <c:v>10234.516</c:v>
                </c:pt>
                <c:pt idx="16">
                  <c:v>11016.223</c:v>
                </c:pt>
                <c:pt idx="17">
                  <c:v>10780.438</c:v>
                </c:pt>
                <c:pt idx="18">
                  <c:v>10440.584999999999</c:v>
                </c:pt>
                <c:pt idx="19">
                  <c:v>10363.8735</c:v>
                </c:pt>
                <c:pt idx="20">
                  <c:v>9036.5130000000008</c:v>
                </c:pt>
                <c:pt idx="21">
                  <c:v>9324.2314999999999</c:v>
                </c:pt>
                <c:pt idx="22">
                  <c:v>9715.3325000000004</c:v>
                </c:pt>
                <c:pt idx="23">
                  <c:v>9979.8819999999996</c:v>
                </c:pt>
                <c:pt idx="24">
                  <c:v>9923.9925000000003</c:v>
                </c:pt>
                <c:pt idx="25">
                  <c:v>9914.9375</c:v>
                </c:pt>
                <c:pt idx="26">
                  <c:v>10500.950500000001</c:v>
                </c:pt>
                <c:pt idx="27">
                  <c:v>10193.396500000001</c:v>
                </c:pt>
                <c:pt idx="28">
                  <c:v>10096.6855</c:v>
                </c:pt>
                <c:pt idx="29">
                  <c:v>9492.4359999999997</c:v>
                </c:pt>
                <c:pt idx="30">
                  <c:v>9462.4359999999997</c:v>
                </c:pt>
                <c:pt idx="31">
                  <c:v>8544.8804999999993</c:v>
                </c:pt>
                <c:pt idx="32">
                  <c:v>8726.2620000000006</c:v>
                </c:pt>
                <c:pt idx="33">
                  <c:v>8142.3130000000001</c:v>
                </c:pt>
                <c:pt idx="34">
                  <c:v>8134.2224999999999</c:v>
                </c:pt>
                <c:pt idx="35">
                  <c:v>8625.7245000000003</c:v>
                </c:pt>
                <c:pt idx="36">
                  <c:v>8503.0935000000009</c:v>
                </c:pt>
                <c:pt idx="37">
                  <c:v>7912.2674999999999</c:v>
                </c:pt>
                <c:pt idx="38">
                  <c:v>7977.0150000000003</c:v>
                </c:pt>
                <c:pt idx="39">
                  <c:v>8324.6859999999997</c:v>
                </c:pt>
                <c:pt idx="40">
                  <c:v>8612.0725000000002</c:v>
                </c:pt>
                <c:pt idx="41">
                  <c:v>9103.7044999999998</c:v>
                </c:pt>
                <c:pt idx="42">
                  <c:v>9148.1414999999997</c:v>
                </c:pt>
                <c:pt idx="43">
                  <c:v>9278.2265000000007</c:v>
                </c:pt>
                <c:pt idx="44">
                  <c:v>9503.4110000000001</c:v>
                </c:pt>
                <c:pt idx="45">
                  <c:v>9666.7145</c:v>
                </c:pt>
                <c:pt idx="46">
                  <c:v>9764.1465000000007</c:v>
                </c:pt>
                <c:pt idx="47">
                  <c:v>10093.177</c:v>
                </c:pt>
                <c:pt idx="48">
                  <c:v>10544.513499999999</c:v>
                </c:pt>
                <c:pt idx="49">
                  <c:v>10605.331</c:v>
                </c:pt>
                <c:pt idx="50">
                  <c:v>10318.835999999999</c:v>
                </c:pt>
                <c:pt idx="51">
                  <c:v>10428.046</c:v>
                </c:pt>
                <c:pt idx="52">
                  <c:v>10083.8055</c:v>
                </c:pt>
                <c:pt idx="53">
                  <c:v>10361.371999999999</c:v>
                </c:pt>
                <c:pt idx="54">
                  <c:v>10152.7065</c:v>
                </c:pt>
                <c:pt idx="55">
                  <c:v>10021.2595</c:v>
                </c:pt>
                <c:pt idx="56">
                  <c:v>10210.808999999999</c:v>
                </c:pt>
                <c:pt idx="57">
                  <c:v>10000.308999999999</c:v>
                </c:pt>
                <c:pt idx="58">
                  <c:v>10410.942999999999</c:v>
                </c:pt>
                <c:pt idx="59">
                  <c:v>10661.557000000001</c:v>
                </c:pt>
                <c:pt idx="60">
                  <c:v>10539.513000000001</c:v>
                </c:pt>
                <c:pt idx="61">
                  <c:v>10729.125</c:v>
                </c:pt>
                <c:pt idx="62">
                  <c:v>10698.067999999999</c:v>
                </c:pt>
                <c:pt idx="63">
                  <c:v>10287.719999999999</c:v>
                </c:pt>
                <c:pt idx="64">
                  <c:v>10372.664000000001</c:v>
                </c:pt>
                <c:pt idx="65">
                  <c:v>10502.877</c:v>
                </c:pt>
                <c:pt idx="66">
                  <c:v>10545.3755</c:v>
                </c:pt>
                <c:pt idx="67">
                  <c:v>10569.538</c:v>
                </c:pt>
                <c:pt idx="68">
                  <c:v>10531.4285</c:v>
                </c:pt>
                <c:pt idx="69">
                  <c:v>10318.525</c:v>
                </c:pt>
                <c:pt idx="70">
                  <c:v>10689.718500000001</c:v>
                </c:pt>
                <c:pt idx="71">
                  <c:v>10833.309499999999</c:v>
                </c:pt>
                <c:pt idx="72">
                  <c:v>10872.482</c:v>
                </c:pt>
                <c:pt idx="73">
                  <c:v>10975.3035</c:v>
                </c:pt>
                <c:pt idx="74">
                  <c:v>11142.3315</c:v>
                </c:pt>
                <c:pt idx="75">
                  <c:v>11240.106</c:v>
                </c:pt>
                <c:pt idx="76">
                  <c:v>11354.128000000001</c:v>
                </c:pt>
                <c:pt idx="77">
                  <c:v>10980.71</c:v>
                </c:pt>
                <c:pt idx="78">
                  <c:v>11032.526</c:v>
                </c:pt>
                <c:pt idx="79">
                  <c:v>11239.255499999999</c:v>
                </c:pt>
                <c:pt idx="80">
                  <c:v>11533.599</c:v>
                </c:pt>
                <c:pt idx="81">
                  <c:v>11951.065000000001</c:v>
                </c:pt>
                <c:pt idx="82">
                  <c:v>12183.3145</c:v>
                </c:pt>
                <c:pt idx="83">
                  <c:v>12377.6175</c:v>
                </c:pt>
                <c:pt idx="84">
                  <c:v>12512.891</c:v>
                </c:pt>
                <c:pt idx="85">
                  <c:v>12611.620500000001</c:v>
                </c:pt>
                <c:pt idx="86">
                  <c:v>12260.232</c:v>
                </c:pt>
                <c:pt idx="87">
                  <c:v>12754.867</c:v>
                </c:pt>
                <c:pt idx="88">
                  <c:v>13385.495500000001</c:v>
                </c:pt>
                <c:pt idx="89">
                  <c:v>13494.0605</c:v>
                </c:pt>
                <c:pt idx="90">
                  <c:v>13701.19</c:v>
                </c:pt>
                <c:pt idx="91">
                  <c:v>13231.380999999999</c:v>
                </c:pt>
                <c:pt idx="92">
                  <c:v>13584.1795</c:v>
                </c:pt>
                <c:pt idx="93">
                  <c:v>13906.835499999999</c:v>
                </c:pt>
                <c:pt idx="94">
                  <c:v>13192.020500000001</c:v>
                </c:pt>
                <c:pt idx="95">
                  <c:v>13407.025</c:v>
                </c:pt>
                <c:pt idx="96">
                  <c:v>12512.8305</c:v>
                </c:pt>
                <c:pt idx="97">
                  <c:v>12419.567499999999</c:v>
                </c:pt>
                <c:pt idx="98">
                  <c:v>12193.877</c:v>
                </c:pt>
                <c:pt idx="99">
                  <c:v>12639.847</c:v>
                </c:pt>
                <c:pt idx="100">
                  <c:v>12821.1765</c:v>
                </c:pt>
                <c:pt idx="101">
                  <c:v>12091.998</c:v>
                </c:pt>
                <c:pt idx="102">
                  <c:v>11306.527</c:v>
                </c:pt>
                <c:pt idx="103">
                  <c:v>11530.106</c:v>
                </c:pt>
                <c:pt idx="104">
                  <c:v>11127.253500000001</c:v>
                </c:pt>
                <c:pt idx="105">
                  <c:v>9178.9660000000003</c:v>
                </c:pt>
                <c:pt idx="106">
                  <c:v>8591.2810000000009</c:v>
                </c:pt>
                <c:pt idx="107">
                  <c:v>8582.8739999999998</c:v>
                </c:pt>
                <c:pt idx="108">
                  <c:v>8396.2014999999992</c:v>
                </c:pt>
                <c:pt idx="109">
                  <c:v>7644.1360000000004</c:v>
                </c:pt>
                <c:pt idx="110">
                  <c:v>7202.4780000000001</c:v>
                </c:pt>
                <c:pt idx="111">
                  <c:v>7983.3215</c:v>
                </c:pt>
                <c:pt idx="112">
                  <c:v>8398.3685000000005</c:v>
                </c:pt>
                <c:pt idx="113">
                  <c:v>8603.4775000000009</c:v>
                </c:pt>
                <c:pt idx="114">
                  <c:v>8631.4169999999995</c:v>
                </c:pt>
                <c:pt idx="115">
                  <c:v>9369.0010000000002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C82-4372-BF3F-07F5F5D568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2728504"/>
        <c:axId val="1"/>
      </c:lineChart>
      <c:dateAx>
        <c:axId val="64272850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crossAx val="1"/>
        <c:crosses val="autoZero"/>
        <c:auto val="1"/>
        <c:lblOffset val="100"/>
        <c:baseTimeUnit val="months"/>
      </c:dateAx>
      <c:valAx>
        <c:axId val="1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427285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44780255822020804"/>
          <c:y val="0.50680349265563263"/>
          <c:w val="0.40659373384411523"/>
          <c:h val="0.32199595506532364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388620</xdr:colOff>
      <xdr:row>0</xdr:row>
      <xdr:rowOff>123825</xdr:rowOff>
    </xdr:from>
    <xdr:to>
      <xdr:col>29</xdr:col>
      <xdr:colOff>426720</xdr:colOff>
      <xdr:row>11</xdr:row>
      <xdr:rowOff>163850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DF2CCCB-56FF-4DEB-B89C-97975B27CC0B}"/>
            </a:ext>
          </a:extLst>
        </xdr:cNvPr>
        <xdr:cNvSpPr txBox="1"/>
      </xdr:nvSpPr>
      <xdr:spPr>
        <a:xfrm>
          <a:off x="12201525" y="123825"/>
          <a:ext cx="7962900" cy="22193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l-GR" sz="1100" b="1" i="1" u="sng">
              <a:solidFill>
                <a:schemeClr val="dk1"/>
              </a:solidFill>
              <a:latin typeface="+mn-lt"/>
              <a:ea typeface="+mn-ea"/>
              <a:cs typeface="+mn-cs"/>
            </a:rPr>
            <a:t>Μηνιαία Συμπεριφορά των Τιμών</a:t>
          </a:r>
          <a:endParaRPr lang="el-GR" sz="1100" b="1" u="sng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l-GR" sz="1100">
              <a:solidFill>
                <a:schemeClr val="dk1"/>
              </a:solidFill>
              <a:latin typeface="+mn-lt"/>
              <a:ea typeface="+mn-ea"/>
              <a:cs typeface="+mn-cs"/>
            </a:rPr>
            <a:t>Ενας  τρόπος διερεύνησης της κυκλικότητας στις τιμές των εμπορευμάτων και των μετοχών (</a:t>
          </a:r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P</a:t>
          </a:r>
          <a:r>
            <a:rPr lang="el-GR" sz="110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Kaufman</a:t>
          </a:r>
          <a:r>
            <a:rPr lang="el-GR" sz="1100">
              <a:solidFill>
                <a:schemeClr val="dk1"/>
              </a:solidFill>
              <a:latin typeface="+mn-lt"/>
              <a:ea typeface="+mn-ea"/>
              <a:cs typeface="+mn-cs"/>
            </a:rPr>
            <a:t> 1987, </a:t>
          </a:r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MTA NewsLetter v</a:t>
          </a:r>
          <a:r>
            <a:rPr lang="el-GR" sz="1100">
              <a:solidFill>
                <a:schemeClr val="dk1"/>
              </a:solidFill>
              <a:latin typeface="+mn-lt"/>
              <a:ea typeface="+mn-ea"/>
              <a:cs typeface="+mn-cs"/>
            </a:rPr>
            <a:t>.19, </a:t>
          </a:r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n</a:t>
          </a:r>
          <a:r>
            <a:rPr lang="el-GR" sz="1100">
              <a:solidFill>
                <a:schemeClr val="dk1"/>
              </a:solidFill>
              <a:latin typeface="+mn-lt"/>
              <a:ea typeface="+mn-ea"/>
              <a:cs typeface="+mn-cs"/>
            </a:rPr>
            <a:t>.2, 1991) είναι μελετώντας τις μηνιαίες ποσοστιαίες μεταβολές των τιμών, ή τον λόγο των μηνιαίων μεταβολών.</a:t>
          </a:r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  </a:t>
          </a:r>
          <a:r>
            <a:rPr lang="el-GR" sz="1100">
              <a:solidFill>
                <a:schemeClr val="dk1"/>
              </a:solidFill>
              <a:latin typeface="+mn-lt"/>
              <a:ea typeface="+mn-ea"/>
              <a:cs typeface="+mn-cs"/>
            </a:rPr>
            <a:t>Στον Πίνακα παρουσιάζονται οι μέσες μηνιαίες τιμές του </a:t>
          </a:r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 DOW JONES</a:t>
          </a:r>
          <a:r>
            <a:rPr lang="el-GR" sz="1100">
              <a:solidFill>
                <a:schemeClr val="dk1"/>
              </a:solidFill>
              <a:latin typeface="+mn-lt"/>
              <a:ea typeface="+mn-ea"/>
              <a:cs typeface="+mn-cs"/>
            </a:rPr>
            <a:t> 1/</a:t>
          </a:r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2000</a:t>
          </a:r>
          <a:r>
            <a:rPr lang="el-GR" sz="1100">
              <a:solidFill>
                <a:schemeClr val="dk1"/>
              </a:solidFill>
              <a:latin typeface="+mn-lt"/>
              <a:ea typeface="+mn-ea"/>
              <a:cs typeface="+mn-cs"/>
            </a:rPr>
            <a:t> έως </a:t>
          </a:r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8</a:t>
          </a:r>
          <a:r>
            <a:rPr lang="el-GR" sz="1100">
              <a:solidFill>
                <a:schemeClr val="dk1"/>
              </a:solidFill>
              <a:latin typeface="+mn-lt"/>
              <a:ea typeface="+mn-ea"/>
              <a:cs typeface="+mn-cs"/>
            </a:rPr>
            <a:t>/</a:t>
          </a:r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2009</a:t>
          </a:r>
          <a:r>
            <a:rPr lang="el-GR" sz="1100">
              <a:solidFill>
                <a:schemeClr val="dk1"/>
              </a:solidFill>
              <a:latin typeface="+mn-lt"/>
              <a:ea typeface="+mn-ea"/>
              <a:cs typeface="+mn-cs"/>
            </a:rPr>
            <a:t>. Χρησιμοποιωντας</a:t>
          </a:r>
          <a:r>
            <a:rPr lang="el-GR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 το </a:t>
          </a:r>
          <a:r>
            <a:rPr lang="el-GR" sz="1100">
              <a:solidFill>
                <a:schemeClr val="dk1"/>
              </a:solidFill>
              <a:latin typeface="+mn-lt"/>
              <a:ea typeface="+mn-ea"/>
              <a:cs typeface="+mn-cs"/>
            </a:rPr>
            <a:t> λόγο:</a:t>
          </a:r>
        </a:p>
        <a:p>
          <a:r>
            <a:rPr lang="el-GR" sz="1100">
              <a:solidFill>
                <a:schemeClr val="dk1"/>
              </a:solidFill>
              <a:latin typeface="+mn-lt"/>
              <a:ea typeface="+mn-ea"/>
              <a:cs typeface="+mn-cs"/>
            </a:rPr>
            <a:t> </a:t>
          </a:r>
        </a:p>
        <a:p>
          <a:r>
            <a:rPr lang="el-GR" sz="1100">
              <a:solidFill>
                <a:schemeClr val="dk1"/>
              </a:solidFill>
              <a:latin typeface="+mn-lt"/>
              <a:ea typeface="+mn-ea"/>
              <a:cs typeface="+mn-cs"/>
            </a:rPr>
            <a:t>             Μέσος όρος μήνα (Τ) / Μέσος όρος μήνα (Τ-1)</a:t>
          </a:r>
        </a:p>
        <a:p>
          <a:r>
            <a:rPr lang="el-GR" sz="1100">
              <a:solidFill>
                <a:schemeClr val="dk1"/>
              </a:solidFill>
              <a:latin typeface="+mn-lt"/>
              <a:ea typeface="+mn-ea"/>
              <a:cs typeface="+mn-cs"/>
            </a:rPr>
            <a:t> </a:t>
          </a:r>
        </a:p>
        <a:p>
          <a:r>
            <a:rPr lang="el-GR" sz="1100">
              <a:solidFill>
                <a:schemeClr val="dk1"/>
              </a:solidFill>
              <a:latin typeface="+mn-lt"/>
              <a:ea typeface="+mn-ea"/>
              <a:cs typeface="+mn-cs"/>
            </a:rPr>
            <a:t>Στ</a:t>
          </a:r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el-GR" sz="1100">
              <a:solidFill>
                <a:schemeClr val="dk1"/>
              </a:solidFill>
              <a:latin typeface="+mn-lt"/>
              <a:ea typeface="+mn-ea"/>
              <a:cs typeface="+mn-cs"/>
            </a:rPr>
            <a:t>η</a:t>
          </a:r>
          <a:r>
            <a:rPr lang="el-GR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στήλη </a:t>
          </a:r>
          <a:r>
            <a:rPr lang="en-US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D</a:t>
          </a:r>
          <a:r>
            <a:rPr lang="el-GR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el-GR" sz="1100">
              <a:solidFill>
                <a:schemeClr val="dk1"/>
              </a:solidFill>
              <a:latin typeface="+mn-lt"/>
              <a:ea typeface="+mn-ea"/>
              <a:cs typeface="+mn-cs"/>
            </a:rPr>
            <a:t>παρουσιάζονται τα αποτελέσματα γιά το δείγμα. Γιά παράδειγμα, το πρώτο στοιχείο της</a:t>
          </a:r>
          <a:r>
            <a:rPr lang="el-GR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στήλης </a:t>
          </a:r>
          <a:r>
            <a:rPr lang="en-US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D, </a:t>
          </a:r>
          <a:r>
            <a:rPr lang="el-GR" sz="1100">
              <a:solidFill>
                <a:schemeClr val="dk1"/>
              </a:solidFill>
              <a:latin typeface="+mn-lt"/>
              <a:ea typeface="+mn-ea"/>
              <a:cs typeface="+mn-cs"/>
            </a:rPr>
            <a:t>με πληροφορεί για την μέση μεταβολή του μηνός  Φεβρουαρίου από την μέση τιμή του μηνός Ιανουαρίου, το δεύτερο στοιχείο γιά την μέση μεταβολή του μηνός  Μαρτίου απο του Φεβρουαρίου, κ.ο.κ.</a:t>
          </a:r>
        </a:p>
        <a:p>
          <a:r>
            <a:rPr lang="el-GR" sz="1100">
              <a:solidFill>
                <a:schemeClr val="dk1"/>
              </a:solidFill>
              <a:latin typeface="+mn-lt"/>
              <a:ea typeface="+mn-ea"/>
              <a:cs typeface="+mn-cs"/>
            </a:rPr>
            <a:t>	</a:t>
          </a:r>
        </a:p>
      </xdr:txBody>
    </xdr:sp>
    <xdr:clientData/>
  </xdr:twoCellAnchor>
  <xdr:twoCellAnchor>
    <xdr:from>
      <xdr:col>4</xdr:col>
      <xdr:colOff>541020</xdr:colOff>
      <xdr:row>30</xdr:row>
      <xdr:rowOff>0</xdr:rowOff>
    </xdr:from>
    <xdr:to>
      <xdr:col>20</xdr:col>
      <xdr:colOff>426720</xdr:colOff>
      <xdr:row>58</xdr:row>
      <xdr:rowOff>144780</xdr:rowOff>
    </xdr:to>
    <xdr:graphicFrame macro="">
      <xdr:nvGraphicFramePr>
        <xdr:cNvPr id="1054" name="Chart 4">
          <a:extLst>
            <a:ext uri="{FF2B5EF4-FFF2-40B4-BE49-F238E27FC236}">
              <a16:creationId xmlns:a16="http://schemas.microsoft.com/office/drawing/2014/main" id="{3C3005F0-A190-4E4B-87EA-9281E2EE6B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480060</xdr:colOff>
      <xdr:row>14</xdr:row>
      <xdr:rowOff>106680</xdr:rowOff>
    </xdr:from>
    <xdr:to>
      <xdr:col>20</xdr:col>
      <xdr:colOff>342900</xdr:colOff>
      <xdr:row>51</xdr:row>
      <xdr:rowOff>60960</xdr:rowOff>
    </xdr:to>
    <xdr:graphicFrame macro="">
      <xdr:nvGraphicFramePr>
        <xdr:cNvPr id="7179" name="Chart 4">
          <a:extLst>
            <a:ext uri="{FF2B5EF4-FFF2-40B4-BE49-F238E27FC236}">
              <a16:creationId xmlns:a16="http://schemas.microsoft.com/office/drawing/2014/main" id="{5B0D57CB-9EFB-4B23-A009-4DDA51540D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460"/>
  <sheetViews>
    <sheetView zoomScaleNormal="100" workbookViewId="0">
      <selection sqref="A1:IV65536"/>
    </sheetView>
  </sheetViews>
  <sheetFormatPr defaultColWidth="9.109375" defaultRowHeight="14.4" x14ac:dyDescent="0.3"/>
  <cols>
    <col min="1" max="1" width="17.5546875" style="5" customWidth="1"/>
    <col min="2" max="2" width="15.6640625" style="5" customWidth="1"/>
    <col min="3" max="3" width="12.5546875" style="5" customWidth="1"/>
    <col min="4" max="4" width="15.44140625" style="5" customWidth="1"/>
    <col min="5" max="5" width="14.33203125" style="5" customWidth="1"/>
    <col min="6" max="6" width="16.6640625" style="5" customWidth="1"/>
    <col min="7" max="7" width="9.109375" style="5"/>
    <col min="8" max="8" width="17.109375" style="6" customWidth="1"/>
    <col min="9" max="9" width="19.44140625" style="6" customWidth="1"/>
    <col min="10" max="10" width="9.33203125" style="6" customWidth="1"/>
    <col min="11" max="12" width="9.109375" style="5"/>
    <col min="13" max="13" width="12.44140625" style="5" customWidth="1"/>
    <col min="14" max="16" width="9.109375" style="5"/>
    <col min="17" max="17" width="8.109375" style="5" customWidth="1"/>
    <col min="18" max="16384" width="9.109375" style="5"/>
  </cols>
  <sheetData>
    <row r="1" spans="1:21" ht="23.4" x14ac:dyDescent="0.45">
      <c r="B1" s="9" t="s">
        <v>6</v>
      </c>
      <c r="I1" s="8" t="s">
        <v>20</v>
      </c>
      <c r="J1" s="8"/>
      <c r="M1" s="10"/>
      <c r="O1" s="11"/>
      <c r="Q1" s="10"/>
    </row>
    <row r="2" spans="1:21" x14ac:dyDescent="0.3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H2" s="7">
        <v>36526</v>
      </c>
      <c r="I2" s="12">
        <v>11281.263000000001</v>
      </c>
      <c r="L2" s="8">
        <v>2000</v>
      </c>
      <c r="M2" s="8">
        <v>2001</v>
      </c>
      <c r="N2" s="8">
        <v>2002</v>
      </c>
      <c r="O2" s="8">
        <v>2003</v>
      </c>
      <c r="P2" s="8">
        <v>2004</v>
      </c>
      <c r="Q2" s="8">
        <v>2005</v>
      </c>
      <c r="R2" s="8">
        <v>2006</v>
      </c>
      <c r="S2" s="8">
        <v>2007</v>
      </c>
      <c r="T2" s="8">
        <v>2008</v>
      </c>
      <c r="U2" s="8">
        <v>2009</v>
      </c>
    </row>
    <row r="3" spans="1:21" x14ac:dyDescent="0.3">
      <c r="A3" s="4">
        <v>36528</v>
      </c>
      <c r="B3" s="3">
        <v>11501.85</v>
      </c>
      <c r="C3" s="3">
        <v>11641.07</v>
      </c>
      <c r="D3" s="3">
        <v>11180.98</v>
      </c>
      <c r="E3" s="3">
        <v>11357.51</v>
      </c>
      <c r="F3" s="3">
        <v>931800000</v>
      </c>
      <c r="H3" s="7">
        <v>36557</v>
      </c>
      <c r="I3" s="12">
        <v>10541.9295</v>
      </c>
      <c r="K3" s="8" t="s">
        <v>7</v>
      </c>
      <c r="L3" s="12">
        <v>11281.263000000001</v>
      </c>
      <c r="M3" s="12">
        <v>10672.51</v>
      </c>
      <c r="N3" s="12">
        <v>9923.9925000000003</v>
      </c>
      <c r="O3" s="12">
        <v>8503.0935000000009</v>
      </c>
      <c r="P3" s="12">
        <v>10544.513499999999</v>
      </c>
      <c r="Q3" s="12">
        <v>10539.513000000001</v>
      </c>
      <c r="R3" s="12">
        <v>10872.482</v>
      </c>
      <c r="S3" s="12">
        <v>12512.891</v>
      </c>
      <c r="T3" s="12">
        <v>12512.8305</v>
      </c>
      <c r="U3" s="12">
        <v>8396.2014999999992</v>
      </c>
    </row>
    <row r="4" spans="1:21" x14ac:dyDescent="0.3">
      <c r="A4" s="4">
        <v>36529</v>
      </c>
      <c r="B4" s="3">
        <v>11349.75</v>
      </c>
      <c r="C4" s="3">
        <v>11358.44</v>
      </c>
      <c r="D4" s="3">
        <v>10907.03</v>
      </c>
      <c r="E4" s="3">
        <v>10997.93</v>
      </c>
      <c r="F4" s="3">
        <v>1009000000</v>
      </c>
      <c r="H4" s="7">
        <v>36586</v>
      </c>
      <c r="I4" s="12">
        <v>10409.854499999999</v>
      </c>
      <c r="K4" s="8" t="s">
        <v>8</v>
      </c>
      <c r="L4" s="12">
        <v>10541.9295</v>
      </c>
      <c r="M4" s="12">
        <v>10758.352999999999</v>
      </c>
      <c r="N4" s="12">
        <v>9914.9375</v>
      </c>
      <c r="O4" s="12">
        <v>7912.2674999999999</v>
      </c>
      <c r="P4" s="12">
        <v>10605.331</v>
      </c>
      <c r="Q4" s="12">
        <v>10729.125</v>
      </c>
      <c r="R4" s="12">
        <v>10975.3035</v>
      </c>
      <c r="S4" s="12">
        <v>12611.620500000001</v>
      </c>
      <c r="T4" s="12">
        <v>12419.567499999999</v>
      </c>
      <c r="U4" s="12">
        <v>7644.1360000000004</v>
      </c>
    </row>
    <row r="5" spans="1:21" x14ac:dyDescent="0.3">
      <c r="A5" s="4">
        <v>36530</v>
      </c>
      <c r="B5" s="3">
        <v>10989.37</v>
      </c>
      <c r="C5" s="3">
        <v>11337.65</v>
      </c>
      <c r="D5" s="3">
        <v>10862.66</v>
      </c>
      <c r="E5" s="3">
        <v>11122.65</v>
      </c>
      <c r="F5" s="3">
        <v>1085500000</v>
      </c>
      <c r="H5" s="7">
        <v>36617</v>
      </c>
      <c r="I5" s="12">
        <v>10937.683999999999</v>
      </c>
      <c r="K5" s="8" t="s">
        <v>9</v>
      </c>
      <c r="L5" s="12">
        <v>10409.854499999999</v>
      </c>
      <c r="M5" s="12">
        <v>10105.559499999999</v>
      </c>
      <c r="N5" s="12">
        <v>10500.950500000001</v>
      </c>
      <c r="O5" s="12">
        <v>7977.0150000000003</v>
      </c>
      <c r="P5" s="12">
        <v>10318.835999999999</v>
      </c>
      <c r="Q5" s="12">
        <v>10698.067999999999</v>
      </c>
      <c r="R5" s="12">
        <v>11142.3315</v>
      </c>
      <c r="S5" s="12">
        <v>12260.232</v>
      </c>
      <c r="T5" s="12">
        <v>12193.877</v>
      </c>
      <c r="U5" s="12">
        <v>7202.4780000000001</v>
      </c>
    </row>
    <row r="6" spans="1:21" x14ac:dyDescent="0.3">
      <c r="A6" s="4">
        <v>36531</v>
      </c>
      <c r="B6" s="3">
        <v>11113.37</v>
      </c>
      <c r="C6" s="3">
        <v>11447.79</v>
      </c>
      <c r="D6" s="3">
        <v>10963.18</v>
      </c>
      <c r="E6" s="3">
        <v>11253.26</v>
      </c>
      <c r="F6" s="3">
        <v>1092300000</v>
      </c>
      <c r="H6" s="7">
        <v>36647</v>
      </c>
      <c r="I6" s="12">
        <v>10585.8215</v>
      </c>
      <c r="K6" s="8" t="s">
        <v>10</v>
      </c>
      <c r="L6" s="12">
        <v>10937.683999999999</v>
      </c>
      <c r="M6" s="12">
        <v>10234.516</v>
      </c>
      <c r="N6" s="12">
        <v>10193.396500000001</v>
      </c>
      <c r="O6" s="12">
        <v>8324.6859999999997</v>
      </c>
      <c r="P6" s="12">
        <v>10428.046</v>
      </c>
      <c r="Q6" s="12">
        <v>10287.719999999999</v>
      </c>
      <c r="R6" s="12">
        <v>11240.106</v>
      </c>
      <c r="S6" s="12">
        <v>12754.867</v>
      </c>
      <c r="T6" s="12">
        <v>12639.847</v>
      </c>
      <c r="U6" s="12">
        <v>7983.3215</v>
      </c>
    </row>
    <row r="7" spans="1:21" x14ac:dyDescent="0.3">
      <c r="A7" s="4">
        <v>36532</v>
      </c>
      <c r="B7" s="3">
        <v>11247.06</v>
      </c>
      <c r="C7" s="3">
        <v>11655.65</v>
      </c>
      <c r="D7" s="3">
        <v>11168.26</v>
      </c>
      <c r="E7" s="3">
        <v>11522.56</v>
      </c>
      <c r="F7" s="3">
        <v>1225200000</v>
      </c>
      <c r="H7" s="7">
        <v>36678</v>
      </c>
      <c r="I7" s="12">
        <v>10598.648999999999</v>
      </c>
      <c r="K7" s="8" t="s">
        <v>11</v>
      </c>
      <c r="L7" s="12">
        <v>10585.8215</v>
      </c>
      <c r="M7" s="12">
        <v>11016.223</v>
      </c>
      <c r="N7" s="12">
        <v>10096.6855</v>
      </c>
      <c r="O7" s="12">
        <v>8612.0725000000002</v>
      </c>
      <c r="P7" s="12">
        <v>10083.8055</v>
      </c>
      <c r="Q7" s="12">
        <v>10372.664000000001</v>
      </c>
      <c r="R7" s="12">
        <v>11354.128000000001</v>
      </c>
      <c r="S7" s="12">
        <v>13385.495500000001</v>
      </c>
      <c r="T7" s="12">
        <v>12821.1765</v>
      </c>
      <c r="U7" s="12">
        <v>8398.3685000000005</v>
      </c>
    </row>
    <row r="8" spans="1:21" x14ac:dyDescent="0.3">
      <c r="A8" s="4">
        <v>36535</v>
      </c>
      <c r="B8" s="3">
        <v>11532.48</v>
      </c>
      <c r="C8" s="3">
        <v>11765.17</v>
      </c>
      <c r="D8" s="3">
        <v>11427</v>
      </c>
      <c r="E8" s="3">
        <v>11572.2</v>
      </c>
      <c r="F8" s="3">
        <v>1064800000</v>
      </c>
      <c r="H8" s="7">
        <v>36708</v>
      </c>
      <c r="I8" s="12">
        <v>10662.963</v>
      </c>
      <c r="K8" s="8" t="s">
        <v>12</v>
      </c>
      <c r="L8" s="12">
        <v>10598.648999999999</v>
      </c>
      <c r="M8" s="12">
        <v>10780.438</v>
      </c>
      <c r="N8" s="12">
        <v>9492.4359999999997</v>
      </c>
      <c r="O8" s="12">
        <v>9103.7044999999998</v>
      </c>
      <c r="P8" s="12">
        <v>10361.371999999999</v>
      </c>
      <c r="Q8" s="12">
        <v>10502.877</v>
      </c>
      <c r="R8" s="12">
        <v>10980.71</v>
      </c>
      <c r="S8" s="12">
        <v>13494.0605</v>
      </c>
      <c r="T8" s="12">
        <v>12091.998</v>
      </c>
      <c r="U8" s="12">
        <v>8603.4775000000009</v>
      </c>
    </row>
    <row r="9" spans="1:21" x14ac:dyDescent="0.3">
      <c r="A9" s="4">
        <v>36536</v>
      </c>
      <c r="B9" s="3">
        <v>11568.47</v>
      </c>
      <c r="C9" s="3">
        <v>11748.11</v>
      </c>
      <c r="D9" s="3">
        <v>11398.3</v>
      </c>
      <c r="E9" s="3">
        <v>11511.08</v>
      </c>
      <c r="F9" s="3">
        <v>1014000000</v>
      </c>
      <c r="H9" s="7">
        <v>36739</v>
      </c>
      <c r="I9" s="12">
        <v>10990.0285</v>
      </c>
      <c r="K9" s="8" t="s">
        <v>13</v>
      </c>
      <c r="L9" s="12">
        <v>10662.963</v>
      </c>
      <c r="M9" s="12">
        <v>10440.584999999999</v>
      </c>
      <c r="N9" s="12">
        <v>9462.4359999999997</v>
      </c>
      <c r="O9" s="12">
        <v>9148.1414999999997</v>
      </c>
      <c r="P9" s="12">
        <v>10152.7065</v>
      </c>
      <c r="Q9" s="12">
        <v>10545.3755</v>
      </c>
      <c r="R9" s="12">
        <v>11032.526</v>
      </c>
      <c r="S9" s="12">
        <v>13701.19</v>
      </c>
      <c r="T9" s="12">
        <v>11306.527</v>
      </c>
      <c r="U9" s="12">
        <v>8631.4169999999995</v>
      </c>
    </row>
    <row r="10" spans="1:21" x14ac:dyDescent="0.3">
      <c r="A10" s="4">
        <v>36537</v>
      </c>
      <c r="B10" s="3">
        <v>11506.73</v>
      </c>
      <c r="C10" s="3">
        <v>11751.83</v>
      </c>
      <c r="D10" s="3">
        <v>11385.74</v>
      </c>
      <c r="E10" s="3">
        <v>11551.1</v>
      </c>
      <c r="F10" s="3">
        <v>974600000</v>
      </c>
      <c r="H10" s="7">
        <v>36770</v>
      </c>
      <c r="I10" s="12">
        <v>10967.8675</v>
      </c>
      <c r="K10" s="8" t="s">
        <v>14</v>
      </c>
      <c r="L10" s="12">
        <v>10990.0285</v>
      </c>
      <c r="M10" s="12">
        <v>10363.8735</v>
      </c>
      <c r="N10" s="12">
        <v>8544.8804999999993</v>
      </c>
      <c r="O10" s="12">
        <v>9278.2265000000007</v>
      </c>
      <c r="P10" s="12">
        <v>10021.2595</v>
      </c>
      <c r="Q10" s="12">
        <v>10569.538</v>
      </c>
      <c r="R10" s="12">
        <v>11239.255499999999</v>
      </c>
      <c r="S10" s="12">
        <v>13231.380999999999</v>
      </c>
      <c r="T10" s="12">
        <v>11530.106</v>
      </c>
      <c r="U10" s="12">
        <v>9369.0010000000002</v>
      </c>
    </row>
    <row r="11" spans="1:21" x14ac:dyDescent="0.3">
      <c r="A11" s="4">
        <v>36538</v>
      </c>
      <c r="B11" s="3">
        <v>11558.24</v>
      </c>
      <c r="C11" s="3">
        <v>11761.14</v>
      </c>
      <c r="D11" s="3">
        <v>11421.42</v>
      </c>
      <c r="E11" s="3">
        <v>11582.43</v>
      </c>
      <c r="F11" s="3">
        <v>1030400000</v>
      </c>
      <c r="H11" s="7">
        <v>36800</v>
      </c>
      <c r="I11" s="12">
        <v>10394.715</v>
      </c>
      <c r="K11" s="8" t="s">
        <v>15</v>
      </c>
      <c r="L11" s="12">
        <v>10967.8675</v>
      </c>
      <c r="M11" s="12">
        <v>9036.5130000000008</v>
      </c>
      <c r="N11" s="12">
        <v>8726.2620000000006</v>
      </c>
      <c r="O11" s="12">
        <v>9503.4110000000001</v>
      </c>
      <c r="P11" s="12">
        <v>10210.808999999999</v>
      </c>
      <c r="Q11" s="12">
        <v>10531.4285</v>
      </c>
      <c r="R11" s="12">
        <v>11533.599</v>
      </c>
      <c r="S11" s="12">
        <v>13584.1795</v>
      </c>
      <c r="T11" s="12">
        <v>11127.253500000001</v>
      </c>
    </row>
    <row r="12" spans="1:21" x14ac:dyDescent="0.3">
      <c r="A12" s="4">
        <v>36539</v>
      </c>
      <c r="B12" s="3">
        <v>11619.35</v>
      </c>
      <c r="C12" s="3">
        <v>11908.5</v>
      </c>
      <c r="D12" s="3">
        <v>11506.42</v>
      </c>
      <c r="E12" s="3">
        <v>11722.98</v>
      </c>
      <c r="F12" s="3">
        <v>1085900000</v>
      </c>
      <c r="H12" s="7">
        <v>36831</v>
      </c>
      <c r="I12" s="12">
        <v>10678.6425</v>
      </c>
      <c r="K12" s="8" t="s">
        <v>16</v>
      </c>
      <c r="L12" s="12">
        <v>10394.715</v>
      </c>
      <c r="M12" s="12">
        <v>9324.2314999999999</v>
      </c>
      <c r="N12" s="12">
        <v>8142.3130000000001</v>
      </c>
      <c r="O12" s="12">
        <v>9666.7145</v>
      </c>
      <c r="P12" s="12">
        <v>10000.308999999999</v>
      </c>
      <c r="Q12" s="12">
        <v>10318.525</v>
      </c>
      <c r="R12" s="12">
        <v>11951.065000000001</v>
      </c>
      <c r="S12" s="12">
        <v>13906.835499999999</v>
      </c>
      <c r="T12" s="12">
        <v>9178.9660000000003</v>
      </c>
    </row>
    <row r="13" spans="1:21" x14ac:dyDescent="0.3">
      <c r="A13" s="4">
        <v>36543</v>
      </c>
      <c r="B13" s="3">
        <v>11719.19</v>
      </c>
      <c r="C13" s="3">
        <v>11834.67</v>
      </c>
      <c r="D13" s="3">
        <v>11397.22</v>
      </c>
      <c r="E13" s="3">
        <v>11560.72</v>
      </c>
      <c r="F13" s="3">
        <v>1056700000</v>
      </c>
      <c r="H13" s="7">
        <v>36861</v>
      </c>
      <c r="I13" s="12">
        <v>10652.512000000001</v>
      </c>
      <c r="K13" s="8" t="s">
        <v>17</v>
      </c>
      <c r="L13" s="12">
        <v>10678.6425</v>
      </c>
      <c r="M13" s="12">
        <v>9715.3325000000004</v>
      </c>
      <c r="N13" s="12">
        <v>8134.2224999999999</v>
      </c>
      <c r="O13" s="12">
        <v>9764.1465000000007</v>
      </c>
      <c r="P13" s="12">
        <v>10410.942999999999</v>
      </c>
      <c r="Q13" s="12">
        <v>10689.718500000001</v>
      </c>
      <c r="R13" s="12">
        <v>12183.3145</v>
      </c>
      <c r="S13" s="12">
        <v>13192.020500000001</v>
      </c>
      <c r="T13" s="12">
        <v>8591.2810000000009</v>
      </c>
    </row>
    <row r="14" spans="1:21" x14ac:dyDescent="0.3">
      <c r="A14" s="4">
        <v>36544</v>
      </c>
      <c r="B14" s="3">
        <v>11535.24</v>
      </c>
      <c r="C14" s="3">
        <v>11710.57</v>
      </c>
      <c r="D14" s="3">
        <v>11320.28</v>
      </c>
      <c r="E14" s="3">
        <v>11489.36</v>
      </c>
      <c r="F14" s="3">
        <v>1087800000</v>
      </c>
      <c r="H14" s="7">
        <v>36892</v>
      </c>
      <c r="I14" s="12">
        <v>10672.51</v>
      </c>
      <c r="K14" s="8" t="s">
        <v>18</v>
      </c>
      <c r="L14" s="12">
        <v>10652.512000000001</v>
      </c>
      <c r="M14" s="12">
        <v>9979.8819999999996</v>
      </c>
      <c r="N14" s="12">
        <v>8625.7245000000003</v>
      </c>
      <c r="O14" s="12">
        <v>10093.177</v>
      </c>
      <c r="P14" s="12">
        <v>10661.557000000001</v>
      </c>
      <c r="Q14" s="12">
        <v>10833.309499999999</v>
      </c>
      <c r="R14" s="12">
        <v>12377.6175</v>
      </c>
      <c r="S14" s="12">
        <v>13407.025</v>
      </c>
      <c r="T14" s="12">
        <v>8582.8739999999998</v>
      </c>
    </row>
    <row r="15" spans="1:21" x14ac:dyDescent="0.3">
      <c r="A15" s="4">
        <v>36545</v>
      </c>
      <c r="B15" s="3">
        <v>11490.29</v>
      </c>
      <c r="C15" s="3">
        <v>11654.72</v>
      </c>
      <c r="D15" s="3">
        <v>11194.32</v>
      </c>
      <c r="E15" s="3">
        <v>11351.3</v>
      </c>
      <c r="F15" s="3">
        <v>1100700000</v>
      </c>
      <c r="H15" s="7">
        <v>36923</v>
      </c>
      <c r="I15" s="12">
        <v>10758.352999999999</v>
      </c>
    </row>
    <row r="16" spans="1:21" x14ac:dyDescent="0.3">
      <c r="A16" s="4">
        <v>36546</v>
      </c>
      <c r="B16" s="3">
        <v>11356.26</v>
      </c>
      <c r="C16" s="3">
        <v>11513.87</v>
      </c>
      <c r="D16" s="3">
        <v>11113.65</v>
      </c>
      <c r="E16" s="3">
        <v>11251.71</v>
      </c>
      <c r="F16" s="3">
        <v>1209800000</v>
      </c>
      <c r="H16" s="7">
        <v>36951</v>
      </c>
      <c r="I16" s="12">
        <v>10105.559499999999</v>
      </c>
    </row>
    <row r="17" spans="1:24" x14ac:dyDescent="0.3">
      <c r="A17" s="4">
        <v>36549</v>
      </c>
      <c r="B17" s="3">
        <v>11251.94</v>
      </c>
      <c r="C17" s="3">
        <v>11501.15</v>
      </c>
      <c r="D17" s="3">
        <v>10849.01</v>
      </c>
      <c r="E17" s="3">
        <v>11008.17</v>
      </c>
      <c r="F17" s="3">
        <v>1115800000</v>
      </c>
      <c r="H17" s="7">
        <v>36982</v>
      </c>
      <c r="I17" s="12">
        <v>10234.516</v>
      </c>
      <c r="L17" s="13" t="s">
        <v>19</v>
      </c>
      <c r="M17" s="8" t="s">
        <v>7</v>
      </c>
      <c r="N17" s="8" t="s">
        <v>8</v>
      </c>
      <c r="O17" s="8" t="s">
        <v>9</v>
      </c>
      <c r="P17" s="8" t="s">
        <v>10</v>
      </c>
      <c r="Q17" s="8" t="s">
        <v>11</v>
      </c>
      <c r="R17" s="8" t="s">
        <v>12</v>
      </c>
      <c r="S17" s="8" t="s">
        <v>13</v>
      </c>
      <c r="T17" s="8" t="s">
        <v>14</v>
      </c>
      <c r="U17" s="8" t="s">
        <v>15</v>
      </c>
      <c r="V17" s="8" t="s">
        <v>16</v>
      </c>
      <c r="W17" s="8" t="s">
        <v>17</v>
      </c>
      <c r="X17" s="8" t="s">
        <v>18</v>
      </c>
    </row>
    <row r="18" spans="1:24" x14ac:dyDescent="0.3">
      <c r="A18" s="4">
        <v>36550</v>
      </c>
      <c r="B18" s="3">
        <v>11010.96</v>
      </c>
      <c r="C18" s="3">
        <v>11228.75</v>
      </c>
      <c r="D18" s="3">
        <v>10779.83</v>
      </c>
      <c r="E18" s="3">
        <v>11029.89</v>
      </c>
      <c r="F18" s="3">
        <v>1073700000</v>
      </c>
      <c r="H18" s="7">
        <v>37012</v>
      </c>
      <c r="I18" s="12">
        <v>11016.223</v>
      </c>
      <c r="K18" s="8">
        <v>2000</v>
      </c>
      <c r="L18" s="5">
        <f>SUM(M18:X18)/12</f>
        <v>10725.160833333333</v>
      </c>
      <c r="M18" s="12">
        <v>11281.263000000001</v>
      </c>
      <c r="N18" s="12">
        <v>10541.9295</v>
      </c>
      <c r="O18" s="12">
        <v>10409.854499999999</v>
      </c>
      <c r="P18" s="12">
        <v>10937.683999999999</v>
      </c>
      <c r="Q18" s="12">
        <v>10585.8215</v>
      </c>
      <c r="R18" s="12">
        <v>10598.648999999999</v>
      </c>
      <c r="S18" s="12">
        <v>10662.963</v>
      </c>
      <c r="T18" s="12">
        <v>10990.0285</v>
      </c>
      <c r="U18" s="12">
        <v>10967.8675</v>
      </c>
      <c r="V18" s="12">
        <v>10394.715</v>
      </c>
      <c r="W18" s="12">
        <v>10678.6425</v>
      </c>
      <c r="X18" s="12">
        <v>10652.512000000001</v>
      </c>
    </row>
    <row r="19" spans="1:24" x14ac:dyDescent="0.3">
      <c r="A19" s="4">
        <v>36551</v>
      </c>
      <c r="B19" s="3">
        <v>11025.85</v>
      </c>
      <c r="C19" s="3">
        <v>11280.87</v>
      </c>
      <c r="D19" s="3">
        <v>10870.73</v>
      </c>
      <c r="E19" s="3">
        <v>11032.99</v>
      </c>
      <c r="F19" s="3">
        <v>1117300000</v>
      </c>
      <c r="H19" s="7">
        <v>37043</v>
      </c>
      <c r="I19" s="12">
        <v>10780.438</v>
      </c>
      <c r="K19" s="8">
        <v>2001</v>
      </c>
      <c r="L19" s="5">
        <f t="shared" ref="L19:L26" si="0">SUM(M19:X19)/12</f>
        <v>10202.33475</v>
      </c>
      <c r="M19" s="12">
        <v>10672.51</v>
      </c>
      <c r="N19" s="12">
        <v>10758.352999999999</v>
      </c>
      <c r="O19" s="12">
        <v>10105.559499999999</v>
      </c>
      <c r="P19" s="12">
        <v>10234.516</v>
      </c>
      <c r="Q19" s="12">
        <v>11016.223</v>
      </c>
      <c r="R19" s="12">
        <v>10780.438</v>
      </c>
      <c r="S19" s="12">
        <v>10440.584999999999</v>
      </c>
      <c r="T19" s="12">
        <v>10363.8735</v>
      </c>
      <c r="U19" s="12">
        <v>9036.5130000000008</v>
      </c>
      <c r="V19" s="12">
        <v>9324.2314999999999</v>
      </c>
      <c r="W19" s="12">
        <v>9715.3325000000004</v>
      </c>
      <c r="X19" s="12">
        <v>9979.8819999999996</v>
      </c>
    </row>
    <row r="20" spans="1:24" x14ac:dyDescent="0.3">
      <c r="A20" s="4">
        <v>36552</v>
      </c>
      <c r="B20" s="3">
        <v>11035.55</v>
      </c>
      <c r="C20" s="3">
        <v>11274.36</v>
      </c>
      <c r="D20" s="3">
        <v>10818.3</v>
      </c>
      <c r="E20" s="3">
        <v>11028.02</v>
      </c>
      <c r="F20" s="3">
        <v>1129500000</v>
      </c>
      <c r="H20" s="7">
        <v>37073</v>
      </c>
      <c r="I20" s="12">
        <v>10440.584999999999</v>
      </c>
      <c r="K20" s="8">
        <v>2002</v>
      </c>
      <c r="L20" s="5">
        <f t="shared" si="0"/>
        <v>9313.1864166666655</v>
      </c>
      <c r="M20" s="12">
        <v>9923.9925000000003</v>
      </c>
      <c r="N20" s="12">
        <v>9914.9375</v>
      </c>
      <c r="O20" s="12">
        <v>10500.950500000001</v>
      </c>
      <c r="P20" s="12">
        <v>10193.396500000001</v>
      </c>
      <c r="Q20" s="12">
        <v>10096.6855</v>
      </c>
      <c r="R20" s="12">
        <v>9492.4359999999997</v>
      </c>
      <c r="S20" s="12">
        <v>9462.4359999999997</v>
      </c>
      <c r="T20" s="12">
        <v>8544.8804999999993</v>
      </c>
      <c r="U20" s="12">
        <v>8726.2620000000006</v>
      </c>
      <c r="V20" s="12">
        <v>8142.3130000000001</v>
      </c>
      <c r="W20" s="12">
        <v>8134.2224999999999</v>
      </c>
      <c r="X20" s="12">
        <v>8625.7245000000003</v>
      </c>
    </row>
    <row r="21" spans="1:24" x14ac:dyDescent="0.3">
      <c r="A21" s="4">
        <v>36553</v>
      </c>
      <c r="B21" s="3">
        <v>11024.92</v>
      </c>
      <c r="C21" s="3">
        <v>11115.2</v>
      </c>
      <c r="D21" s="3">
        <v>10649.21</v>
      </c>
      <c r="E21" s="3">
        <v>10738.87</v>
      </c>
      <c r="F21" s="3">
        <v>1095800000</v>
      </c>
      <c r="H21" s="7">
        <v>37104</v>
      </c>
      <c r="I21" s="12">
        <v>10363.8735</v>
      </c>
      <c r="K21" s="8">
        <v>2003</v>
      </c>
      <c r="L21" s="5">
        <f t="shared" si="0"/>
        <v>8990.5546666666651</v>
      </c>
      <c r="M21" s="12">
        <v>8503.0935000000009</v>
      </c>
      <c r="N21" s="12">
        <v>7912.2674999999999</v>
      </c>
      <c r="O21" s="12">
        <v>7977.0150000000003</v>
      </c>
      <c r="P21" s="12">
        <v>8324.6859999999997</v>
      </c>
      <c r="Q21" s="12">
        <v>8612.0725000000002</v>
      </c>
      <c r="R21" s="12">
        <v>9103.7044999999998</v>
      </c>
      <c r="S21" s="12">
        <v>9148.1414999999997</v>
      </c>
      <c r="T21" s="12">
        <v>9278.2265000000007</v>
      </c>
      <c r="U21" s="12">
        <v>9503.4110000000001</v>
      </c>
      <c r="V21" s="12">
        <v>9666.7145</v>
      </c>
      <c r="W21" s="12">
        <v>9764.1465000000007</v>
      </c>
      <c r="X21" s="12">
        <v>10093.177</v>
      </c>
    </row>
    <row r="22" spans="1:24" x14ac:dyDescent="0.3">
      <c r="A22" s="4">
        <v>36556</v>
      </c>
      <c r="B22" s="3">
        <v>10735.77</v>
      </c>
      <c r="C22" s="3">
        <v>11059.67</v>
      </c>
      <c r="D22" s="3">
        <v>10610.43</v>
      </c>
      <c r="E22" s="3">
        <v>10940.53</v>
      </c>
      <c r="F22" s="3">
        <v>993800000</v>
      </c>
      <c r="H22" s="7">
        <v>37135</v>
      </c>
      <c r="I22" s="12">
        <v>9036.5130000000008</v>
      </c>
      <c r="K22" s="8">
        <v>2004</v>
      </c>
      <c r="L22" s="5">
        <f t="shared" si="0"/>
        <v>10316.623999999998</v>
      </c>
      <c r="M22" s="12">
        <v>10544.513499999999</v>
      </c>
      <c r="N22" s="12">
        <v>10605.331</v>
      </c>
      <c r="O22" s="12">
        <v>10318.835999999999</v>
      </c>
      <c r="P22" s="12">
        <v>10428.046</v>
      </c>
      <c r="Q22" s="12">
        <v>10083.8055</v>
      </c>
      <c r="R22" s="12">
        <v>10361.371999999999</v>
      </c>
      <c r="S22" s="12">
        <v>10152.7065</v>
      </c>
      <c r="T22" s="12">
        <v>10021.2595</v>
      </c>
      <c r="U22" s="12">
        <v>10210.808999999999</v>
      </c>
      <c r="V22" s="12">
        <v>10000.308999999999</v>
      </c>
      <c r="W22" s="12">
        <v>10410.942999999999</v>
      </c>
      <c r="X22" s="12">
        <v>10661.557000000001</v>
      </c>
    </row>
    <row r="23" spans="1:24" x14ac:dyDescent="0.3">
      <c r="A23" s="4">
        <v>36557</v>
      </c>
      <c r="B23" s="3">
        <v>10937.74</v>
      </c>
      <c r="C23" s="3">
        <v>11187.18</v>
      </c>
      <c r="D23" s="3">
        <v>10798.44</v>
      </c>
      <c r="E23" s="3">
        <v>11041.05</v>
      </c>
      <c r="F23" s="3">
        <v>981000000</v>
      </c>
      <c r="H23" s="7">
        <v>37165</v>
      </c>
      <c r="I23" s="12">
        <v>9324.2314999999999</v>
      </c>
      <c r="K23" s="8">
        <v>2005</v>
      </c>
      <c r="L23" s="5">
        <f t="shared" si="0"/>
        <v>10551.488499999999</v>
      </c>
      <c r="M23" s="12">
        <v>10539.513000000001</v>
      </c>
      <c r="N23" s="12">
        <v>10729.125</v>
      </c>
      <c r="O23" s="12">
        <v>10698.067999999999</v>
      </c>
      <c r="P23" s="12">
        <v>10287.719999999999</v>
      </c>
      <c r="Q23" s="12">
        <v>10372.664000000001</v>
      </c>
      <c r="R23" s="12">
        <v>10502.877</v>
      </c>
      <c r="S23" s="12">
        <v>10545.3755</v>
      </c>
      <c r="T23" s="12">
        <v>10569.538</v>
      </c>
      <c r="U23" s="12">
        <v>10531.4285</v>
      </c>
      <c r="V23" s="12">
        <v>10318.525</v>
      </c>
      <c r="W23" s="12">
        <v>10689.718500000001</v>
      </c>
      <c r="X23" s="12">
        <v>10833.309499999999</v>
      </c>
    </row>
    <row r="24" spans="1:24" x14ac:dyDescent="0.3">
      <c r="A24" s="4">
        <v>36558</v>
      </c>
      <c r="B24" s="3">
        <v>11037.64</v>
      </c>
      <c r="C24" s="3">
        <v>11228.44</v>
      </c>
      <c r="D24" s="3">
        <v>10876</v>
      </c>
      <c r="E24" s="3">
        <v>11003.2</v>
      </c>
      <c r="F24" s="3">
        <v>1038600000</v>
      </c>
      <c r="H24" s="7">
        <v>37196</v>
      </c>
      <c r="I24" s="12">
        <v>9715.3325000000004</v>
      </c>
      <c r="K24" s="8">
        <v>2006</v>
      </c>
      <c r="L24" s="5">
        <f t="shared" si="0"/>
        <v>11406.869874999999</v>
      </c>
      <c r="M24" s="12">
        <v>10872.482</v>
      </c>
      <c r="N24" s="12">
        <v>10975.3035</v>
      </c>
      <c r="O24" s="12">
        <v>11142.3315</v>
      </c>
      <c r="P24" s="12">
        <v>11240.106</v>
      </c>
      <c r="Q24" s="12">
        <v>11354.128000000001</v>
      </c>
      <c r="R24" s="12">
        <v>10980.71</v>
      </c>
      <c r="S24" s="12">
        <v>11032.526</v>
      </c>
      <c r="T24" s="12">
        <v>11239.255499999999</v>
      </c>
      <c r="U24" s="12">
        <v>11533.599</v>
      </c>
      <c r="V24" s="12">
        <v>11951.065000000001</v>
      </c>
      <c r="W24" s="12">
        <v>12183.3145</v>
      </c>
      <c r="X24" s="12">
        <v>12377.6175</v>
      </c>
    </row>
    <row r="25" spans="1:24" x14ac:dyDescent="0.3">
      <c r="A25" s="4">
        <v>36559</v>
      </c>
      <c r="B25" s="3">
        <v>11010.48</v>
      </c>
      <c r="C25" s="3">
        <v>11207.97</v>
      </c>
      <c r="D25" s="3">
        <v>10799.68</v>
      </c>
      <c r="E25" s="3">
        <v>11013.44</v>
      </c>
      <c r="F25" s="3">
        <v>1146500000</v>
      </c>
      <c r="H25" s="7">
        <v>37226</v>
      </c>
      <c r="I25" s="12">
        <v>9979.8819999999996</v>
      </c>
      <c r="K25" s="8">
        <v>2007</v>
      </c>
      <c r="L25" s="5">
        <f t="shared" si="0"/>
        <v>13170.149833333331</v>
      </c>
      <c r="M25" s="12">
        <v>12512.891</v>
      </c>
      <c r="N25" s="12">
        <v>12611.620500000001</v>
      </c>
      <c r="O25" s="12">
        <v>12260.232</v>
      </c>
      <c r="P25" s="12">
        <v>12754.867</v>
      </c>
      <c r="Q25" s="12">
        <v>13385.495500000001</v>
      </c>
      <c r="R25" s="12">
        <v>13494.0605</v>
      </c>
      <c r="S25" s="12">
        <v>13701.19</v>
      </c>
      <c r="T25" s="12">
        <v>13231.380999999999</v>
      </c>
      <c r="U25" s="12">
        <v>13584.1795</v>
      </c>
      <c r="V25" s="12">
        <v>13906.835499999999</v>
      </c>
      <c r="W25" s="12">
        <v>13192.020500000001</v>
      </c>
      <c r="X25" s="12">
        <v>13407.025</v>
      </c>
    </row>
    <row r="26" spans="1:24" x14ac:dyDescent="0.3">
      <c r="A26" s="4">
        <v>36560</v>
      </c>
      <c r="B26" s="3">
        <v>11014.37</v>
      </c>
      <c r="C26" s="3">
        <v>11200.83</v>
      </c>
      <c r="D26" s="3">
        <v>10847.54</v>
      </c>
      <c r="E26" s="3">
        <v>10963.8</v>
      </c>
      <c r="F26" s="3">
        <v>1045100000</v>
      </c>
      <c r="H26" s="7">
        <v>37257</v>
      </c>
      <c r="I26" s="12">
        <v>9923.9925000000003</v>
      </c>
      <c r="K26" s="8">
        <v>2008</v>
      </c>
      <c r="L26" s="5">
        <f t="shared" si="0"/>
        <v>11249.692000000001</v>
      </c>
      <c r="M26" s="12">
        <v>12512.8305</v>
      </c>
      <c r="N26" s="12">
        <v>12419.567499999999</v>
      </c>
      <c r="O26" s="12">
        <v>12193.877</v>
      </c>
      <c r="P26" s="12">
        <v>12639.847</v>
      </c>
      <c r="Q26" s="12">
        <v>12821.1765</v>
      </c>
      <c r="R26" s="12">
        <v>12091.998</v>
      </c>
      <c r="S26" s="12">
        <v>11306.527</v>
      </c>
      <c r="T26" s="12">
        <v>11530.106</v>
      </c>
      <c r="U26" s="12">
        <v>11127.253500000001</v>
      </c>
      <c r="V26" s="12">
        <v>9178.9660000000003</v>
      </c>
      <c r="W26" s="12">
        <v>8591.2810000000009</v>
      </c>
      <c r="X26" s="12">
        <v>8582.8739999999998</v>
      </c>
    </row>
    <row r="27" spans="1:24" x14ac:dyDescent="0.3">
      <c r="A27" s="4">
        <v>36563</v>
      </c>
      <c r="B27" s="3">
        <v>10965.97</v>
      </c>
      <c r="C27" s="3">
        <v>11097.52</v>
      </c>
      <c r="D27" s="3">
        <v>10732.67</v>
      </c>
      <c r="E27" s="3">
        <v>10905.79</v>
      </c>
      <c r="F27" s="3">
        <v>918100000</v>
      </c>
      <c r="H27" s="7">
        <v>37288</v>
      </c>
      <c r="I27" s="12">
        <v>9914.9375</v>
      </c>
      <c r="K27" s="8">
        <v>2009</v>
      </c>
      <c r="L27" s="5">
        <f>SUM(M27:T27)/8</f>
        <v>8278.5501249999998</v>
      </c>
      <c r="M27" s="12">
        <v>8396.2014999999992</v>
      </c>
      <c r="N27" s="12">
        <v>7644.1360000000004</v>
      </c>
      <c r="O27" s="12">
        <v>7202.4780000000001</v>
      </c>
      <c r="P27" s="12">
        <v>7983.3215</v>
      </c>
      <c r="Q27" s="12">
        <v>8398.3685000000005</v>
      </c>
      <c r="R27" s="12">
        <v>8603.4775000000009</v>
      </c>
      <c r="S27" s="12">
        <v>8631.4169999999995</v>
      </c>
      <c r="T27" s="12">
        <v>9369.0010000000002</v>
      </c>
    </row>
    <row r="28" spans="1:24" x14ac:dyDescent="0.3">
      <c r="A28" s="4">
        <v>36564</v>
      </c>
      <c r="B28" s="3">
        <v>10904.26</v>
      </c>
      <c r="C28" s="3">
        <v>11139.4</v>
      </c>
      <c r="D28" s="3">
        <v>10826.67</v>
      </c>
      <c r="E28" s="3">
        <v>10957.6</v>
      </c>
      <c r="F28" s="3">
        <v>1047700000</v>
      </c>
      <c r="H28" s="7">
        <v>37316</v>
      </c>
      <c r="I28" s="12">
        <v>10500.950500000001</v>
      </c>
    </row>
    <row r="29" spans="1:24" x14ac:dyDescent="0.3">
      <c r="A29" s="4">
        <v>36565</v>
      </c>
      <c r="B29" s="3">
        <v>10948.82</v>
      </c>
      <c r="C29" s="3">
        <v>11016.54</v>
      </c>
      <c r="D29" s="3">
        <v>10647.97</v>
      </c>
      <c r="E29" s="3">
        <v>10699.16</v>
      </c>
      <c r="F29" s="3">
        <v>1050500000</v>
      </c>
      <c r="H29" s="7">
        <v>37347</v>
      </c>
      <c r="I29" s="12">
        <v>10193.396500000001</v>
      </c>
      <c r="K29" s="5" t="s">
        <v>19</v>
      </c>
      <c r="M29" s="5">
        <f>SUM(M18:M27)/10</f>
        <v>10575.929050000001</v>
      </c>
      <c r="N29" s="5">
        <f t="shared" ref="N29:T29" si="1">SUM(N18:N27)/10</f>
        <v>10411.257100000001</v>
      </c>
      <c r="O29" s="5">
        <f t="shared" si="1"/>
        <v>10280.920199999999</v>
      </c>
      <c r="P29" s="5">
        <f t="shared" si="1"/>
        <v>10502.419</v>
      </c>
      <c r="Q29" s="5">
        <f t="shared" si="1"/>
        <v>10672.644049999999</v>
      </c>
      <c r="R29" s="5">
        <f t="shared" si="1"/>
        <v>10600.972250000001</v>
      </c>
      <c r="S29" s="5">
        <f t="shared" si="1"/>
        <v>10508.386750000001</v>
      </c>
      <c r="T29" s="5">
        <f t="shared" si="1"/>
        <v>10513.755000000001</v>
      </c>
      <c r="U29" s="5">
        <f>SUM(U18:U27)/9</f>
        <v>10580.147000000001</v>
      </c>
      <c r="V29" s="5">
        <f>SUM(V18:V27)/9</f>
        <v>10320.408277777778</v>
      </c>
      <c r="W29" s="5">
        <f>SUM(W18:W27)/9</f>
        <v>10373.291277777778</v>
      </c>
      <c r="X29" s="5">
        <f>SUM(X18:X27)/9</f>
        <v>10579.297611111111</v>
      </c>
    </row>
    <row r="30" spans="1:24" x14ac:dyDescent="0.3">
      <c r="A30" s="4">
        <v>36566</v>
      </c>
      <c r="B30" s="3">
        <v>10697.92</v>
      </c>
      <c r="C30" s="3">
        <v>10853.67</v>
      </c>
      <c r="D30" s="3">
        <v>10491.3</v>
      </c>
      <c r="E30" s="3">
        <v>10643.63</v>
      </c>
      <c r="F30" s="3">
        <v>1058800000</v>
      </c>
      <c r="H30" s="7">
        <v>37377</v>
      </c>
      <c r="I30" s="12">
        <v>10096.6855</v>
      </c>
    </row>
    <row r="31" spans="1:24" x14ac:dyDescent="0.3">
      <c r="A31" s="4">
        <v>36567</v>
      </c>
      <c r="B31" s="3">
        <v>10638.64</v>
      </c>
      <c r="C31" s="3">
        <v>10763.38</v>
      </c>
      <c r="D31" s="3">
        <v>10301.120000000001</v>
      </c>
      <c r="E31" s="3">
        <v>10425.209999999999</v>
      </c>
      <c r="F31" s="3">
        <v>1025700000</v>
      </c>
      <c r="H31" s="7">
        <v>37408</v>
      </c>
      <c r="I31" s="12">
        <v>9492.4359999999997</v>
      </c>
    </row>
    <row r="32" spans="1:24" x14ac:dyDescent="0.3">
      <c r="A32" s="4">
        <v>36570</v>
      </c>
      <c r="B32" s="3">
        <v>10431.65</v>
      </c>
      <c r="C32" s="3">
        <v>10674.96</v>
      </c>
      <c r="D32" s="3">
        <v>10327.56</v>
      </c>
      <c r="E32" s="3">
        <v>10519.84</v>
      </c>
      <c r="F32" s="3">
        <v>927300000</v>
      </c>
      <c r="H32" s="7">
        <v>37438</v>
      </c>
      <c r="I32" s="12">
        <v>9462.4359999999997</v>
      </c>
    </row>
    <row r="33" spans="1:9" x14ac:dyDescent="0.3">
      <c r="A33" s="4">
        <v>36571</v>
      </c>
      <c r="B33" s="3">
        <v>10520.15</v>
      </c>
      <c r="C33" s="3">
        <v>10821.09</v>
      </c>
      <c r="D33" s="3">
        <v>10377.44</v>
      </c>
      <c r="E33" s="3">
        <v>10718.09</v>
      </c>
      <c r="F33" s="3">
        <v>1092100000</v>
      </c>
      <c r="H33" s="7">
        <v>37469</v>
      </c>
      <c r="I33" s="12">
        <v>8544.8804999999993</v>
      </c>
    </row>
    <row r="34" spans="1:9" x14ac:dyDescent="0.3">
      <c r="A34" s="4">
        <v>36572</v>
      </c>
      <c r="B34" s="3">
        <v>10711.82</v>
      </c>
      <c r="C34" s="3">
        <v>10831.64</v>
      </c>
      <c r="D34" s="3">
        <v>10468.65</v>
      </c>
      <c r="E34" s="3">
        <v>10561.41</v>
      </c>
      <c r="F34" s="3">
        <v>1018800000</v>
      </c>
      <c r="H34" s="7">
        <v>37500</v>
      </c>
      <c r="I34" s="12">
        <v>8726.2620000000006</v>
      </c>
    </row>
    <row r="35" spans="1:9" x14ac:dyDescent="0.3">
      <c r="A35" s="4">
        <v>36573</v>
      </c>
      <c r="B35" s="3">
        <v>10565.76</v>
      </c>
      <c r="C35" s="3">
        <v>10768.66</v>
      </c>
      <c r="D35" s="3">
        <v>10348.66</v>
      </c>
      <c r="E35" s="3">
        <v>10514.57</v>
      </c>
      <c r="F35" s="3">
        <v>1034800000</v>
      </c>
      <c r="H35" s="7">
        <v>37530</v>
      </c>
      <c r="I35" s="12">
        <v>8142.3130000000001</v>
      </c>
    </row>
    <row r="36" spans="1:9" x14ac:dyDescent="0.3">
      <c r="A36" s="4">
        <v>36574</v>
      </c>
      <c r="B36" s="3">
        <v>10514.57</v>
      </c>
      <c r="C36" s="3">
        <v>10562.34</v>
      </c>
      <c r="D36" s="3">
        <v>10129.24</v>
      </c>
      <c r="E36" s="3">
        <v>10219.52</v>
      </c>
      <c r="F36" s="3">
        <v>1042300000</v>
      </c>
      <c r="H36" s="7">
        <v>37561</v>
      </c>
      <c r="I36" s="12">
        <v>8134.2224999999999</v>
      </c>
    </row>
    <row r="37" spans="1:9" x14ac:dyDescent="0.3">
      <c r="A37" s="4">
        <v>36578</v>
      </c>
      <c r="B37" s="3">
        <v>10219.83</v>
      </c>
      <c r="C37" s="3">
        <v>10446.620000000001</v>
      </c>
      <c r="D37" s="3">
        <v>10011.66</v>
      </c>
      <c r="E37" s="3">
        <v>10304.84</v>
      </c>
      <c r="F37" s="3">
        <v>980000000</v>
      </c>
      <c r="H37" s="7">
        <v>37591</v>
      </c>
      <c r="I37" s="12">
        <v>8625.7245000000003</v>
      </c>
    </row>
    <row r="38" spans="1:9" x14ac:dyDescent="0.3">
      <c r="A38" s="4">
        <v>36579</v>
      </c>
      <c r="B38" s="3">
        <v>10294.82</v>
      </c>
      <c r="C38" s="3">
        <v>10443.209999999999</v>
      </c>
      <c r="D38" s="3">
        <v>10077.74</v>
      </c>
      <c r="E38" s="3">
        <v>10225.73</v>
      </c>
      <c r="F38" s="3">
        <v>993700000</v>
      </c>
      <c r="H38" s="7">
        <v>37622</v>
      </c>
      <c r="I38" s="12">
        <v>8503.0935000000009</v>
      </c>
    </row>
    <row r="39" spans="1:9" x14ac:dyDescent="0.3">
      <c r="A39" s="4">
        <v>36580</v>
      </c>
      <c r="B39" s="3">
        <v>10242.48</v>
      </c>
      <c r="C39" s="3">
        <v>10321.9</v>
      </c>
      <c r="D39" s="3">
        <v>9877.94</v>
      </c>
      <c r="E39" s="3">
        <v>10092.629999999999</v>
      </c>
      <c r="F39" s="3">
        <v>1215000000</v>
      </c>
      <c r="H39" s="7">
        <v>37653</v>
      </c>
      <c r="I39" s="12">
        <v>7912.2674999999999</v>
      </c>
    </row>
    <row r="40" spans="1:9" x14ac:dyDescent="0.3">
      <c r="A40" s="4">
        <v>36581</v>
      </c>
      <c r="B40" s="3">
        <v>10090.77</v>
      </c>
      <c r="C40" s="3">
        <v>10196.02</v>
      </c>
      <c r="D40" s="3">
        <v>9767.7999999999993</v>
      </c>
      <c r="E40" s="3">
        <v>9862.1200000000008</v>
      </c>
      <c r="F40" s="3">
        <v>1065200000</v>
      </c>
      <c r="H40" s="7">
        <v>37681</v>
      </c>
      <c r="I40" s="12">
        <v>7977.0150000000003</v>
      </c>
    </row>
    <row r="41" spans="1:9" x14ac:dyDescent="0.3">
      <c r="A41" s="4">
        <v>36584</v>
      </c>
      <c r="B41" s="3">
        <v>9854.66</v>
      </c>
      <c r="C41" s="3">
        <v>10228.52</v>
      </c>
      <c r="D41" s="3">
        <v>9760.36</v>
      </c>
      <c r="E41" s="3">
        <v>10038.65</v>
      </c>
      <c r="F41" s="3">
        <v>1026500000</v>
      </c>
      <c r="H41" s="7">
        <v>37712</v>
      </c>
      <c r="I41" s="12">
        <v>8324.6859999999997</v>
      </c>
    </row>
    <row r="42" spans="1:9" x14ac:dyDescent="0.3">
      <c r="A42" s="4">
        <v>36585</v>
      </c>
      <c r="B42" s="3">
        <v>10039.58</v>
      </c>
      <c r="C42" s="3">
        <v>10332.14</v>
      </c>
      <c r="D42" s="3">
        <v>9926.6499999999905</v>
      </c>
      <c r="E42" s="3">
        <v>10128.31</v>
      </c>
      <c r="F42" s="3">
        <v>1204300000</v>
      </c>
      <c r="H42" s="7">
        <v>37742</v>
      </c>
      <c r="I42" s="12">
        <v>8612.0725000000002</v>
      </c>
    </row>
    <row r="43" spans="1:9" x14ac:dyDescent="0.3">
      <c r="A43" s="4">
        <v>36586</v>
      </c>
      <c r="B43" s="3">
        <v>10128.11</v>
      </c>
      <c r="C43" s="3">
        <v>10355.719999999999</v>
      </c>
      <c r="D43" s="3">
        <v>9935.95999999999</v>
      </c>
      <c r="E43" s="3">
        <v>10137.93</v>
      </c>
      <c r="F43" s="3">
        <v>1274100000</v>
      </c>
      <c r="H43" s="7">
        <v>37773</v>
      </c>
      <c r="I43" s="12">
        <v>9103.7044999999998</v>
      </c>
    </row>
    <row r="44" spans="1:9" x14ac:dyDescent="0.3">
      <c r="A44" s="4">
        <v>36587</v>
      </c>
      <c r="B44" s="3">
        <v>10135.44</v>
      </c>
      <c r="C44" s="3">
        <v>10361.61</v>
      </c>
      <c r="D44" s="3">
        <v>9986.5300000000007</v>
      </c>
      <c r="E44" s="3">
        <v>10164.92</v>
      </c>
      <c r="F44" s="3">
        <v>1198600000</v>
      </c>
      <c r="H44" s="7">
        <v>37803</v>
      </c>
      <c r="I44" s="12">
        <v>9148.1414999999997</v>
      </c>
    </row>
    <row r="45" spans="1:9" x14ac:dyDescent="0.3">
      <c r="A45" s="4">
        <v>36588</v>
      </c>
      <c r="B45" s="3">
        <v>10171.120000000001</v>
      </c>
      <c r="C45" s="3">
        <v>10581.89</v>
      </c>
      <c r="D45" s="3">
        <v>10148.16</v>
      </c>
      <c r="E45" s="3">
        <v>10367.200000000001</v>
      </c>
      <c r="F45" s="3">
        <v>1150300000</v>
      </c>
      <c r="H45" s="7">
        <v>37834</v>
      </c>
      <c r="I45" s="12">
        <v>9278.2265000000007</v>
      </c>
    </row>
    <row r="46" spans="1:9" x14ac:dyDescent="0.3">
      <c r="A46" s="4">
        <v>36591</v>
      </c>
      <c r="B46" s="3">
        <v>10358.959999999999</v>
      </c>
      <c r="C46" s="3">
        <v>10518.91</v>
      </c>
      <c r="D46" s="3">
        <v>10038.65</v>
      </c>
      <c r="E46" s="3">
        <v>10170.5</v>
      </c>
      <c r="F46" s="3">
        <v>1029000000</v>
      </c>
      <c r="H46" s="7">
        <v>37865</v>
      </c>
      <c r="I46" s="12">
        <v>9503.4110000000001</v>
      </c>
    </row>
    <row r="47" spans="1:9" x14ac:dyDescent="0.3">
      <c r="A47" s="4">
        <v>36592</v>
      </c>
      <c r="B47" s="3">
        <v>10197.61</v>
      </c>
      <c r="C47" s="3">
        <v>10208.66</v>
      </c>
      <c r="D47" s="3">
        <v>9651.77</v>
      </c>
      <c r="E47" s="3">
        <v>9796.0300000000007</v>
      </c>
      <c r="F47" s="3">
        <v>1314100000</v>
      </c>
      <c r="H47" s="7">
        <v>37895</v>
      </c>
      <c r="I47" s="12">
        <v>9666.7145</v>
      </c>
    </row>
    <row r="48" spans="1:9" x14ac:dyDescent="0.3">
      <c r="A48" s="4">
        <v>36593</v>
      </c>
      <c r="B48" s="3">
        <v>9800.69</v>
      </c>
      <c r="C48" s="3">
        <v>10037.41</v>
      </c>
      <c r="D48" s="3">
        <v>9611.75</v>
      </c>
      <c r="E48" s="3">
        <v>9856.5300000000007</v>
      </c>
      <c r="F48" s="3">
        <v>1203000000</v>
      </c>
      <c r="H48" s="7">
        <v>37926</v>
      </c>
      <c r="I48" s="12">
        <v>9764.1465000000007</v>
      </c>
    </row>
    <row r="49" spans="1:9" x14ac:dyDescent="0.3">
      <c r="A49" s="4">
        <v>36594</v>
      </c>
      <c r="B49" s="3">
        <v>9855.2900000000009</v>
      </c>
      <c r="C49" s="3">
        <v>10097.280000000001</v>
      </c>
      <c r="D49" s="3">
        <v>9667.2800000000007</v>
      </c>
      <c r="E49" s="3">
        <v>10010.73</v>
      </c>
      <c r="F49" s="3">
        <v>1123000000</v>
      </c>
      <c r="H49" s="7">
        <v>37956</v>
      </c>
      <c r="I49" s="12">
        <v>10093.177</v>
      </c>
    </row>
    <row r="50" spans="1:9" x14ac:dyDescent="0.3">
      <c r="A50" s="4">
        <v>36595</v>
      </c>
      <c r="B50" s="3">
        <v>10008.549999999999</v>
      </c>
      <c r="C50" s="3">
        <v>10211.77</v>
      </c>
      <c r="D50" s="3">
        <v>9792.93</v>
      </c>
      <c r="E50" s="3">
        <v>9928.8199999999906</v>
      </c>
      <c r="F50" s="3">
        <v>1138800000</v>
      </c>
      <c r="H50" s="7">
        <v>37987</v>
      </c>
      <c r="I50" s="12">
        <v>10544.513499999999</v>
      </c>
    </row>
    <row r="51" spans="1:9" x14ac:dyDescent="0.3">
      <c r="A51" s="4">
        <v>36598</v>
      </c>
      <c r="B51" s="3">
        <v>9911.2199999999993</v>
      </c>
      <c r="C51" s="3">
        <v>10111.25</v>
      </c>
      <c r="D51" s="3">
        <v>9670.07</v>
      </c>
      <c r="E51" s="3">
        <v>9947.1299999999992</v>
      </c>
      <c r="F51" s="3">
        <v>1016100000</v>
      </c>
      <c r="H51" s="7">
        <v>38018</v>
      </c>
      <c r="I51" s="12">
        <v>10605.331</v>
      </c>
    </row>
    <row r="52" spans="1:9" x14ac:dyDescent="0.3">
      <c r="A52" s="4">
        <v>36599</v>
      </c>
      <c r="B52" s="3">
        <v>9957.67</v>
      </c>
      <c r="C52" s="3">
        <v>10149.41</v>
      </c>
      <c r="D52" s="3">
        <v>9747.33</v>
      </c>
      <c r="E52" s="3">
        <v>9811.24</v>
      </c>
      <c r="F52" s="3">
        <v>1094000000</v>
      </c>
      <c r="H52" s="7">
        <v>38047</v>
      </c>
      <c r="I52" s="12">
        <v>10318.835999999999</v>
      </c>
    </row>
    <row r="53" spans="1:9" x14ac:dyDescent="0.3">
      <c r="A53" s="4">
        <v>36600</v>
      </c>
      <c r="B53" s="3">
        <v>9808.15</v>
      </c>
      <c r="C53" s="3">
        <v>10294.6</v>
      </c>
      <c r="D53" s="3">
        <v>9676.8999999999905</v>
      </c>
      <c r="E53" s="3">
        <v>10131.41</v>
      </c>
      <c r="F53" s="3">
        <v>1302800000</v>
      </c>
      <c r="H53" s="7">
        <v>38078</v>
      </c>
      <c r="I53" s="12">
        <v>10428.046</v>
      </c>
    </row>
    <row r="54" spans="1:9" x14ac:dyDescent="0.3">
      <c r="A54" s="4">
        <v>36601</v>
      </c>
      <c r="B54" s="3">
        <v>10139.58</v>
      </c>
      <c r="C54" s="3">
        <v>10716.23</v>
      </c>
      <c r="D54" s="3">
        <v>10139.58</v>
      </c>
      <c r="E54" s="3">
        <v>10630.6</v>
      </c>
      <c r="F54" s="3">
        <v>1482300000</v>
      </c>
      <c r="H54" s="7">
        <v>38108</v>
      </c>
      <c r="I54" s="12">
        <v>10083.8055</v>
      </c>
    </row>
    <row r="55" spans="1:9" x14ac:dyDescent="0.3">
      <c r="A55" s="4">
        <v>36602</v>
      </c>
      <c r="B55" s="3">
        <v>10629.98</v>
      </c>
      <c r="C55" s="3">
        <v>10849.32</v>
      </c>
      <c r="D55" s="3">
        <v>10399.15</v>
      </c>
      <c r="E55" s="3">
        <v>10595.23</v>
      </c>
      <c r="F55" s="3">
        <v>1295100000</v>
      </c>
      <c r="H55" s="7">
        <v>38139</v>
      </c>
      <c r="I55" s="12">
        <v>10361.371999999999</v>
      </c>
    </row>
    <row r="56" spans="1:9" x14ac:dyDescent="0.3">
      <c r="A56" s="4">
        <v>36605</v>
      </c>
      <c r="B56" s="3">
        <v>10594.75</v>
      </c>
      <c r="C56" s="3">
        <v>10866.08</v>
      </c>
      <c r="D56" s="3">
        <v>10456.86</v>
      </c>
      <c r="E56" s="3">
        <v>10680.24</v>
      </c>
      <c r="F56" s="3">
        <v>920800000</v>
      </c>
      <c r="H56" s="7">
        <v>38169</v>
      </c>
      <c r="I56" s="12">
        <v>10152.7065</v>
      </c>
    </row>
    <row r="57" spans="1:9" x14ac:dyDescent="0.3">
      <c r="A57" s="4">
        <v>36606</v>
      </c>
      <c r="B57" s="3">
        <v>10680.24</v>
      </c>
      <c r="C57" s="3">
        <v>11012.2</v>
      </c>
      <c r="D57" s="3">
        <v>10515.5</v>
      </c>
      <c r="E57" s="3">
        <v>10907.34</v>
      </c>
      <c r="F57" s="3">
        <v>1065900000</v>
      </c>
      <c r="H57" s="7">
        <v>38200</v>
      </c>
      <c r="I57" s="12">
        <v>10021.2595</v>
      </c>
    </row>
    <row r="58" spans="1:9" x14ac:dyDescent="0.3">
      <c r="A58" s="4">
        <v>36607</v>
      </c>
      <c r="B58" s="3">
        <v>10916.96</v>
      </c>
      <c r="C58" s="3">
        <v>11054.71</v>
      </c>
      <c r="D58" s="3">
        <v>10671.86</v>
      </c>
      <c r="E58" s="3">
        <v>10866.7</v>
      </c>
      <c r="F58" s="3">
        <v>1075000000</v>
      </c>
      <c r="H58" s="7">
        <v>38231</v>
      </c>
      <c r="I58" s="12">
        <v>10210.808999999999</v>
      </c>
    </row>
    <row r="59" spans="1:9" x14ac:dyDescent="0.3">
      <c r="A59" s="4">
        <v>36608</v>
      </c>
      <c r="B59" s="3">
        <v>10884.38</v>
      </c>
      <c r="C59" s="3">
        <v>11224.72</v>
      </c>
      <c r="D59" s="3">
        <v>10737.63</v>
      </c>
      <c r="E59" s="3">
        <v>11119.86</v>
      </c>
      <c r="F59" s="3">
        <v>1078300000</v>
      </c>
      <c r="H59" s="7">
        <v>38261</v>
      </c>
      <c r="I59" s="12">
        <v>10000.308999999999</v>
      </c>
    </row>
    <row r="60" spans="1:9" x14ac:dyDescent="0.3">
      <c r="A60" s="4">
        <v>36609</v>
      </c>
      <c r="B60" s="3">
        <v>11107.45</v>
      </c>
      <c r="C60" s="3">
        <v>11311.28</v>
      </c>
      <c r="D60" s="3">
        <v>10901.44</v>
      </c>
      <c r="E60" s="3">
        <v>11112.72</v>
      </c>
      <c r="F60" s="3">
        <v>1052200000</v>
      </c>
      <c r="H60" s="7">
        <v>38292</v>
      </c>
      <c r="I60" s="12">
        <v>10410.942999999999</v>
      </c>
    </row>
    <row r="61" spans="1:9" x14ac:dyDescent="0.3">
      <c r="A61" s="4">
        <v>36612</v>
      </c>
      <c r="B61" s="3">
        <v>11093.25</v>
      </c>
      <c r="C61" s="3">
        <v>11274.98</v>
      </c>
      <c r="D61" s="3">
        <v>10881.9</v>
      </c>
      <c r="E61" s="3">
        <v>11025.85</v>
      </c>
      <c r="F61" s="3">
        <v>901000000</v>
      </c>
      <c r="H61" s="7">
        <v>38322</v>
      </c>
      <c r="I61" s="12">
        <v>10661.557000000001</v>
      </c>
    </row>
    <row r="62" spans="1:9" x14ac:dyDescent="0.3">
      <c r="A62" s="4">
        <v>36613</v>
      </c>
      <c r="B62" s="3">
        <v>11023.68</v>
      </c>
      <c r="C62" s="3">
        <v>11192.76</v>
      </c>
      <c r="D62" s="3">
        <v>10804.65</v>
      </c>
      <c r="E62" s="3">
        <v>10936.11</v>
      </c>
      <c r="F62" s="3">
        <v>959100000</v>
      </c>
      <c r="H62" s="7">
        <v>38353</v>
      </c>
      <c r="I62" s="12">
        <v>10539.513000000001</v>
      </c>
    </row>
    <row r="63" spans="1:9" x14ac:dyDescent="0.3">
      <c r="A63" s="4">
        <v>36614</v>
      </c>
      <c r="B63" s="3">
        <v>10939.05</v>
      </c>
      <c r="C63" s="3">
        <v>11214.48</v>
      </c>
      <c r="D63" s="3">
        <v>10792.24</v>
      </c>
      <c r="E63" s="3">
        <v>11018.72</v>
      </c>
      <c r="F63" s="3">
        <v>1061900000</v>
      </c>
      <c r="H63" s="7">
        <v>38384</v>
      </c>
      <c r="I63" s="12">
        <v>10729.125</v>
      </c>
    </row>
    <row r="64" spans="1:9" x14ac:dyDescent="0.3">
      <c r="A64" s="4">
        <v>36615</v>
      </c>
      <c r="B64" s="3">
        <v>11008.17</v>
      </c>
      <c r="C64" s="3">
        <v>11258.23</v>
      </c>
      <c r="D64" s="3">
        <v>10796.58</v>
      </c>
      <c r="E64" s="3">
        <v>10980.25</v>
      </c>
      <c r="F64" s="3">
        <v>1193400000</v>
      </c>
      <c r="H64" s="7">
        <v>38412</v>
      </c>
      <c r="I64" s="12">
        <v>10698.067999999999</v>
      </c>
    </row>
    <row r="65" spans="1:9" x14ac:dyDescent="0.3">
      <c r="A65" s="4">
        <v>36616</v>
      </c>
      <c r="B65" s="3">
        <v>10993.28</v>
      </c>
      <c r="C65" s="3">
        <v>11244.58</v>
      </c>
      <c r="D65" s="3">
        <v>10801.23</v>
      </c>
      <c r="E65" s="3">
        <v>10921.92</v>
      </c>
      <c r="F65" s="3">
        <v>1227400000</v>
      </c>
      <c r="H65" s="7">
        <v>38443</v>
      </c>
      <c r="I65" s="12">
        <v>10287.719999999999</v>
      </c>
    </row>
    <row r="66" spans="1:9" x14ac:dyDescent="0.3">
      <c r="A66" s="4">
        <v>36619</v>
      </c>
      <c r="B66" s="3">
        <v>10863.28</v>
      </c>
      <c r="C66" s="3">
        <v>11344.17</v>
      </c>
      <c r="D66" s="3">
        <v>10821.71</v>
      </c>
      <c r="E66" s="3">
        <v>11221.93</v>
      </c>
      <c r="F66" s="3">
        <v>1021700000</v>
      </c>
      <c r="H66" s="7">
        <v>38473</v>
      </c>
      <c r="I66" s="12">
        <v>10372.664000000001</v>
      </c>
    </row>
    <row r="67" spans="1:9" x14ac:dyDescent="0.3">
      <c r="A67" s="4">
        <v>36620</v>
      </c>
      <c r="B67" s="3">
        <v>11225.34</v>
      </c>
      <c r="C67" s="3">
        <v>11531.24</v>
      </c>
      <c r="D67" s="3">
        <v>10682.72</v>
      </c>
      <c r="E67" s="3">
        <v>11164.84</v>
      </c>
      <c r="F67" s="3">
        <v>1515460000</v>
      </c>
      <c r="H67" s="7">
        <v>38504</v>
      </c>
      <c r="I67" s="12">
        <v>10502.877</v>
      </c>
    </row>
    <row r="68" spans="1:9" x14ac:dyDescent="0.3">
      <c r="A68" s="4">
        <v>36621</v>
      </c>
      <c r="B68" s="3">
        <v>11163.29</v>
      </c>
      <c r="C68" s="3">
        <v>11326.79</v>
      </c>
      <c r="D68" s="3">
        <v>10894</v>
      </c>
      <c r="E68" s="3">
        <v>11033.92</v>
      </c>
      <c r="F68" s="3">
        <v>1110300000</v>
      </c>
      <c r="H68" s="7">
        <v>38534</v>
      </c>
      <c r="I68" s="12">
        <v>10545.3755</v>
      </c>
    </row>
    <row r="69" spans="1:9" x14ac:dyDescent="0.3">
      <c r="A69" s="4">
        <v>36622</v>
      </c>
      <c r="B69" s="3">
        <v>11029.56</v>
      </c>
      <c r="C69" s="3">
        <v>11303.83</v>
      </c>
      <c r="D69" s="3">
        <v>10921.07</v>
      </c>
      <c r="E69" s="3">
        <v>11114.27</v>
      </c>
      <c r="F69" s="3">
        <v>1008000000</v>
      </c>
      <c r="H69" s="7">
        <v>38565</v>
      </c>
      <c r="I69" s="12">
        <v>10569.538</v>
      </c>
    </row>
    <row r="70" spans="1:9" x14ac:dyDescent="0.3">
      <c r="A70" s="4">
        <v>36623</v>
      </c>
      <c r="B70" s="3">
        <v>11122.03</v>
      </c>
      <c r="C70" s="3">
        <v>11317.79</v>
      </c>
      <c r="D70" s="3">
        <v>10932.78</v>
      </c>
      <c r="E70" s="3">
        <v>11111.48</v>
      </c>
      <c r="F70" s="3">
        <v>891600000</v>
      </c>
      <c r="H70" s="7">
        <v>38596</v>
      </c>
      <c r="I70" s="12">
        <v>10531.4285</v>
      </c>
    </row>
    <row r="71" spans="1:9" x14ac:dyDescent="0.3">
      <c r="A71" s="4">
        <v>36626</v>
      </c>
      <c r="B71" s="3">
        <v>11114.89</v>
      </c>
      <c r="C71" s="3">
        <v>11404.35</v>
      </c>
      <c r="D71" s="3">
        <v>10955.43</v>
      </c>
      <c r="E71" s="3">
        <v>11186.56</v>
      </c>
      <c r="F71" s="3">
        <v>853700000</v>
      </c>
      <c r="H71" s="7">
        <v>38626</v>
      </c>
      <c r="I71" s="12">
        <v>10318.525</v>
      </c>
    </row>
    <row r="72" spans="1:9" x14ac:dyDescent="0.3">
      <c r="A72" s="4">
        <v>36627</v>
      </c>
      <c r="B72" s="3">
        <v>11180.98</v>
      </c>
      <c r="C72" s="3">
        <v>11459.58</v>
      </c>
      <c r="D72" s="3">
        <v>11024.22</v>
      </c>
      <c r="E72" s="3">
        <v>11287.08</v>
      </c>
      <c r="F72" s="3">
        <v>971400000</v>
      </c>
      <c r="H72" s="7">
        <v>38657</v>
      </c>
      <c r="I72" s="12">
        <v>10689.718500000001</v>
      </c>
    </row>
    <row r="73" spans="1:9" x14ac:dyDescent="0.3">
      <c r="A73" s="4">
        <v>36628</v>
      </c>
      <c r="B73" s="3">
        <v>11283.05</v>
      </c>
      <c r="C73" s="3">
        <v>11600.43</v>
      </c>
      <c r="D73" s="3">
        <v>11026.47</v>
      </c>
      <c r="E73" s="3">
        <v>11125.13</v>
      </c>
      <c r="F73" s="3">
        <v>1175900000</v>
      </c>
      <c r="H73" s="7">
        <v>38687</v>
      </c>
      <c r="I73" s="12">
        <v>10833.309499999999</v>
      </c>
    </row>
    <row r="74" spans="1:9" x14ac:dyDescent="0.3">
      <c r="A74" s="4">
        <v>36629</v>
      </c>
      <c r="B74" s="3">
        <v>11132.58</v>
      </c>
      <c r="C74" s="3">
        <v>11290.8</v>
      </c>
      <c r="D74" s="3">
        <v>10806.51</v>
      </c>
      <c r="E74" s="3">
        <v>10923.55</v>
      </c>
      <c r="F74" s="3">
        <v>1032000000</v>
      </c>
      <c r="H74" s="7">
        <v>38718</v>
      </c>
      <c r="I74" s="12">
        <v>10872.482</v>
      </c>
    </row>
    <row r="75" spans="1:9" x14ac:dyDescent="0.3">
      <c r="A75" s="4">
        <v>36630</v>
      </c>
      <c r="B75" s="3">
        <v>10922.85</v>
      </c>
      <c r="C75" s="3">
        <v>10922.85</v>
      </c>
      <c r="D75" s="3">
        <v>10173.92</v>
      </c>
      <c r="E75" s="3">
        <v>10305.77</v>
      </c>
      <c r="F75" s="3">
        <v>1279700000</v>
      </c>
      <c r="H75" s="7">
        <v>38749</v>
      </c>
      <c r="I75" s="12">
        <v>10975.3035</v>
      </c>
    </row>
    <row r="76" spans="1:9" x14ac:dyDescent="0.3">
      <c r="A76" s="4">
        <v>36633</v>
      </c>
      <c r="B76" s="3">
        <v>10303.290000000001</v>
      </c>
      <c r="C76" s="3">
        <v>10721.5</v>
      </c>
      <c r="D76" s="3">
        <v>10128.620000000001</v>
      </c>
      <c r="E76" s="3">
        <v>10582.51</v>
      </c>
      <c r="F76" s="3">
        <v>1204700000</v>
      </c>
      <c r="H76" s="7">
        <v>38777</v>
      </c>
      <c r="I76" s="12">
        <v>11142.3315</v>
      </c>
    </row>
    <row r="77" spans="1:9" x14ac:dyDescent="0.3">
      <c r="A77" s="4">
        <v>36634</v>
      </c>
      <c r="B77" s="3">
        <v>10584.02</v>
      </c>
      <c r="C77" s="3">
        <v>10941.78</v>
      </c>
      <c r="D77" s="3">
        <v>10424.9</v>
      </c>
      <c r="E77" s="3">
        <v>10767.42</v>
      </c>
      <c r="F77" s="3">
        <v>1109400000</v>
      </c>
      <c r="H77" s="7">
        <v>38808</v>
      </c>
      <c r="I77" s="12">
        <v>11240.106</v>
      </c>
    </row>
    <row r="78" spans="1:9" x14ac:dyDescent="0.3">
      <c r="A78" s="4">
        <v>36635</v>
      </c>
      <c r="B78" s="3">
        <v>10748.97</v>
      </c>
      <c r="C78" s="3">
        <v>10909.2</v>
      </c>
      <c r="D78" s="3">
        <v>10503.4</v>
      </c>
      <c r="E78" s="3">
        <v>10674.96</v>
      </c>
      <c r="F78" s="3">
        <v>1001400000</v>
      </c>
      <c r="H78" s="7">
        <v>38838</v>
      </c>
      <c r="I78" s="12">
        <v>11354.128000000001</v>
      </c>
    </row>
    <row r="79" spans="1:9" x14ac:dyDescent="0.3">
      <c r="A79" s="4">
        <v>36636</v>
      </c>
      <c r="B79" s="3">
        <v>10668.19</v>
      </c>
      <c r="C79" s="3">
        <v>10941.47</v>
      </c>
      <c r="D79" s="3">
        <v>10582.51</v>
      </c>
      <c r="E79" s="3">
        <v>10844.05</v>
      </c>
      <c r="F79" s="3">
        <v>896200000</v>
      </c>
      <c r="H79" s="7">
        <v>38869</v>
      </c>
      <c r="I79" s="12">
        <v>10980.71</v>
      </c>
    </row>
    <row r="80" spans="1:9" x14ac:dyDescent="0.3">
      <c r="A80" s="4">
        <v>36640</v>
      </c>
      <c r="B80" s="3">
        <v>10822.33</v>
      </c>
      <c r="C80" s="3">
        <v>11060.29</v>
      </c>
      <c r="D80" s="3">
        <v>10579.1</v>
      </c>
      <c r="E80" s="3">
        <v>10906.1</v>
      </c>
      <c r="F80" s="3">
        <v>868700000</v>
      </c>
      <c r="H80" s="7">
        <v>38899</v>
      </c>
      <c r="I80" s="12">
        <v>11032.526</v>
      </c>
    </row>
    <row r="81" spans="1:9" x14ac:dyDescent="0.3">
      <c r="A81" s="4">
        <v>36641</v>
      </c>
      <c r="B81" s="3">
        <v>10916.65</v>
      </c>
      <c r="C81" s="3">
        <v>11265.67</v>
      </c>
      <c r="D81" s="3">
        <v>10764.62</v>
      </c>
      <c r="E81" s="3">
        <v>11124.82</v>
      </c>
      <c r="F81" s="3">
        <v>1071100000</v>
      </c>
      <c r="H81" s="7">
        <v>38930</v>
      </c>
      <c r="I81" s="12">
        <v>11239.255499999999</v>
      </c>
    </row>
    <row r="82" spans="1:9" x14ac:dyDescent="0.3">
      <c r="A82" s="4">
        <v>36642</v>
      </c>
      <c r="B82" s="3">
        <v>11127.92</v>
      </c>
      <c r="C82" s="3">
        <v>11246.75</v>
      </c>
      <c r="D82" s="3">
        <v>10816.44</v>
      </c>
      <c r="E82" s="3">
        <v>10945.5</v>
      </c>
      <c r="F82" s="3">
        <v>999600000</v>
      </c>
      <c r="H82" s="7">
        <v>38961</v>
      </c>
      <c r="I82" s="12">
        <v>11533.599</v>
      </c>
    </row>
    <row r="83" spans="1:9" x14ac:dyDescent="0.3">
      <c r="A83" s="4">
        <v>36643</v>
      </c>
      <c r="B83" s="3">
        <v>10941.91</v>
      </c>
      <c r="C83" s="3">
        <v>11024.61</v>
      </c>
      <c r="D83" s="3">
        <v>10650.14</v>
      </c>
      <c r="E83" s="3">
        <v>10888.1</v>
      </c>
      <c r="F83" s="3">
        <v>1111000000</v>
      </c>
      <c r="H83" s="7">
        <v>38991</v>
      </c>
      <c r="I83" s="12">
        <v>11951.065000000001</v>
      </c>
    </row>
    <row r="84" spans="1:9" x14ac:dyDescent="0.3">
      <c r="A84" s="4">
        <v>36644</v>
      </c>
      <c r="B84" s="3">
        <v>10892.76</v>
      </c>
      <c r="C84" s="3">
        <v>11005.07</v>
      </c>
      <c r="D84" s="3">
        <v>10632.46</v>
      </c>
      <c r="E84" s="3">
        <v>10733.91</v>
      </c>
      <c r="F84" s="3">
        <v>984600000</v>
      </c>
      <c r="H84" s="7">
        <v>39022</v>
      </c>
      <c r="I84" s="12">
        <v>12183.3145</v>
      </c>
    </row>
    <row r="85" spans="1:9" x14ac:dyDescent="0.3">
      <c r="A85" s="4">
        <v>36647</v>
      </c>
      <c r="B85" s="3">
        <v>10749.42</v>
      </c>
      <c r="C85" s="3">
        <v>11001.34</v>
      </c>
      <c r="D85" s="3">
        <v>10622.22</v>
      </c>
      <c r="E85" s="3">
        <v>10811.78</v>
      </c>
      <c r="F85" s="3">
        <v>966300000</v>
      </c>
      <c r="H85" s="7">
        <v>39052</v>
      </c>
      <c r="I85" s="12">
        <v>12377.6175</v>
      </c>
    </row>
    <row r="86" spans="1:9" x14ac:dyDescent="0.3">
      <c r="A86" s="4">
        <v>36648</v>
      </c>
      <c r="B86" s="3">
        <v>10805.58</v>
      </c>
      <c r="C86" s="3">
        <v>10932.47</v>
      </c>
      <c r="D86" s="3">
        <v>10580.65</v>
      </c>
      <c r="E86" s="3">
        <v>10731.12</v>
      </c>
      <c r="F86" s="3">
        <v>1011500000</v>
      </c>
      <c r="H86" s="7">
        <v>39083</v>
      </c>
      <c r="I86" s="12">
        <v>12512.891</v>
      </c>
    </row>
    <row r="87" spans="1:9" x14ac:dyDescent="0.3">
      <c r="A87" s="4">
        <v>36649</v>
      </c>
      <c r="B87" s="3">
        <v>10732.21</v>
      </c>
      <c r="C87" s="3">
        <v>10754.39</v>
      </c>
      <c r="D87" s="3">
        <v>10345.17</v>
      </c>
      <c r="E87" s="3">
        <v>10480.129999999999</v>
      </c>
      <c r="F87" s="3">
        <v>991600000</v>
      </c>
      <c r="H87" s="7">
        <v>39114</v>
      </c>
      <c r="I87" s="12">
        <v>12611.620500000001</v>
      </c>
    </row>
    <row r="88" spans="1:9" x14ac:dyDescent="0.3">
      <c r="A88" s="4">
        <v>36650</v>
      </c>
      <c r="B88" s="3">
        <v>10478.89</v>
      </c>
      <c r="C88" s="3">
        <v>10631.53</v>
      </c>
      <c r="D88" s="3">
        <v>10293.049999999999</v>
      </c>
      <c r="E88" s="3">
        <v>10412.49</v>
      </c>
      <c r="F88" s="3">
        <v>925800000</v>
      </c>
      <c r="H88" s="7">
        <v>39142</v>
      </c>
      <c r="I88" s="12">
        <v>12260.232</v>
      </c>
    </row>
    <row r="89" spans="1:9" x14ac:dyDescent="0.3">
      <c r="A89" s="4">
        <v>36651</v>
      </c>
      <c r="B89" s="3">
        <v>10409.700000000001</v>
      </c>
      <c r="C89" s="3">
        <v>10688.61</v>
      </c>
      <c r="D89" s="3">
        <v>10312.91</v>
      </c>
      <c r="E89" s="3">
        <v>10577.86</v>
      </c>
      <c r="F89" s="3">
        <v>805500000</v>
      </c>
      <c r="H89" s="7">
        <v>39173</v>
      </c>
      <c r="I89" s="12">
        <v>12754.867</v>
      </c>
    </row>
    <row r="90" spans="1:9" x14ac:dyDescent="0.3">
      <c r="A90" s="4">
        <v>36654</v>
      </c>
      <c r="B90" s="3">
        <v>10571.31</v>
      </c>
      <c r="C90" s="3">
        <v>10744.22</v>
      </c>
      <c r="D90" s="3">
        <v>10400.4</v>
      </c>
      <c r="E90" s="3">
        <v>10603.63</v>
      </c>
      <c r="F90" s="3">
        <v>787600000</v>
      </c>
      <c r="H90" s="7">
        <v>39203</v>
      </c>
      <c r="I90" s="12">
        <v>13385.495500000001</v>
      </c>
    </row>
    <row r="91" spans="1:9" x14ac:dyDescent="0.3">
      <c r="A91" s="4">
        <v>36655</v>
      </c>
      <c r="B91" s="3">
        <v>10607.54</v>
      </c>
      <c r="C91" s="3">
        <v>10765.75</v>
      </c>
      <c r="D91" s="3">
        <v>10435.959999999999</v>
      </c>
      <c r="E91" s="3">
        <v>10536.75</v>
      </c>
      <c r="F91" s="3">
        <v>896600000</v>
      </c>
      <c r="H91" s="7">
        <v>39234</v>
      </c>
      <c r="I91" s="12">
        <v>13494.0605</v>
      </c>
    </row>
    <row r="92" spans="1:9" x14ac:dyDescent="0.3">
      <c r="A92" s="4">
        <v>36656</v>
      </c>
      <c r="B92" s="3">
        <v>10533.09</v>
      </c>
      <c r="C92" s="3">
        <v>10649.95</v>
      </c>
      <c r="D92" s="3">
        <v>10169.77</v>
      </c>
      <c r="E92" s="3">
        <v>10367.780000000001</v>
      </c>
      <c r="F92" s="3">
        <v>1006400000</v>
      </c>
      <c r="H92" s="7">
        <v>39264</v>
      </c>
      <c r="I92" s="12">
        <v>13701.19</v>
      </c>
    </row>
    <row r="93" spans="1:9" x14ac:dyDescent="0.3">
      <c r="A93" s="4">
        <v>36657</v>
      </c>
      <c r="B93" s="3">
        <v>10369.27</v>
      </c>
      <c r="C93" s="3">
        <v>10676.88</v>
      </c>
      <c r="D93" s="3">
        <v>10315.69</v>
      </c>
      <c r="E93" s="3">
        <v>10545.97</v>
      </c>
      <c r="F93" s="3">
        <v>953600000</v>
      </c>
      <c r="H93" s="7">
        <v>39295</v>
      </c>
      <c r="I93" s="12">
        <v>13231.380999999999</v>
      </c>
    </row>
    <row r="94" spans="1:9" x14ac:dyDescent="0.3">
      <c r="A94" s="4">
        <v>36658</v>
      </c>
      <c r="B94" s="3">
        <v>10549.06</v>
      </c>
      <c r="C94" s="3">
        <v>10780.37</v>
      </c>
      <c r="D94" s="3">
        <v>10444.540000000001</v>
      </c>
      <c r="E94" s="3">
        <v>10609.37</v>
      </c>
      <c r="F94" s="3">
        <v>858200000</v>
      </c>
      <c r="H94" s="7">
        <v>39326</v>
      </c>
      <c r="I94" s="12">
        <v>13584.1795</v>
      </c>
    </row>
    <row r="95" spans="1:9" x14ac:dyDescent="0.3">
      <c r="A95" s="4">
        <v>36661</v>
      </c>
      <c r="B95" s="3">
        <v>10606.97</v>
      </c>
      <c r="C95" s="3">
        <v>10902.36</v>
      </c>
      <c r="D95" s="3">
        <v>10509.31</v>
      </c>
      <c r="E95" s="3">
        <v>10807.78</v>
      </c>
      <c r="F95" s="3">
        <v>854600000</v>
      </c>
      <c r="H95" s="7">
        <v>39356</v>
      </c>
      <c r="I95" s="12">
        <v>13906.835499999999</v>
      </c>
    </row>
    <row r="96" spans="1:9" x14ac:dyDescent="0.3">
      <c r="A96" s="4">
        <v>36662</v>
      </c>
      <c r="B96" s="3">
        <v>10816.01</v>
      </c>
      <c r="C96" s="3">
        <v>11086.72</v>
      </c>
      <c r="D96" s="3">
        <v>10723.48</v>
      </c>
      <c r="E96" s="3">
        <v>10934.57</v>
      </c>
      <c r="F96" s="3">
        <v>955500000</v>
      </c>
      <c r="H96" s="7">
        <v>39387</v>
      </c>
      <c r="I96" s="12">
        <v>13192.020500000001</v>
      </c>
    </row>
    <row r="97" spans="1:9" x14ac:dyDescent="0.3">
      <c r="A97" s="4">
        <v>36663</v>
      </c>
      <c r="B97" s="3">
        <v>10930.64</v>
      </c>
      <c r="C97" s="3">
        <v>10947.25</v>
      </c>
      <c r="D97" s="3">
        <v>10648.78</v>
      </c>
      <c r="E97" s="3">
        <v>10769.74</v>
      </c>
      <c r="F97" s="3">
        <v>820500000</v>
      </c>
      <c r="H97" s="7">
        <v>39417</v>
      </c>
      <c r="I97" s="12">
        <v>13407.025</v>
      </c>
    </row>
    <row r="98" spans="1:9" x14ac:dyDescent="0.3">
      <c r="A98" s="4">
        <v>36664</v>
      </c>
      <c r="B98" s="3">
        <v>10771.8</v>
      </c>
      <c r="C98" s="3">
        <v>10938.34</v>
      </c>
      <c r="D98" s="3">
        <v>10669</v>
      </c>
      <c r="E98" s="3">
        <v>10777.28</v>
      </c>
      <c r="F98" s="3">
        <v>807900000</v>
      </c>
      <c r="H98" s="7">
        <v>39448</v>
      </c>
      <c r="I98" s="12">
        <v>12512.8305</v>
      </c>
    </row>
    <row r="99" spans="1:9" x14ac:dyDescent="0.3">
      <c r="A99" s="4">
        <v>36665</v>
      </c>
      <c r="B99" s="3">
        <v>10764.22</v>
      </c>
      <c r="C99" s="3">
        <v>10821.83</v>
      </c>
      <c r="D99" s="3">
        <v>10468.18</v>
      </c>
      <c r="E99" s="3">
        <v>10626.85</v>
      </c>
      <c r="F99" s="3">
        <v>853700000</v>
      </c>
      <c r="H99" s="7">
        <v>39479</v>
      </c>
      <c r="I99" s="12">
        <v>12419.567499999999</v>
      </c>
    </row>
    <row r="100" spans="1:9" x14ac:dyDescent="0.3">
      <c r="A100" s="4">
        <v>36668</v>
      </c>
      <c r="B100" s="3">
        <v>10624.79</v>
      </c>
      <c r="C100" s="3">
        <v>10718</v>
      </c>
      <c r="D100" s="3">
        <v>10308.15</v>
      </c>
      <c r="E100" s="3">
        <v>10542.55</v>
      </c>
      <c r="F100" s="3">
        <v>869000000</v>
      </c>
      <c r="H100" s="7">
        <v>39508</v>
      </c>
      <c r="I100" s="12">
        <v>12193.877</v>
      </c>
    </row>
    <row r="101" spans="1:9" x14ac:dyDescent="0.3">
      <c r="A101" s="4">
        <v>36669</v>
      </c>
      <c r="B101" s="3">
        <v>10539.12</v>
      </c>
      <c r="C101" s="3">
        <v>10671.74</v>
      </c>
      <c r="D101" s="3">
        <v>10325.629999999999</v>
      </c>
      <c r="E101" s="3">
        <v>10422.27</v>
      </c>
      <c r="F101" s="3">
        <v>869900000</v>
      </c>
      <c r="H101" s="7">
        <v>39539</v>
      </c>
      <c r="I101" s="12">
        <v>12639.847</v>
      </c>
    </row>
    <row r="102" spans="1:9" x14ac:dyDescent="0.3">
      <c r="A102" s="4">
        <v>36670</v>
      </c>
      <c r="B102" s="3">
        <v>10420.9</v>
      </c>
      <c r="C102" s="3">
        <v>10679.53</v>
      </c>
      <c r="D102" s="3">
        <v>10240.99</v>
      </c>
      <c r="E102" s="3">
        <v>10535.35</v>
      </c>
      <c r="F102" s="3">
        <v>1152300000</v>
      </c>
      <c r="H102" s="7">
        <v>39569</v>
      </c>
      <c r="I102" s="12">
        <v>12821.1765</v>
      </c>
    </row>
    <row r="103" spans="1:9" x14ac:dyDescent="0.3">
      <c r="A103" s="4">
        <v>36671</v>
      </c>
      <c r="B103" s="3">
        <v>10529.87</v>
      </c>
      <c r="C103" s="3">
        <v>10644.32</v>
      </c>
      <c r="D103" s="3">
        <v>10207.75</v>
      </c>
      <c r="E103" s="3">
        <v>10323.92</v>
      </c>
      <c r="F103" s="3">
        <v>984500000</v>
      </c>
      <c r="H103" s="7">
        <v>39600</v>
      </c>
      <c r="I103" s="12">
        <v>12091.998</v>
      </c>
    </row>
    <row r="104" spans="1:9" x14ac:dyDescent="0.3">
      <c r="A104" s="4">
        <v>36672</v>
      </c>
      <c r="B104" s="3">
        <v>10322.89</v>
      </c>
      <c r="C104" s="3">
        <v>10487.72</v>
      </c>
      <c r="D104" s="3">
        <v>10163.200000000001</v>
      </c>
      <c r="E104" s="3">
        <v>10299.24</v>
      </c>
      <c r="F104" s="3">
        <v>722600000</v>
      </c>
      <c r="H104" s="7">
        <v>39630</v>
      </c>
      <c r="I104" s="12">
        <v>11306.527</v>
      </c>
    </row>
    <row r="105" spans="1:9" x14ac:dyDescent="0.3">
      <c r="A105" s="4">
        <v>36676</v>
      </c>
      <c r="B105" s="3">
        <v>10302.31</v>
      </c>
      <c r="C105" s="3">
        <v>10596</v>
      </c>
      <c r="D105" s="3">
        <v>10287.94</v>
      </c>
      <c r="E105" s="3">
        <v>10527.13</v>
      </c>
      <c r="F105" s="3">
        <v>844200000</v>
      </c>
      <c r="H105" s="7">
        <v>39661</v>
      </c>
      <c r="I105" s="12">
        <v>11530.106</v>
      </c>
    </row>
    <row r="106" spans="1:9" x14ac:dyDescent="0.3">
      <c r="A106" s="4">
        <v>36677</v>
      </c>
      <c r="B106" s="3">
        <v>10528.28</v>
      </c>
      <c r="C106" s="3">
        <v>10692.73</v>
      </c>
      <c r="D106" s="3">
        <v>10377.370000000001</v>
      </c>
      <c r="E106" s="3">
        <v>10522.33</v>
      </c>
      <c r="F106" s="3">
        <v>960500000</v>
      </c>
      <c r="H106" s="7">
        <v>39692</v>
      </c>
      <c r="I106" s="12">
        <v>11127.253500000001</v>
      </c>
    </row>
    <row r="107" spans="1:9" x14ac:dyDescent="0.3">
      <c r="A107" s="4">
        <v>36678</v>
      </c>
      <c r="B107" s="3">
        <v>10532.27</v>
      </c>
      <c r="C107" s="3">
        <v>10780.37</v>
      </c>
      <c r="D107" s="3">
        <v>10422.950000000001</v>
      </c>
      <c r="E107" s="3">
        <v>10652.2</v>
      </c>
      <c r="F107" s="3">
        <v>960100000</v>
      </c>
      <c r="H107" s="7">
        <v>39722</v>
      </c>
      <c r="I107" s="12">
        <v>9178.9660000000003</v>
      </c>
    </row>
    <row r="108" spans="1:9" x14ac:dyDescent="0.3">
      <c r="A108" s="4">
        <v>36679</v>
      </c>
      <c r="B108" s="3">
        <v>10660.09</v>
      </c>
      <c r="C108" s="3">
        <v>11013.05</v>
      </c>
      <c r="D108" s="3">
        <v>10600.46</v>
      </c>
      <c r="E108" s="3">
        <v>10794.76</v>
      </c>
      <c r="F108" s="3">
        <v>1162400000</v>
      </c>
      <c r="H108" s="7">
        <v>39753</v>
      </c>
      <c r="I108" s="12">
        <v>8591.2810000000009</v>
      </c>
    </row>
    <row r="109" spans="1:9" x14ac:dyDescent="0.3">
      <c r="A109" s="4">
        <v>36682</v>
      </c>
      <c r="B109" s="3">
        <v>10793.11</v>
      </c>
      <c r="C109" s="3">
        <v>10951.79</v>
      </c>
      <c r="D109" s="3">
        <v>10629.03</v>
      </c>
      <c r="E109" s="3">
        <v>10815.3</v>
      </c>
      <c r="F109" s="3">
        <v>838600000</v>
      </c>
      <c r="H109" s="7">
        <v>39783</v>
      </c>
      <c r="I109" s="12">
        <v>8582.8739999999998</v>
      </c>
    </row>
    <row r="110" spans="1:9" x14ac:dyDescent="0.3">
      <c r="A110" s="4">
        <v>36683</v>
      </c>
      <c r="B110" s="3">
        <v>10822.61</v>
      </c>
      <c r="C110" s="3">
        <v>10916.97</v>
      </c>
      <c r="D110" s="3">
        <v>10592.82</v>
      </c>
      <c r="E110" s="3">
        <v>10735.57</v>
      </c>
      <c r="F110" s="3">
        <v>950100000</v>
      </c>
      <c r="H110" s="7">
        <v>39814</v>
      </c>
      <c r="I110" s="12">
        <v>8396.2014999999992</v>
      </c>
    </row>
    <row r="111" spans="1:9" x14ac:dyDescent="0.3">
      <c r="A111" s="4">
        <v>36684</v>
      </c>
      <c r="B111" s="3">
        <v>10733.48</v>
      </c>
      <c r="C111" s="3">
        <v>10974.07</v>
      </c>
      <c r="D111" s="3">
        <v>10588.64</v>
      </c>
      <c r="E111" s="3">
        <v>10812.86</v>
      </c>
      <c r="F111" s="3">
        <v>854600000</v>
      </c>
      <c r="H111" s="7">
        <v>39845</v>
      </c>
      <c r="I111" s="12">
        <v>7644.1360000000004</v>
      </c>
    </row>
    <row r="112" spans="1:9" x14ac:dyDescent="0.3">
      <c r="A112" s="4">
        <v>36685</v>
      </c>
      <c r="B112" s="3">
        <v>10818.78</v>
      </c>
      <c r="C112" s="3">
        <v>10887.72</v>
      </c>
      <c r="D112" s="3">
        <v>10524.92</v>
      </c>
      <c r="E112" s="3">
        <v>10668.72</v>
      </c>
      <c r="F112" s="3">
        <v>854300000</v>
      </c>
      <c r="H112" s="7">
        <v>39873</v>
      </c>
      <c r="I112" s="12">
        <v>7202.4780000000001</v>
      </c>
    </row>
    <row r="113" spans="1:9" x14ac:dyDescent="0.3">
      <c r="A113" s="4">
        <v>36686</v>
      </c>
      <c r="B113" s="3">
        <v>10678.47</v>
      </c>
      <c r="C113" s="3">
        <v>10848.38</v>
      </c>
      <c r="D113" s="3">
        <v>10515.52</v>
      </c>
      <c r="E113" s="3">
        <v>10614.06</v>
      </c>
      <c r="F113" s="3">
        <v>786000000</v>
      </c>
      <c r="H113" s="7">
        <v>39904</v>
      </c>
      <c r="I113" s="12">
        <v>7983.3215</v>
      </c>
    </row>
    <row r="114" spans="1:9" x14ac:dyDescent="0.3">
      <c r="A114" s="4">
        <v>36689</v>
      </c>
      <c r="B114" s="3">
        <v>10615.12</v>
      </c>
      <c r="C114" s="3">
        <v>10757.6</v>
      </c>
      <c r="D114" s="3">
        <v>10476.879999999999</v>
      </c>
      <c r="E114" s="3">
        <v>10564.21</v>
      </c>
      <c r="F114" s="3">
        <v>774100000</v>
      </c>
      <c r="H114" s="7">
        <v>39934</v>
      </c>
      <c r="I114" s="12">
        <v>8398.3685000000005</v>
      </c>
    </row>
    <row r="115" spans="1:9" x14ac:dyDescent="0.3">
      <c r="A115" s="4">
        <v>36690</v>
      </c>
      <c r="B115" s="3">
        <v>10562.31</v>
      </c>
      <c r="C115" s="3">
        <v>10751.86</v>
      </c>
      <c r="D115" s="3">
        <v>10395.56</v>
      </c>
      <c r="E115" s="3">
        <v>10621.84</v>
      </c>
      <c r="F115" s="3">
        <v>935900000</v>
      </c>
      <c r="H115" s="7">
        <v>39965</v>
      </c>
      <c r="I115" s="12">
        <v>8603.4775000000009</v>
      </c>
    </row>
    <row r="116" spans="1:9" x14ac:dyDescent="0.3">
      <c r="A116" s="4">
        <v>36691</v>
      </c>
      <c r="B116" s="3">
        <v>10632.46</v>
      </c>
      <c r="C116" s="3">
        <v>10860.84</v>
      </c>
      <c r="D116" s="3">
        <v>10542.99</v>
      </c>
      <c r="E116" s="3">
        <v>10687.95</v>
      </c>
      <c r="F116" s="3">
        <v>929700000</v>
      </c>
      <c r="H116" s="7">
        <v>39995</v>
      </c>
      <c r="I116" s="12">
        <v>8631.4169999999995</v>
      </c>
    </row>
    <row r="117" spans="1:9" x14ac:dyDescent="0.3">
      <c r="A117" s="4">
        <v>36692</v>
      </c>
      <c r="B117" s="3">
        <v>10689.63</v>
      </c>
      <c r="C117" s="3">
        <v>10889.48</v>
      </c>
      <c r="D117" s="3">
        <v>10552.89</v>
      </c>
      <c r="E117" s="3">
        <v>10714.82</v>
      </c>
      <c r="F117" s="3">
        <v>1011400000</v>
      </c>
      <c r="H117" s="7">
        <v>40026</v>
      </c>
      <c r="I117" s="12">
        <v>9369.0010000000002</v>
      </c>
    </row>
    <row r="118" spans="1:9" x14ac:dyDescent="0.3">
      <c r="A118" s="4">
        <v>36693</v>
      </c>
      <c r="B118" s="3">
        <v>10717.76</v>
      </c>
      <c r="C118" s="3">
        <v>10784.47</v>
      </c>
      <c r="D118" s="3">
        <v>10393.44</v>
      </c>
      <c r="E118" s="3">
        <v>10449.299999999999</v>
      </c>
      <c r="F118" s="3">
        <v>1250800000</v>
      </c>
    </row>
    <row r="119" spans="1:9" x14ac:dyDescent="0.3">
      <c r="A119" s="4">
        <v>36696</v>
      </c>
      <c r="B119" s="3">
        <v>10448.4</v>
      </c>
      <c r="C119" s="3">
        <v>10733.56</v>
      </c>
      <c r="D119" s="3">
        <v>10322.02</v>
      </c>
      <c r="E119" s="3">
        <v>10557.84</v>
      </c>
      <c r="F119" s="3">
        <v>921700000</v>
      </c>
    </row>
    <row r="120" spans="1:9" x14ac:dyDescent="0.3">
      <c r="A120" s="4">
        <v>36697</v>
      </c>
      <c r="B120" s="3">
        <v>10558.9</v>
      </c>
      <c r="C120" s="3">
        <v>10632.09</v>
      </c>
      <c r="D120" s="3">
        <v>10318.84</v>
      </c>
      <c r="E120" s="3">
        <v>10435.16</v>
      </c>
      <c r="F120" s="3">
        <v>1031500000</v>
      </c>
    </row>
    <row r="121" spans="1:9" x14ac:dyDescent="0.3">
      <c r="A121" s="4">
        <v>36698</v>
      </c>
      <c r="B121" s="3">
        <v>10446.83</v>
      </c>
      <c r="C121" s="3">
        <v>10607.69</v>
      </c>
      <c r="D121" s="3">
        <v>10312.48</v>
      </c>
      <c r="E121" s="3">
        <v>10497.74</v>
      </c>
      <c r="F121" s="3">
        <v>1009600000</v>
      </c>
    </row>
    <row r="122" spans="1:9" x14ac:dyDescent="0.3">
      <c r="A122" s="4">
        <v>36699</v>
      </c>
      <c r="B122" s="3">
        <v>10495.97</v>
      </c>
      <c r="C122" s="3">
        <v>10596.73</v>
      </c>
      <c r="D122" s="3">
        <v>10256.969999999999</v>
      </c>
      <c r="E122" s="3">
        <v>10376.120000000001</v>
      </c>
      <c r="F122" s="3">
        <v>1022700000</v>
      </c>
    </row>
    <row r="123" spans="1:9" x14ac:dyDescent="0.3">
      <c r="A123" s="4">
        <v>36700</v>
      </c>
      <c r="B123" s="3">
        <v>10376.469999999999</v>
      </c>
      <c r="C123" s="3">
        <v>10555.37</v>
      </c>
      <c r="D123" s="3">
        <v>10283.129999999999</v>
      </c>
      <c r="E123" s="3">
        <v>10404.75</v>
      </c>
      <c r="F123" s="3">
        <v>847600000</v>
      </c>
    </row>
    <row r="124" spans="1:9" x14ac:dyDescent="0.3">
      <c r="A124" s="4">
        <v>36703</v>
      </c>
      <c r="B124" s="3">
        <v>10403.69</v>
      </c>
      <c r="C124" s="3">
        <v>10680.26</v>
      </c>
      <c r="D124" s="3">
        <v>10365.15</v>
      </c>
      <c r="E124" s="3">
        <v>10542.99</v>
      </c>
      <c r="F124" s="3">
        <v>889000000</v>
      </c>
    </row>
    <row r="125" spans="1:9" x14ac:dyDescent="0.3">
      <c r="A125" s="4">
        <v>36704</v>
      </c>
      <c r="B125" s="3">
        <v>10541.58</v>
      </c>
      <c r="C125" s="3">
        <v>10741.69</v>
      </c>
      <c r="D125" s="3">
        <v>10384.6</v>
      </c>
      <c r="E125" s="3">
        <v>10504.46</v>
      </c>
      <c r="F125" s="3">
        <v>1042500000</v>
      </c>
    </row>
    <row r="126" spans="1:9" x14ac:dyDescent="0.3">
      <c r="A126" s="4">
        <v>36705</v>
      </c>
      <c r="B126" s="3">
        <v>10506.39</v>
      </c>
      <c r="C126" s="3">
        <v>10712.7</v>
      </c>
      <c r="D126" s="3">
        <v>10399.1</v>
      </c>
      <c r="E126" s="3">
        <v>10527.79</v>
      </c>
      <c r="F126" s="3">
        <v>1095100000</v>
      </c>
    </row>
    <row r="127" spans="1:9" x14ac:dyDescent="0.3">
      <c r="A127" s="4">
        <v>36706</v>
      </c>
      <c r="B127" s="3">
        <v>10523.9</v>
      </c>
      <c r="C127" s="3">
        <v>10582.94</v>
      </c>
      <c r="D127" s="3">
        <v>10279.24</v>
      </c>
      <c r="E127" s="3">
        <v>10398.040000000001</v>
      </c>
      <c r="F127" s="3">
        <v>1110900000</v>
      </c>
    </row>
    <row r="128" spans="1:9" x14ac:dyDescent="0.3">
      <c r="A128" s="4">
        <v>36707</v>
      </c>
      <c r="B128" s="3">
        <v>10393.09</v>
      </c>
      <c r="C128" s="3">
        <v>10626.79</v>
      </c>
      <c r="D128" s="3">
        <v>10161.51</v>
      </c>
      <c r="E128" s="3">
        <v>10447.89</v>
      </c>
      <c r="F128" s="3">
        <v>1459700000</v>
      </c>
    </row>
    <row r="129" spans="1:6" x14ac:dyDescent="0.3">
      <c r="A129" s="4">
        <v>36710</v>
      </c>
      <c r="B129" s="3">
        <v>10450.36</v>
      </c>
      <c r="C129" s="3">
        <v>10610.17</v>
      </c>
      <c r="D129" s="3">
        <v>10353.66</v>
      </c>
      <c r="E129" s="3">
        <v>10560.67</v>
      </c>
      <c r="F129" s="3">
        <v>451900000</v>
      </c>
    </row>
    <row r="130" spans="1:6" x14ac:dyDescent="0.3">
      <c r="A130" s="4">
        <v>36712</v>
      </c>
      <c r="B130" s="3">
        <v>10538.23</v>
      </c>
      <c r="C130" s="3">
        <v>10674.16</v>
      </c>
      <c r="D130" s="3">
        <v>10362.33</v>
      </c>
      <c r="E130" s="3">
        <v>10483.6</v>
      </c>
      <c r="F130" s="3">
        <v>1019300000</v>
      </c>
    </row>
    <row r="131" spans="1:6" x14ac:dyDescent="0.3">
      <c r="A131" s="4">
        <v>36713</v>
      </c>
      <c r="B131" s="3">
        <v>10481.450000000001</v>
      </c>
      <c r="C131" s="3">
        <v>10644.11</v>
      </c>
      <c r="D131" s="3">
        <v>10303.280000000001</v>
      </c>
      <c r="E131" s="3">
        <v>10481.469999999999</v>
      </c>
      <c r="F131" s="3">
        <v>947300000</v>
      </c>
    </row>
    <row r="132" spans="1:6" x14ac:dyDescent="0.3">
      <c r="A132" s="4">
        <v>36714</v>
      </c>
      <c r="B132" s="3">
        <v>10483.33</v>
      </c>
      <c r="C132" s="3">
        <v>10742.04</v>
      </c>
      <c r="D132" s="3">
        <v>10419.25</v>
      </c>
      <c r="E132" s="3">
        <v>10635.98</v>
      </c>
      <c r="F132" s="3">
        <v>931700000</v>
      </c>
    </row>
    <row r="133" spans="1:6" x14ac:dyDescent="0.3">
      <c r="A133" s="4">
        <v>36717</v>
      </c>
      <c r="B133" s="3">
        <v>10627.14</v>
      </c>
      <c r="C133" s="3">
        <v>10792.25</v>
      </c>
      <c r="D133" s="3">
        <v>10520.01</v>
      </c>
      <c r="E133" s="3">
        <v>10646.58</v>
      </c>
      <c r="F133" s="3">
        <v>838700000</v>
      </c>
    </row>
    <row r="134" spans="1:6" x14ac:dyDescent="0.3">
      <c r="A134" s="4">
        <v>36718</v>
      </c>
      <c r="B134" s="3">
        <v>10649.06</v>
      </c>
      <c r="C134" s="3">
        <v>10877.46</v>
      </c>
      <c r="D134" s="3">
        <v>10544.76</v>
      </c>
      <c r="E134" s="3">
        <v>10727.19</v>
      </c>
      <c r="F134" s="3">
        <v>980500000</v>
      </c>
    </row>
    <row r="135" spans="1:6" x14ac:dyDescent="0.3">
      <c r="A135" s="4">
        <v>36719</v>
      </c>
      <c r="B135" s="3">
        <v>10722.24</v>
      </c>
      <c r="C135" s="3">
        <v>10930.84</v>
      </c>
      <c r="D135" s="3">
        <v>10639.51</v>
      </c>
      <c r="E135" s="3">
        <v>10783.76</v>
      </c>
      <c r="F135" s="3">
        <v>1001200000</v>
      </c>
    </row>
    <row r="136" spans="1:6" x14ac:dyDescent="0.3">
      <c r="A136" s="4">
        <v>36720</v>
      </c>
      <c r="B136" s="3">
        <v>10774.92</v>
      </c>
      <c r="C136" s="3">
        <v>10963.02</v>
      </c>
      <c r="D136" s="3">
        <v>10643.4</v>
      </c>
      <c r="E136" s="3">
        <v>10788.71</v>
      </c>
      <c r="F136" s="3">
        <v>1026800000</v>
      </c>
    </row>
    <row r="137" spans="1:6" x14ac:dyDescent="0.3">
      <c r="A137" s="4">
        <v>36721</v>
      </c>
      <c r="B137" s="3">
        <v>10793.31</v>
      </c>
      <c r="C137" s="3">
        <v>10935.44</v>
      </c>
      <c r="D137" s="3">
        <v>10661.43</v>
      </c>
      <c r="E137" s="3">
        <v>10812.75</v>
      </c>
      <c r="F137" s="3">
        <v>960600000</v>
      </c>
    </row>
    <row r="138" spans="1:6" x14ac:dyDescent="0.3">
      <c r="A138" s="4">
        <v>36724</v>
      </c>
      <c r="B138" s="3">
        <v>10812.4</v>
      </c>
      <c r="C138" s="3">
        <v>10969.38</v>
      </c>
      <c r="D138" s="3">
        <v>10653.3</v>
      </c>
      <c r="E138" s="3">
        <v>10804.27</v>
      </c>
      <c r="F138" s="3">
        <v>906000000</v>
      </c>
    </row>
    <row r="139" spans="1:6" x14ac:dyDescent="0.3">
      <c r="A139" s="4">
        <v>36725</v>
      </c>
      <c r="B139" s="3">
        <v>10799.16</v>
      </c>
      <c r="C139" s="3">
        <v>10895.57</v>
      </c>
      <c r="D139" s="3">
        <v>10613</v>
      </c>
      <c r="E139" s="3">
        <v>10739.92</v>
      </c>
      <c r="F139" s="3">
        <v>908300000</v>
      </c>
    </row>
    <row r="140" spans="1:6" x14ac:dyDescent="0.3">
      <c r="A140" s="4">
        <v>36726</v>
      </c>
      <c r="B140" s="3">
        <v>10724.15</v>
      </c>
      <c r="C140" s="3">
        <v>10907.15</v>
      </c>
      <c r="D140" s="3">
        <v>10587.89</v>
      </c>
      <c r="E140" s="3">
        <v>10696.08</v>
      </c>
      <c r="F140" s="3">
        <v>909400000</v>
      </c>
    </row>
    <row r="141" spans="1:6" x14ac:dyDescent="0.3">
      <c r="A141" s="4">
        <v>36727</v>
      </c>
      <c r="B141" s="3">
        <v>10700.68</v>
      </c>
      <c r="C141" s="3">
        <v>10980.34</v>
      </c>
      <c r="D141" s="3">
        <v>10671.33</v>
      </c>
      <c r="E141" s="3">
        <v>10843.87</v>
      </c>
      <c r="F141" s="3">
        <v>1064600000</v>
      </c>
    </row>
    <row r="142" spans="1:6" x14ac:dyDescent="0.3">
      <c r="A142" s="4">
        <v>36728</v>
      </c>
      <c r="B142" s="3">
        <v>10843.51</v>
      </c>
      <c r="C142" s="3">
        <v>10949.58</v>
      </c>
      <c r="D142" s="3">
        <v>10614.06</v>
      </c>
      <c r="E142" s="3">
        <v>10733.56</v>
      </c>
      <c r="F142" s="3">
        <v>968300000</v>
      </c>
    </row>
    <row r="143" spans="1:6" x14ac:dyDescent="0.3">
      <c r="A143" s="4">
        <v>36731</v>
      </c>
      <c r="B143" s="3">
        <v>10731.44</v>
      </c>
      <c r="C143" s="3">
        <v>10895.84</v>
      </c>
      <c r="D143" s="3">
        <v>10545.47</v>
      </c>
      <c r="E143" s="3">
        <v>10685.12</v>
      </c>
      <c r="F143" s="3">
        <v>880300000</v>
      </c>
    </row>
    <row r="144" spans="1:6" x14ac:dyDescent="0.3">
      <c r="A144" s="4">
        <v>36732</v>
      </c>
      <c r="B144" s="3">
        <v>10689.28</v>
      </c>
      <c r="C144" s="3">
        <v>10867.2</v>
      </c>
      <c r="D144" s="3">
        <v>10557.49</v>
      </c>
      <c r="E144" s="3">
        <v>10699.97</v>
      </c>
      <c r="F144" s="3">
        <v>969400000</v>
      </c>
    </row>
    <row r="145" spans="1:6" x14ac:dyDescent="0.3">
      <c r="A145" s="4">
        <v>36733</v>
      </c>
      <c r="B145" s="3">
        <v>10689.36</v>
      </c>
      <c r="C145" s="3">
        <v>10790.13</v>
      </c>
      <c r="D145" s="3">
        <v>10447.18</v>
      </c>
      <c r="E145" s="3">
        <v>10516.48</v>
      </c>
      <c r="F145" s="3">
        <v>1235800000</v>
      </c>
    </row>
    <row r="146" spans="1:6" x14ac:dyDescent="0.3">
      <c r="A146" s="4">
        <v>36734</v>
      </c>
      <c r="B146" s="3">
        <v>10516.83</v>
      </c>
      <c r="C146" s="3">
        <v>10745.93</v>
      </c>
      <c r="D146" s="3">
        <v>10450.01</v>
      </c>
      <c r="E146" s="3">
        <v>10586.13</v>
      </c>
      <c r="F146" s="3">
        <v>1156400000</v>
      </c>
    </row>
    <row r="147" spans="1:6" x14ac:dyDescent="0.3">
      <c r="A147" s="4">
        <v>36735</v>
      </c>
      <c r="B147" s="3">
        <v>10594.97</v>
      </c>
      <c r="C147" s="3">
        <v>10732.14</v>
      </c>
      <c r="D147" s="3">
        <v>10367.280000000001</v>
      </c>
      <c r="E147" s="3">
        <v>10511.17</v>
      </c>
      <c r="F147" s="3">
        <v>980000000</v>
      </c>
    </row>
    <row r="148" spans="1:6" x14ac:dyDescent="0.3">
      <c r="A148" s="4">
        <v>36738</v>
      </c>
      <c r="B148" s="3">
        <v>10514.29</v>
      </c>
      <c r="C148" s="3">
        <v>10727.09</v>
      </c>
      <c r="D148" s="3">
        <v>10374</v>
      </c>
      <c r="E148" s="3">
        <v>10521.98</v>
      </c>
      <c r="F148" s="3">
        <v>952600000</v>
      </c>
    </row>
    <row r="149" spans="1:6" x14ac:dyDescent="0.3">
      <c r="A149" s="4">
        <v>36739</v>
      </c>
      <c r="B149" s="3">
        <v>10523.81</v>
      </c>
      <c r="C149" s="3">
        <v>10728.92</v>
      </c>
      <c r="D149" s="3">
        <v>10428.58</v>
      </c>
      <c r="E149" s="3">
        <v>10606.95</v>
      </c>
      <c r="F149" s="3">
        <v>938700000</v>
      </c>
    </row>
    <row r="150" spans="1:6" x14ac:dyDescent="0.3">
      <c r="A150" s="4">
        <v>36740</v>
      </c>
      <c r="B150" s="3">
        <v>10609.15</v>
      </c>
      <c r="C150" s="3">
        <v>10818.66</v>
      </c>
      <c r="D150" s="3">
        <v>10514.29</v>
      </c>
      <c r="E150" s="3">
        <v>10687.53</v>
      </c>
      <c r="F150" s="3">
        <v>986300000</v>
      </c>
    </row>
    <row r="151" spans="1:6" x14ac:dyDescent="0.3">
      <c r="A151" s="4">
        <v>36741</v>
      </c>
      <c r="B151" s="3">
        <v>10679.37</v>
      </c>
      <c r="C151" s="3">
        <v>10844.3</v>
      </c>
      <c r="D151" s="3">
        <v>10518.68</v>
      </c>
      <c r="E151" s="3">
        <v>10706.58</v>
      </c>
      <c r="F151" s="3">
        <v>1095600000</v>
      </c>
    </row>
    <row r="152" spans="1:6" x14ac:dyDescent="0.3">
      <c r="A152" s="4">
        <v>36742</v>
      </c>
      <c r="B152" s="3">
        <v>10713.36</v>
      </c>
      <c r="C152" s="3">
        <v>10873.97</v>
      </c>
      <c r="D152" s="3">
        <v>10555.68</v>
      </c>
      <c r="E152" s="3">
        <v>10767.75</v>
      </c>
      <c r="F152" s="3">
        <v>956000000</v>
      </c>
    </row>
    <row r="153" spans="1:6" x14ac:dyDescent="0.3">
      <c r="A153" s="4">
        <v>36745</v>
      </c>
      <c r="B153" s="3">
        <v>10773.98</v>
      </c>
      <c r="C153" s="3">
        <v>10973.23</v>
      </c>
      <c r="D153" s="3">
        <v>10657.5</v>
      </c>
      <c r="E153" s="3">
        <v>10867.01</v>
      </c>
      <c r="F153" s="3">
        <v>854800000</v>
      </c>
    </row>
    <row r="154" spans="1:6" x14ac:dyDescent="0.3">
      <c r="A154" s="4">
        <v>36746</v>
      </c>
      <c r="B154" s="3">
        <v>10865.15</v>
      </c>
      <c r="C154" s="3">
        <v>11083.11</v>
      </c>
      <c r="D154" s="3">
        <v>10741.38</v>
      </c>
      <c r="E154" s="3">
        <v>10976.89</v>
      </c>
      <c r="F154" s="3">
        <v>992200000</v>
      </c>
    </row>
    <row r="155" spans="1:6" x14ac:dyDescent="0.3">
      <c r="A155" s="4">
        <v>36747</v>
      </c>
      <c r="B155" s="3">
        <v>10970.94</v>
      </c>
      <c r="C155" s="3">
        <v>11097.03</v>
      </c>
      <c r="D155" s="3">
        <v>10780.02</v>
      </c>
      <c r="E155" s="3">
        <v>10905.83</v>
      </c>
      <c r="F155" s="3">
        <v>1054000000</v>
      </c>
    </row>
    <row r="156" spans="1:6" x14ac:dyDescent="0.3">
      <c r="A156" s="4">
        <v>36748</v>
      </c>
      <c r="B156" s="3">
        <v>10901.06</v>
      </c>
      <c r="C156" s="3">
        <v>11069.93</v>
      </c>
      <c r="D156" s="3">
        <v>10779.47</v>
      </c>
      <c r="E156" s="3">
        <v>10908.76</v>
      </c>
      <c r="F156" s="3">
        <v>940800000</v>
      </c>
    </row>
    <row r="157" spans="1:6" x14ac:dyDescent="0.3">
      <c r="A157" s="4">
        <v>36749</v>
      </c>
      <c r="B157" s="3">
        <v>10905.98</v>
      </c>
      <c r="C157" s="3">
        <v>11131.83</v>
      </c>
      <c r="D157" s="3">
        <v>10841.37</v>
      </c>
      <c r="E157" s="3">
        <v>11027.8</v>
      </c>
      <c r="F157" s="3">
        <v>835500000</v>
      </c>
    </row>
    <row r="158" spans="1:6" x14ac:dyDescent="0.3">
      <c r="A158" s="4">
        <v>36752</v>
      </c>
      <c r="B158" s="3">
        <v>11027.07</v>
      </c>
      <c r="C158" s="3">
        <v>11232.92</v>
      </c>
      <c r="D158" s="3">
        <v>10928.91</v>
      </c>
      <c r="E158" s="3">
        <v>11176.14</v>
      </c>
      <c r="F158" s="3">
        <v>783800000</v>
      </c>
    </row>
    <row r="159" spans="1:6" x14ac:dyDescent="0.3">
      <c r="A159" s="4">
        <v>36753</v>
      </c>
      <c r="B159" s="3">
        <v>11175.05</v>
      </c>
      <c r="C159" s="3">
        <v>11227.06</v>
      </c>
      <c r="D159" s="3">
        <v>10965.54</v>
      </c>
      <c r="E159" s="3">
        <v>11067</v>
      </c>
      <c r="F159" s="3">
        <v>895900000</v>
      </c>
    </row>
    <row r="160" spans="1:6" x14ac:dyDescent="0.3">
      <c r="A160" s="4">
        <v>36754</v>
      </c>
      <c r="B160" s="3">
        <v>11068.83</v>
      </c>
      <c r="C160" s="3">
        <v>11171.02</v>
      </c>
      <c r="D160" s="3">
        <v>10888.62</v>
      </c>
      <c r="E160" s="3">
        <v>11008.39</v>
      </c>
      <c r="F160" s="3">
        <v>929800000</v>
      </c>
    </row>
    <row r="161" spans="1:6" x14ac:dyDescent="0.3">
      <c r="A161" s="4">
        <v>36755</v>
      </c>
      <c r="B161" s="3">
        <v>11010.95</v>
      </c>
      <c r="C161" s="3">
        <v>11180.91</v>
      </c>
      <c r="D161" s="3">
        <v>10899.24</v>
      </c>
      <c r="E161" s="3">
        <v>11055.64</v>
      </c>
      <c r="F161" s="3">
        <v>922400000</v>
      </c>
    </row>
    <row r="162" spans="1:6" x14ac:dyDescent="0.3">
      <c r="A162" s="4">
        <v>36756</v>
      </c>
      <c r="B162" s="3">
        <v>11051.2</v>
      </c>
      <c r="C162" s="3">
        <v>11180.54</v>
      </c>
      <c r="D162" s="3">
        <v>10933.3</v>
      </c>
      <c r="E162" s="3">
        <v>11046.48</v>
      </c>
      <c r="F162" s="3">
        <v>821400000</v>
      </c>
    </row>
    <row r="163" spans="1:6" x14ac:dyDescent="0.3">
      <c r="A163" s="4">
        <v>36759</v>
      </c>
      <c r="B163" s="3">
        <v>11058.85</v>
      </c>
      <c r="C163" s="3">
        <v>11193.73</v>
      </c>
      <c r="D163" s="3">
        <v>10945.39</v>
      </c>
      <c r="E163" s="3">
        <v>11079.81</v>
      </c>
      <c r="F163" s="3">
        <v>731600000</v>
      </c>
    </row>
    <row r="164" spans="1:6" x14ac:dyDescent="0.3">
      <c r="A164" s="4">
        <v>36760</v>
      </c>
      <c r="B164" s="3">
        <v>11082.2</v>
      </c>
      <c r="C164" s="3">
        <v>11274.67</v>
      </c>
      <c r="D164" s="3">
        <v>11000.33</v>
      </c>
      <c r="E164" s="3">
        <v>11139.15</v>
      </c>
      <c r="F164" s="3">
        <v>818800000</v>
      </c>
    </row>
    <row r="165" spans="1:6" x14ac:dyDescent="0.3">
      <c r="A165" s="4">
        <v>36761</v>
      </c>
      <c r="B165" s="3">
        <v>11130.55</v>
      </c>
      <c r="C165" s="3">
        <v>11253.06</v>
      </c>
      <c r="D165" s="3">
        <v>10990.44</v>
      </c>
      <c r="E165" s="3">
        <v>11144.65</v>
      </c>
      <c r="F165" s="3">
        <v>871000000</v>
      </c>
    </row>
    <row r="166" spans="1:6" x14ac:dyDescent="0.3">
      <c r="A166" s="4">
        <v>36762</v>
      </c>
      <c r="B166" s="3">
        <v>11143.91</v>
      </c>
      <c r="C166" s="3">
        <v>11302.51</v>
      </c>
      <c r="D166" s="3">
        <v>11009.12</v>
      </c>
      <c r="E166" s="3">
        <v>11182.74</v>
      </c>
      <c r="F166" s="3">
        <v>837100000</v>
      </c>
    </row>
    <row r="167" spans="1:6" x14ac:dyDescent="0.3">
      <c r="A167" s="4">
        <v>36763</v>
      </c>
      <c r="B167" s="3">
        <v>11180.54</v>
      </c>
      <c r="C167" s="3">
        <v>11301.41</v>
      </c>
      <c r="D167" s="3">
        <v>11073.59</v>
      </c>
      <c r="E167" s="3">
        <v>11192.63</v>
      </c>
      <c r="F167" s="3">
        <v>685600000</v>
      </c>
    </row>
    <row r="168" spans="1:6" x14ac:dyDescent="0.3">
      <c r="A168" s="4">
        <v>36766</v>
      </c>
      <c r="B168" s="3">
        <v>11194.48</v>
      </c>
      <c r="C168" s="3">
        <v>11410.44</v>
      </c>
      <c r="D168" s="3">
        <v>11123.35</v>
      </c>
      <c r="E168" s="3">
        <v>11252.84</v>
      </c>
      <c r="F168" s="3">
        <v>733600000</v>
      </c>
    </row>
    <row r="169" spans="1:6" x14ac:dyDescent="0.3">
      <c r="A169" s="4">
        <v>36767</v>
      </c>
      <c r="B169" s="3">
        <v>11249.27</v>
      </c>
      <c r="C169" s="3">
        <v>11356.42</v>
      </c>
      <c r="D169" s="3">
        <v>11100.79</v>
      </c>
      <c r="E169" s="3">
        <v>11215.1</v>
      </c>
      <c r="F169" s="3">
        <v>795600000</v>
      </c>
    </row>
    <row r="170" spans="1:6" x14ac:dyDescent="0.3">
      <c r="A170" s="4">
        <v>36768</v>
      </c>
      <c r="B170" s="3">
        <v>11209.01</v>
      </c>
      <c r="C170" s="3">
        <v>11282.06</v>
      </c>
      <c r="D170" s="3">
        <v>11034.57</v>
      </c>
      <c r="E170" s="3">
        <v>11103.01</v>
      </c>
      <c r="F170" s="3">
        <v>818400000</v>
      </c>
    </row>
    <row r="171" spans="1:6" x14ac:dyDescent="0.3">
      <c r="A171" s="4">
        <v>36769</v>
      </c>
      <c r="B171" s="3">
        <v>11105.23</v>
      </c>
      <c r="C171" s="3">
        <v>11415.99</v>
      </c>
      <c r="D171" s="3">
        <v>11040.85</v>
      </c>
      <c r="E171" s="3">
        <v>11215.1</v>
      </c>
      <c r="F171" s="3">
        <v>1056600000</v>
      </c>
    </row>
    <row r="172" spans="1:6" x14ac:dyDescent="0.3">
      <c r="A172" s="4">
        <v>36770</v>
      </c>
      <c r="B172" s="3">
        <v>11219.54</v>
      </c>
      <c r="C172" s="3">
        <v>11406.74</v>
      </c>
      <c r="D172" s="3">
        <v>11130.01</v>
      </c>
      <c r="E172" s="3">
        <v>11238.78</v>
      </c>
      <c r="F172" s="3">
        <v>767700000</v>
      </c>
    </row>
    <row r="173" spans="1:6" x14ac:dyDescent="0.3">
      <c r="A173" s="4">
        <v>36774</v>
      </c>
      <c r="B173" s="3">
        <v>11221.76</v>
      </c>
      <c r="C173" s="3">
        <v>11382.69</v>
      </c>
      <c r="D173" s="3">
        <v>11094.5</v>
      </c>
      <c r="E173" s="3">
        <v>11260.61</v>
      </c>
      <c r="F173" s="3">
        <v>838500000</v>
      </c>
    </row>
    <row r="174" spans="1:6" x14ac:dyDescent="0.3">
      <c r="A174" s="4">
        <v>36775</v>
      </c>
      <c r="B174" s="3">
        <v>11253.58</v>
      </c>
      <c r="C174" s="3">
        <v>11518.83</v>
      </c>
      <c r="D174" s="3">
        <v>11186.25</v>
      </c>
      <c r="E174" s="3">
        <v>11310.64</v>
      </c>
      <c r="F174" s="3">
        <v>995100000</v>
      </c>
    </row>
    <row r="175" spans="1:6" x14ac:dyDescent="0.3">
      <c r="A175" s="4">
        <v>36776</v>
      </c>
      <c r="B175" s="3">
        <v>11316.01</v>
      </c>
      <c r="C175" s="3">
        <v>11444.84</v>
      </c>
      <c r="D175" s="3">
        <v>11124.83</v>
      </c>
      <c r="E175" s="3">
        <v>11259.87</v>
      </c>
      <c r="F175" s="3">
        <v>985500000</v>
      </c>
    </row>
    <row r="176" spans="1:6" x14ac:dyDescent="0.3">
      <c r="A176" s="4">
        <v>36777</v>
      </c>
      <c r="B176" s="3">
        <v>11261.72</v>
      </c>
      <c r="C176" s="3">
        <v>11381.95</v>
      </c>
      <c r="D176" s="3">
        <v>11059.72</v>
      </c>
      <c r="E176" s="3">
        <v>11220.65</v>
      </c>
      <c r="F176" s="3">
        <v>961000000</v>
      </c>
    </row>
    <row r="177" spans="1:6" x14ac:dyDescent="0.3">
      <c r="A177" s="4">
        <v>36780</v>
      </c>
      <c r="B177" s="3">
        <v>11219.54</v>
      </c>
      <c r="C177" s="3">
        <v>11367.15</v>
      </c>
      <c r="D177" s="3">
        <v>11043.07</v>
      </c>
      <c r="E177" s="3">
        <v>11195.49</v>
      </c>
      <c r="F177" s="3">
        <v>899300000</v>
      </c>
    </row>
    <row r="178" spans="1:6" x14ac:dyDescent="0.3">
      <c r="A178" s="4">
        <v>36781</v>
      </c>
      <c r="B178" s="3">
        <v>11197.71</v>
      </c>
      <c r="C178" s="3">
        <v>11351.98</v>
      </c>
      <c r="D178" s="3">
        <v>11015.7</v>
      </c>
      <c r="E178" s="3">
        <v>11233.23</v>
      </c>
      <c r="F178" s="3">
        <v>991200000</v>
      </c>
    </row>
    <row r="179" spans="1:6" x14ac:dyDescent="0.3">
      <c r="A179" s="4">
        <v>36782</v>
      </c>
      <c r="B179" s="3">
        <v>11225.03</v>
      </c>
      <c r="C179" s="3">
        <v>11350.87</v>
      </c>
      <c r="D179" s="3">
        <v>11020.14</v>
      </c>
      <c r="E179" s="3">
        <v>11182.18</v>
      </c>
      <c r="F179" s="3">
        <v>1068300000</v>
      </c>
    </row>
    <row r="180" spans="1:6" x14ac:dyDescent="0.3">
      <c r="A180" s="4">
        <v>36783</v>
      </c>
      <c r="B180" s="3">
        <v>11189.58</v>
      </c>
      <c r="C180" s="3">
        <v>11285.39</v>
      </c>
      <c r="D180" s="3">
        <v>10986.47</v>
      </c>
      <c r="E180" s="3">
        <v>11087.47</v>
      </c>
      <c r="F180" s="3">
        <v>1014000000</v>
      </c>
    </row>
    <row r="181" spans="1:6" x14ac:dyDescent="0.3">
      <c r="A181" s="4">
        <v>36784</v>
      </c>
      <c r="B181" s="3">
        <v>11087.84</v>
      </c>
      <c r="C181" s="3">
        <v>11203.26</v>
      </c>
      <c r="D181" s="3">
        <v>10857.73</v>
      </c>
      <c r="E181" s="3">
        <v>10927</v>
      </c>
      <c r="F181" s="3">
        <v>1268400000</v>
      </c>
    </row>
    <row r="182" spans="1:6" x14ac:dyDescent="0.3">
      <c r="A182" s="4">
        <v>36787</v>
      </c>
      <c r="B182" s="3">
        <v>10926.42</v>
      </c>
      <c r="C182" s="3">
        <v>11053.8</v>
      </c>
      <c r="D182" s="3">
        <v>10693.84</v>
      </c>
      <c r="E182" s="3">
        <v>10808.52</v>
      </c>
      <c r="F182" s="3">
        <v>962500000</v>
      </c>
    </row>
    <row r="183" spans="1:6" x14ac:dyDescent="0.3">
      <c r="A183" s="4">
        <v>36788</v>
      </c>
      <c r="B183" s="3">
        <v>10812.22</v>
      </c>
      <c r="C183" s="3">
        <v>10960.95</v>
      </c>
      <c r="D183" s="3">
        <v>10645.38</v>
      </c>
      <c r="E183" s="3">
        <v>10789.29</v>
      </c>
      <c r="F183" s="3">
        <v>1024900000</v>
      </c>
    </row>
    <row r="184" spans="1:6" x14ac:dyDescent="0.3">
      <c r="A184" s="4">
        <v>36789</v>
      </c>
      <c r="B184" s="3">
        <v>10794.47</v>
      </c>
      <c r="C184" s="3">
        <v>10906.93</v>
      </c>
      <c r="D184" s="3">
        <v>10500.35</v>
      </c>
      <c r="E184" s="3">
        <v>10687.92</v>
      </c>
      <c r="F184" s="3">
        <v>1104000000</v>
      </c>
    </row>
    <row r="185" spans="1:6" x14ac:dyDescent="0.3">
      <c r="A185" s="4">
        <v>36790</v>
      </c>
      <c r="B185" s="3">
        <v>10680.52</v>
      </c>
      <c r="C185" s="3">
        <v>10902.12</v>
      </c>
      <c r="D185" s="3">
        <v>10548.08</v>
      </c>
      <c r="E185" s="3">
        <v>10765.52</v>
      </c>
      <c r="F185" s="3">
        <v>1105400000</v>
      </c>
    </row>
    <row r="186" spans="1:6" x14ac:dyDescent="0.3">
      <c r="A186" s="4">
        <v>36791</v>
      </c>
      <c r="B186" s="3">
        <v>10678.3</v>
      </c>
      <c r="C186" s="3">
        <v>10936.53</v>
      </c>
      <c r="D186" s="3">
        <v>10505.16</v>
      </c>
      <c r="E186" s="3">
        <v>10847.37</v>
      </c>
      <c r="F186" s="3">
        <v>1185500000</v>
      </c>
    </row>
    <row r="187" spans="1:6" x14ac:dyDescent="0.3">
      <c r="A187" s="4">
        <v>36794</v>
      </c>
      <c r="B187" s="3">
        <v>10847.37</v>
      </c>
      <c r="C187" s="3">
        <v>11039.47</v>
      </c>
      <c r="D187" s="3">
        <v>10664.24</v>
      </c>
      <c r="E187" s="3">
        <v>10808.15</v>
      </c>
      <c r="F187" s="3">
        <v>982400000</v>
      </c>
    </row>
    <row r="188" spans="1:6" x14ac:dyDescent="0.3">
      <c r="A188" s="4">
        <v>36795</v>
      </c>
      <c r="B188" s="3">
        <v>10806.3</v>
      </c>
      <c r="C188" s="3">
        <v>10915.44</v>
      </c>
      <c r="D188" s="3">
        <v>10499.61</v>
      </c>
      <c r="E188" s="3">
        <v>10631.32</v>
      </c>
      <c r="F188" s="3">
        <v>1106600000</v>
      </c>
    </row>
    <row r="189" spans="1:6" x14ac:dyDescent="0.3">
      <c r="A189" s="4">
        <v>36796</v>
      </c>
      <c r="B189" s="3">
        <v>10634.45</v>
      </c>
      <c r="C189" s="3">
        <v>10821.1</v>
      </c>
      <c r="D189" s="3">
        <v>10439.31</v>
      </c>
      <c r="E189" s="3">
        <v>10628.36</v>
      </c>
      <c r="F189" s="3">
        <v>1174700000</v>
      </c>
    </row>
    <row r="190" spans="1:6" x14ac:dyDescent="0.3">
      <c r="A190" s="4">
        <v>36797</v>
      </c>
      <c r="B190" s="3">
        <v>10629.84</v>
      </c>
      <c r="C190" s="3">
        <v>10948</v>
      </c>
      <c r="D190" s="3">
        <v>10539.48</v>
      </c>
      <c r="E190" s="3">
        <v>10824.06</v>
      </c>
      <c r="F190" s="3">
        <v>1206200000</v>
      </c>
    </row>
    <row r="191" spans="1:6" x14ac:dyDescent="0.3">
      <c r="A191" s="4">
        <v>36798</v>
      </c>
      <c r="B191" s="3">
        <v>10821.4</v>
      </c>
      <c r="C191" s="3">
        <v>10923.21</v>
      </c>
      <c r="D191" s="3">
        <v>10552.15</v>
      </c>
      <c r="E191" s="3">
        <v>10650.92</v>
      </c>
      <c r="F191" s="3">
        <v>1197100000</v>
      </c>
    </row>
    <row r="192" spans="1:6" x14ac:dyDescent="0.3">
      <c r="A192" s="4">
        <v>36801</v>
      </c>
      <c r="B192" s="3">
        <v>10659.06</v>
      </c>
      <c r="C192" s="3">
        <v>10876.23</v>
      </c>
      <c r="D192" s="3">
        <v>10479.27</v>
      </c>
      <c r="E192" s="3">
        <v>10700.13</v>
      </c>
      <c r="F192" s="3">
        <v>1051200000</v>
      </c>
    </row>
    <row r="193" spans="1:6" x14ac:dyDescent="0.3">
      <c r="A193" s="4">
        <v>36802</v>
      </c>
      <c r="B193" s="3">
        <v>10709.84</v>
      </c>
      <c r="C193" s="3">
        <v>10976.11</v>
      </c>
      <c r="D193" s="3">
        <v>10561.03</v>
      </c>
      <c r="E193" s="3">
        <v>10719.74</v>
      </c>
      <c r="F193" s="3">
        <v>1098100000</v>
      </c>
    </row>
    <row r="194" spans="1:6" x14ac:dyDescent="0.3">
      <c r="A194" s="4">
        <v>36803</v>
      </c>
      <c r="B194" s="3">
        <v>10723.33</v>
      </c>
      <c r="C194" s="3">
        <v>10972.41</v>
      </c>
      <c r="D194" s="3">
        <v>10596.54</v>
      </c>
      <c r="E194" s="3">
        <v>10784.48</v>
      </c>
      <c r="F194" s="3">
        <v>1167400000</v>
      </c>
    </row>
    <row r="195" spans="1:6" x14ac:dyDescent="0.3">
      <c r="A195" s="4">
        <v>36804</v>
      </c>
      <c r="B195" s="3">
        <v>10783.72</v>
      </c>
      <c r="C195" s="3">
        <v>10940.23</v>
      </c>
      <c r="D195" s="3">
        <v>10570.28</v>
      </c>
      <c r="E195" s="3">
        <v>10724.92</v>
      </c>
      <c r="F195" s="3">
        <v>1176100000</v>
      </c>
    </row>
    <row r="196" spans="1:6" x14ac:dyDescent="0.3">
      <c r="A196" s="4">
        <v>36805</v>
      </c>
      <c r="B196" s="3">
        <v>10726.76</v>
      </c>
      <c r="C196" s="3">
        <v>10871.42</v>
      </c>
      <c r="D196" s="3">
        <v>10440.049999999999</v>
      </c>
      <c r="E196" s="3">
        <v>10596.54</v>
      </c>
      <c r="F196" s="3">
        <v>1150100000</v>
      </c>
    </row>
    <row r="197" spans="1:6" x14ac:dyDescent="0.3">
      <c r="A197" s="4">
        <v>36808</v>
      </c>
      <c r="B197" s="3">
        <v>10596.91</v>
      </c>
      <c r="C197" s="3">
        <v>10762.1</v>
      </c>
      <c r="D197" s="3">
        <v>10438.94</v>
      </c>
      <c r="E197" s="3">
        <v>10568.43</v>
      </c>
      <c r="F197" s="3">
        <v>716600000</v>
      </c>
    </row>
    <row r="198" spans="1:6" x14ac:dyDescent="0.3">
      <c r="A198" s="4">
        <v>36809</v>
      </c>
      <c r="B198" s="3">
        <v>10569.17</v>
      </c>
      <c r="C198" s="3">
        <v>10744.52</v>
      </c>
      <c r="D198" s="3">
        <v>10377.16</v>
      </c>
      <c r="E198" s="3">
        <v>10524.4</v>
      </c>
      <c r="F198" s="3">
        <v>1044000000</v>
      </c>
    </row>
    <row r="199" spans="1:6" x14ac:dyDescent="0.3">
      <c r="A199" s="4">
        <v>36810</v>
      </c>
      <c r="B199" s="3">
        <v>10521.07</v>
      </c>
      <c r="C199" s="3">
        <v>10647.23</v>
      </c>
      <c r="D199" s="3">
        <v>10228.44</v>
      </c>
      <c r="E199" s="3">
        <v>10413.790000000001</v>
      </c>
      <c r="F199" s="3">
        <v>1387500000</v>
      </c>
    </row>
    <row r="200" spans="1:6" x14ac:dyDescent="0.3">
      <c r="A200" s="4">
        <v>36811</v>
      </c>
      <c r="B200" s="3">
        <v>10424.14</v>
      </c>
      <c r="C200" s="3">
        <v>10462.25</v>
      </c>
      <c r="D200" s="3">
        <v>9873.66</v>
      </c>
      <c r="E200" s="3">
        <v>10034.58</v>
      </c>
      <c r="F200" s="3">
        <v>1388600000</v>
      </c>
    </row>
    <row r="201" spans="1:6" x14ac:dyDescent="0.3">
      <c r="A201" s="4">
        <v>36812</v>
      </c>
      <c r="B201" s="3">
        <v>10031.620000000001</v>
      </c>
      <c r="C201" s="3">
        <v>10325.370000000001</v>
      </c>
      <c r="D201" s="3">
        <v>9883.27</v>
      </c>
      <c r="E201" s="3">
        <v>10192.18</v>
      </c>
      <c r="F201" s="3">
        <v>1223900000</v>
      </c>
    </row>
    <row r="202" spans="1:6" x14ac:dyDescent="0.3">
      <c r="A202" s="4">
        <v>36815</v>
      </c>
      <c r="B202" s="3">
        <v>10184.780000000001</v>
      </c>
      <c r="C202" s="3">
        <v>10428.950000000001</v>
      </c>
      <c r="D202" s="3">
        <v>10033.84</v>
      </c>
      <c r="E202" s="3">
        <v>10238.799999999999</v>
      </c>
      <c r="F202" s="3">
        <v>1005400000</v>
      </c>
    </row>
    <row r="203" spans="1:6" x14ac:dyDescent="0.3">
      <c r="A203" s="4">
        <v>36816</v>
      </c>
      <c r="B203" s="3">
        <v>10242.870000000001</v>
      </c>
      <c r="C203" s="3">
        <v>10402.32</v>
      </c>
      <c r="D203" s="3">
        <v>9924.34</v>
      </c>
      <c r="E203" s="3">
        <v>10089.709999999999</v>
      </c>
      <c r="F203" s="3">
        <v>1161500000</v>
      </c>
    </row>
    <row r="204" spans="1:6" x14ac:dyDescent="0.3">
      <c r="A204" s="4">
        <v>36817</v>
      </c>
      <c r="B204" s="3">
        <v>10085.99</v>
      </c>
      <c r="C204" s="3">
        <v>10171.469999999999</v>
      </c>
      <c r="D204" s="3">
        <v>9571.4</v>
      </c>
      <c r="E204" s="3">
        <v>9975.02</v>
      </c>
      <c r="F204" s="3">
        <v>1441700000</v>
      </c>
    </row>
    <row r="205" spans="1:6" x14ac:dyDescent="0.3">
      <c r="A205" s="4">
        <v>36818</v>
      </c>
      <c r="B205" s="3">
        <v>10014.61</v>
      </c>
      <c r="C205" s="3">
        <v>10317.23</v>
      </c>
      <c r="D205" s="3">
        <v>9901.77</v>
      </c>
      <c r="E205" s="3">
        <v>10142.98</v>
      </c>
      <c r="F205" s="3">
        <v>1297900000</v>
      </c>
    </row>
    <row r="206" spans="1:6" x14ac:dyDescent="0.3">
      <c r="A206" s="4">
        <v>36819</v>
      </c>
      <c r="B206" s="3">
        <v>10141.129999999999</v>
      </c>
      <c r="C206" s="3">
        <v>10406.76</v>
      </c>
      <c r="D206" s="3">
        <v>9925.82</v>
      </c>
      <c r="E206" s="3">
        <v>10226.59</v>
      </c>
      <c r="F206" s="3">
        <v>1177400000</v>
      </c>
    </row>
    <row r="207" spans="1:6" x14ac:dyDescent="0.3">
      <c r="A207" s="4">
        <v>36822</v>
      </c>
      <c r="B207" s="3">
        <v>10230.290000000001</v>
      </c>
      <c r="C207" s="3">
        <v>10496.28</v>
      </c>
      <c r="D207" s="3">
        <v>10078.24</v>
      </c>
      <c r="E207" s="3">
        <v>10271.719999999999</v>
      </c>
      <c r="F207" s="3">
        <v>1046800000</v>
      </c>
    </row>
    <row r="208" spans="1:6" x14ac:dyDescent="0.3">
      <c r="A208" s="4">
        <v>36823</v>
      </c>
      <c r="B208" s="3">
        <v>10273.57</v>
      </c>
      <c r="C208" s="3">
        <v>10583.96</v>
      </c>
      <c r="D208" s="3">
        <v>10136.69</v>
      </c>
      <c r="E208" s="3">
        <v>10393.07</v>
      </c>
      <c r="F208" s="3">
        <v>1158600000</v>
      </c>
    </row>
    <row r="209" spans="1:6" x14ac:dyDescent="0.3">
      <c r="A209" s="4">
        <v>36824</v>
      </c>
      <c r="B209" s="3">
        <v>10395.66</v>
      </c>
      <c r="C209" s="3">
        <v>10563.99</v>
      </c>
      <c r="D209" s="3">
        <v>10170.08</v>
      </c>
      <c r="E209" s="3">
        <v>10326.48</v>
      </c>
      <c r="F209" s="3">
        <v>1315600000</v>
      </c>
    </row>
    <row r="210" spans="1:6" x14ac:dyDescent="0.3">
      <c r="A210" s="4">
        <v>36825</v>
      </c>
      <c r="B210" s="3">
        <v>10330.18</v>
      </c>
      <c r="C210" s="3">
        <v>10563.25</v>
      </c>
      <c r="D210" s="3">
        <v>10128.18</v>
      </c>
      <c r="E210" s="3">
        <v>10380.120000000001</v>
      </c>
      <c r="F210" s="3">
        <v>1303800000</v>
      </c>
    </row>
    <row r="211" spans="1:6" x14ac:dyDescent="0.3">
      <c r="A211" s="4">
        <v>36826</v>
      </c>
      <c r="B211" s="3">
        <v>10381.6</v>
      </c>
      <c r="C211" s="3">
        <v>10696.43</v>
      </c>
      <c r="D211" s="3">
        <v>10296.700000000001</v>
      </c>
      <c r="E211" s="3">
        <v>10590.62</v>
      </c>
      <c r="F211" s="3">
        <v>1086300000</v>
      </c>
    </row>
    <row r="212" spans="1:6" x14ac:dyDescent="0.3">
      <c r="A212" s="4">
        <v>36829</v>
      </c>
      <c r="B212" s="3">
        <v>10588.06</v>
      </c>
      <c r="C212" s="3">
        <v>10944.98</v>
      </c>
      <c r="D212" s="3">
        <v>10506.25</v>
      </c>
      <c r="E212" s="3">
        <v>10835.77</v>
      </c>
      <c r="F212" s="3">
        <v>1186500000</v>
      </c>
    </row>
    <row r="213" spans="1:6" x14ac:dyDescent="0.3">
      <c r="A213" s="4">
        <v>36830</v>
      </c>
      <c r="B213" s="3">
        <v>10835.39</v>
      </c>
      <c r="C213" s="3">
        <v>11108.79</v>
      </c>
      <c r="D213" s="3">
        <v>10681.06</v>
      </c>
      <c r="E213" s="3">
        <v>10971.14</v>
      </c>
      <c r="F213" s="3">
        <v>1366400000</v>
      </c>
    </row>
    <row r="214" spans="1:6" x14ac:dyDescent="0.3">
      <c r="A214" s="4">
        <v>36831</v>
      </c>
      <c r="B214" s="3">
        <v>10966.21</v>
      </c>
      <c r="C214" s="3">
        <v>11103.1</v>
      </c>
      <c r="D214" s="3">
        <v>10736.42</v>
      </c>
      <c r="E214" s="3">
        <v>10899.47</v>
      </c>
      <c r="F214" s="3">
        <v>1206800000</v>
      </c>
    </row>
    <row r="215" spans="1:6" x14ac:dyDescent="0.3">
      <c r="A215" s="4">
        <v>36832</v>
      </c>
      <c r="B215" s="3">
        <v>10903.17</v>
      </c>
      <c r="C215" s="3">
        <v>11071.06</v>
      </c>
      <c r="D215" s="3">
        <v>10731.49</v>
      </c>
      <c r="E215" s="3">
        <v>10880.51</v>
      </c>
      <c r="F215" s="3">
        <v>1167700000</v>
      </c>
    </row>
    <row r="216" spans="1:6" x14ac:dyDescent="0.3">
      <c r="A216" s="4">
        <v>36833</v>
      </c>
      <c r="B216" s="3">
        <v>10883.17</v>
      </c>
      <c r="C216" s="3">
        <v>10996.17</v>
      </c>
      <c r="D216" s="3">
        <v>10650.72</v>
      </c>
      <c r="E216" s="3">
        <v>10817.95</v>
      </c>
      <c r="F216" s="3">
        <v>997700000</v>
      </c>
    </row>
    <row r="217" spans="1:6" x14ac:dyDescent="0.3">
      <c r="A217" s="4">
        <v>36836</v>
      </c>
      <c r="B217" s="3">
        <v>10820.6</v>
      </c>
      <c r="C217" s="3">
        <v>11092.1</v>
      </c>
      <c r="D217" s="3">
        <v>10741.73</v>
      </c>
      <c r="E217" s="3">
        <v>10977.21</v>
      </c>
      <c r="F217" s="3">
        <v>930900000</v>
      </c>
    </row>
    <row r="218" spans="1:6" x14ac:dyDescent="0.3">
      <c r="A218" s="4">
        <v>36837</v>
      </c>
      <c r="B218" s="3">
        <v>10978.72</v>
      </c>
      <c r="C218" s="3">
        <v>11105.75</v>
      </c>
      <c r="D218" s="3">
        <v>10825.15</v>
      </c>
      <c r="E218" s="3">
        <v>10952.18</v>
      </c>
      <c r="F218" s="3">
        <v>880900000</v>
      </c>
    </row>
    <row r="219" spans="1:6" x14ac:dyDescent="0.3">
      <c r="A219" s="4">
        <v>36838</v>
      </c>
      <c r="B219" s="3">
        <v>10954.34</v>
      </c>
      <c r="C219" s="3">
        <v>11152.02</v>
      </c>
      <c r="D219" s="3">
        <v>10779.27</v>
      </c>
      <c r="E219" s="3">
        <v>10907.06</v>
      </c>
      <c r="F219" s="3">
        <v>909300000</v>
      </c>
    </row>
    <row r="220" spans="1:6" x14ac:dyDescent="0.3">
      <c r="A220" s="4">
        <v>36839</v>
      </c>
      <c r="B220" s="3">
        <v>10902.11</v>
      </c>
      <c r="C220" s="3">
        <v>10989.34</v>
      </c>
      <c r="D220" s="3">
        <v>10576.4</v>
      </c>
      <c r="E220" s="3">
        <v>10834.25</v>
      </c>
      <c r="F220" s="3">
        <v>1111000000</v>
      </c>
    </row>
    <row r="221" spans="1:6" x14ac:dyDescent="0.3">
      <c r="A221" s="4">
        <v>36840</v>
      </c>
      <c r="B221" s="3">
        <v>10813.78</v>
      </c>
      <c r="C221" s="3">
        <v>10886.2</v>
      </c>
      <c r="D221" s="3">
        <v>10497.53</v>
      </c>
      <c r="E221" s="3">
        <v>10602.95</v>
      </c>
      <c r="F221" s="3">
        <v>962500000</v>
      </c>
    </row>
    <row r="222" spans="1:6" x14ac:dyDescent="0.3">
      <c r="A222" s="4">
        <v>36843</v>
      </c>
      <c r="B222" s="3">
        <v>10595.35</v>
      </c>
      <c r="C222" s="3">
        <v>10701.54</v>
      </c>
      <c r="D222" s="3">
        <v>10273.24</v>
      </c>
      <c r="E222" s="3">
        <v>10517.25</v>
      </c>
      <c r="F222" s="3">
        <v>1129300000</v>
      </c>
    </row>
    <row r="223" spans="1:6" x14ac:dyDescent="0.3">
      <c r="A223" s="4">
        <v>36844</v>
      </c>
      <c r="B223" s="3">
        <v>10528.25</v>
      </c>
      <c r="C223" s="3">
        <v>10809.61</v>
      </c>
      <c r="D223" s="3">
        <v>10484.64</v>
      </c>
      <c r="E223" s="3">
        <v>10681.06</v>
      </c>
      <c r="F223" s="3">
        <v>1118800000</v>
      </c>
    </row>
    <row r="224" spans="1:6" x14ac:dyDescent="0.3">
      <c r="A224" s="4">
        <v>36845</v>
      </c>
      <c r="B224" s="3">
        <v>10681.21</v>
      </c>
      <c r="C224" s="3">
        <v>10863.83</v>
      </c>
      <c r="D224" s="3">
        <v>10544.17</v>
      </c>
      <c r="E224" s="3">
        <v>10707.6</v>
      </c>
      <c r="F224" s="3">
        <v>1066800000</v>
      </c>
    </row>
    <row r="225" spans="1:6" x14ac:dyDescent="0.3">
      <c r="A225" s="4">
        <v>36846</v>
      </c>
      <c r="B225" s="3">
        <v>10705.33</v>
      </c>
      <c r="C225" s="3">
        <v>10857.38</v>
      </c>
      <c r="D225" s="3">
        <v>10536.3</v>
      </c>
      <c r="E225" s="3">
        <v>10656.03</v>
      </c>
      <c r="F225" s="3">
        <v>956300000</v>
      </c>
    </row>
    <row r="226" spans="1:6" x14ac:dyDescent="0.3">
      <c r="A226" s="4">
        <v>36847</v>
      </c>
      <c r="B226" s="3">
        <v>10657.13</v>
      </c>
      <c r="C226" s="3">
        <v>10824.77</v>
      </c>
      <c r="D226" s="3">
        <v>10462.549999999999</v>
      </c>
      <c r="E226" s="3">
        <v>10629.87</v>
      </c>
      <c r="F226" s="3">
        <v>1070400000</v>
      </c>
    </row>
    <row r="227" spans="1:6" x14ac:dyDescent="0.3">
      <c r="A227" s="4">
        <v>36850</v>
      </c>
      <c r="B227" s="3">
        <v>10624.18</v>
      </c>
      <c r="C227" s="3">
        <v>10707.22</v>
      </c>
      <c r="D227" s="3">
        <v>10331.450000000001</v>
      </c>
      <c r="E227" s="3">
        <v>10462.65</v>
      </c>
      <c r="F227" s="3">
        <v>955800000</v>
      </c>
    </row>
    <row r="228" spans="1:6" x14ac:dyDescent="0.3">
      <c r="A228" s="4">
        <v>36851</v>
      </c>
      <c r="B228" s="3">
        <v>10465.57</v>
      </c>
      <c r="C228" s="3">
        <v>10676.13</v>
      </c>
      <c r="D228" s="3">
        <v>10303.39</v>
      </c>
      <c r="E228" s="3">
        <v>10494.5</v>
      </c>
      <c r="F228" s="3">
        <v>1137100000</v>
      </c>
    </row>
    <row r="229" spans="1:6" x14ac:dyDescent="0.3">
      <c r="A229" s="4">
        <v>36852</v>
      </c>
      <c r="B229" s="3">
        <v>10484.26</v>
      </c>
      <c r="C229" s="3">
        <v>10589.67</v>
      </c>
      <c r="D229" s="3">
        <v>10251.06</v>
      </c>
      <c r="E229" s="3">
        <v>10399.32</v>
      </c>
      <c r="F229" s="3">
        <v>963200000</v>
      </c>
    </row>
    <row r="230" spans="1:6" x14ac:dyDescent="0.3">
      <c r="A230" s="4">
        <v>36854</v>
      </c>
      <c r="B230" s="3">
        <v>10403.870000000001</v>
      </c>
      <c r="C230" s="3">
        <v>10596.5</v>
      </c>
      <c r="D230" s="3">
        <v>10354.200000000001</v>
      </c>
      <c r="E230" s="3">
        <v>10470.23</v>
      </c>
      <c r="F230" s="3">
        <v>404870000</v>
      </c>
    </row>
    <row r="231" spans="1:6" x14ac:dyDescent="0.3">
      <c r="A231" s="4">
        <v>36857</v>
      </c>
      <c r="B231" s="3">
        <v>10479.33</v>
      </c>
      <c r="C231" s="3">
        <v>10758.04</v>
      </c>
      <c r="D231" s="3">
        <v>10411.08</v>
      </c>
      <c r="E231" s="3">
        <v>10546.07</v>
      </c>
      <c r="F231" s="3">
        <v>946100000</v>
      </c>
    </row>
    <row r="232" spans="1:6" x14ac:dyDescent="0.3">
      <c r="A232" s="4">
        <v>36858</v>
      </c>
      <c r="B232" s="3">
        <v>10537.86</v>
      </c>
      <c r="C232" s="3">
        <v>10730.35</v>
      </c>
      <c r="D232" s="3">
        <v>10356.469999999999</v>
      </c>
      <c r="E232" s="3">
        <v>10507.58</v>
      </c>
      <c r="F232" s="3">
        <v>1028200000</v>
      </c>
    </row>
    <row r="233" spans="1:6" x14ac:dyDescent="0.3">
      <c r="A233" s="4">
        <v>36859</v>
      </c>
      <c r="B233" s="3">
        <v>10502.74</v>
      </c>
      <c r="C233" s="3">
        <v>10746.66</v>
      </c>
      <c r="D233" s="3">
        <v>10383.02</v>
      </c>
      <c r="E233" s="3">
        <v>10629.11</v>
      </c>
      <c r="F233" s="3">
        <v>402100000</v>
      </c>
    </row>
    <row r="234" spans="1:6" x14ac:dyDescent="0.3">
      <c r="A234" s="4">
        <v>36860</v>
      </c>
      <c r="B234" s="3">
        <v>10610.53</v>
      </c>
      <c r="C234" s="3">
        <v>10690.16</v>
      </c>
      <c r="D234" s="3">
        <v>10204.799999999999</v>
      </c>
      <c r="E234" s="3">
        <v>10414.49</v>
      </c>
      <c r="F234" s="3">
        <v>1186530000</v>
      </c>
    </row>
    <row r="235" spans="1:6" x14ac:dyDescent="0.3">
      <c r="A235" s="4">
        <v>36861</v>
      </c>
      <c r="B235" s="3">
        <v>10416.76</v>
      </c>
      <c r="C235" s="3">
        <v>10645.42</v>
      </c>
      <c r="D235" s="3">
        <v>10238.540000000001</v>
      </c>
      <c r="E235" s="3">
        <v>10373.540000000001</v>
      </c>
      <c r="F235" s="3">
        <v>1195200000</v>
      </c>
    </row>
    <row r="236" spans="1:6" x14ac:dyDescent="0.3">
      <c r="A236" s="4">
        <v>36864</v>
      </c>
      <c r="B236" s="3">
        <v>10377.33</v>
      </c>
      <c r="C236" s="3">
        <v>10701.35</v>
      </c>
      <c r="D236" s="3">
        <v>10227.17</v>
      </c>
      <c r="E236" s="3">
        <v>10560.95</v>
      </c>
      <c r="F236" s="3">
        <v>1103000000</v>
      </c>
    </row>
    <row r="237" spans="1:6" x14ac:dyDescent="0.3">
      <c r="A237" s="4">
        <v>36865</v>
      </c>
      <c r="B237" s="3">
        <v>10576.78</v>
      </c>
      <c r="C237" s="3">
        <v>11044.7</v>
      </c>
      <c r="D237" s="3">
        <v>10504.36</v>
      </c>
      <c r="E237" s="3">
        <v>10898.72</v>
      </c>
      <c r="F237" s="3">
        <v>900300000</v>
      </c>
    </row>
    <row r="238" spans="1:6" x14ac:dyDescent="0.3">
      <c r="A238" s="4">
        <v>36866</v>
      </c>
      <c r="B238" s="3">
        <v>10896.14</v>
      </c>
      <c r="C238" s="3">
        <v>10995.41</v>
      </c>
      <c r="D238" s="3">
        <v>10513.84</v>
      </c>
      <c r="E238" s="3">
        <v>10664.38</v>
      </c>
      <c r="F238" s="3">
        <v>1399300000</v>
      </c>
    </row>
    <row r="239" spans="1:6" x14ac:dyDescent="0.3">
      <c r="A239" s="4">
        <v>36867</v>
      </c>
      <c r="B239" s="3">
        <v>10644.66</v>
      </c>
      <c r="C239" s="3">
        <v>10791.4</v>
      </c>
      <c r="D239" s="3">
        <v>10448.99</v>
      </c>
      <c r="E239" s="3">
        <v>10617.36</v>
      </c>
      <c r="F239" s="3">
        <v>1128000000</v>
      </c>
    </row>
    <row r="240" spans="1:6" x14ac:dyDescent="0.3">
      <c r="A240" s="4">
        <v>36868</v>
      </c>
      <c r="B240" s="3">
        <v>10632.14</v>
      </c>
      <c r="C240" s="3">
        <v>10896.82</v>
      </c>
      <c r="D240" s="3">
        <v>10534.69</v>
      </c>
      <c r="E240" s="3">
        <v>10712.91</v>
      </c>
      <c r="F240" s="3">
        <v>1358300000</v>
      </c>
    </row>
    <row r="241" spans="1:6" x14ac:dyDescent="0.3">
      <c r="A241" s="4">
        <v>36871</v>
      </c>
      <c r="B241" s="3">
        <v>10719.36</v>
      </c>
      <c r="C241" s="3">
        <v>10931.33</v>
      </c>
      <c r="D241" s="3">
        <v>10521.04</v>
      </c>
      <c r="E241" s="3">
        <v>10725.8</v>
      </c>
      <c r="F241" s="3">
        <v>1202400000</v>
      </c>
    </row>
    <row r="242" spans="1:6" x14ac:dyDescent="0.3">
      <c r="A242" s="4">
        <v>36872</v>
      </c>
      <c r="B242" s="3">
        <v>10722.77</v>
      </c>
      <c r="C242" s="3">
        <v>10968.77</v>
      </c>
      <c r="D242" s="3">
        <v>10582.09</v>
      </c>
      <c r="E242" s="3">
        <v>10768.27</v>
      </c>
      <c r="F242" s="3">
        <v>1083400000</v>
      </c>
    </row>
    <row r="243" spans="1:6" x14ac:dyDescent="0.3">
      <c r="A243" s="4">
        <v>36873</v>
      </c>
      <c r="B243" s="3">
        <v>10777.95</v>
      </c>
      <c r="C243" s="3">
        <v>11002.23</v>
      </c>
      <c r="D243" s="3">
        <v>10653.76</v>
      </c>
      <c r="E243" s="3">
        <v>10794.44</v>
      </c>
      <c r="F243" s="3">
        <v>1195100000</v>
      </c>
    </row>
    <row r="244" spans="1:6" x14ac:dyDescent="0.3">
      <c r="A244" s="4">
        <v>36874</v>
      </c>
      <c r="B244" s="3">
        <v>10794.82</v>
      </c>
      <c r="C244" s="3">
        <v>10864.49</v>
      </c>
      <c r="D244" s="3">
        <v>10508.53</v>
      </c>
      <c r="E244" s="3">
        <v>10674.99</v>
      </c>
      <c r="F244" s="3">
        <v>1061300000</v>
      </c>
    </row>
    <row r="245" spans="1:6" x14ac:dyDescent="0.3">
      <c r="A245" s="4">
        <v>36875</v>
      </c>
      <c r="B245" s="3">
        <v>10647.98</v>
      </c>
      <c r="C245" s="3">
        <v>10706.84</v>
      </c>
      <c r="D245" s="3">
        <v>10324.24</v>
      </c>
      <c r="E245" s="3">
        <v>10434.959999999999</v>
      </c>
      <c r="F245" s="3">
        <v>156110000</v>
      </c>
    </row>
    <row r="246" spans="1:6" x14ac:dyDescent="0.3">
      <c r="A246" s="4">
        <v>36878</v>
      </c>
      <c r="B246" s="3">
        <v>10433.34</v>
      </c>
      <c r="C246" s="3">
        <v>10783.82</v>
      </c>
      <c r="D246" s="3">
        <v>10417.43</v>
      </c>
      <c r="E246" s="3">
        <v>10645.42</v>
      </c>
      <c r="F246" s="3">
        <v>1189900000</v>
      </c>
    </row>
    <row r="247" spans="1:6" x14ac:dyDescent="0.3">
      <c r="A247" s="4">
        <v>36879</v>
      </c>
      <c r="B247" s="3">
        <v>10643.14</v>
      </c>
      <c r="C247" s="3">
        <v>10865.35</v>
      </c>
      <c r="D247" s="3">
        <v>10441.41</v>
      </c>
      <c r="E247" s="3">
        <v>10584.37</v>
      </c>
      <c r="F247" s="3">
        <v>1324900000</v>
      </c>
    </row>
    <row r="248" spans="1:6" x14ac:dyDescent="0.3">
      <c r="A248" s="4">
        <v>36880</v>
      </c>
      <c r="B248" s="3">
        <v>10580.97</v>
      </c>
      <c r="C248" s="3">
        <v>10604.08</v>
      </c>
      <c r="D248" s="3">
        <v>10197.59</v>
      </c>
      <c r="E248" s="3">
        <v>10318.93</v>
      </c>
      <c r="F248" s="3">
        <v>1421600000</v>
      </c>
    </row>
    <row r="249" spans="1:6" x14ac:dyDescent="0.3">
      <c r="A249" s="4">
        <v>36881</v>
      </c>
      <c r="B249" s="3">
        <v>10314.379999999999</v>
      </c>
      <c r="C249" s="3">
        <v>10651.96</v>
      </c>
      <c r="D249" s="3">
        <v>10158.16</v>
      </c>
      <c r="E249" s="3">
        <v>10487.29</v>
      </c>
      <c r="F249" s="3">
        <v>1449900000</v>
      </c>
    </row>
    <row r="250" spans="1:6" x14ac:dyDescent="0.3">
      <c r="A250" s="4">
        <v>36882</v>
      </c>
      <c r="B250" s="3">
        <v>10495.26</v>
      </c>
      <c r="C250" s="3">
        <v>10772.07</v>
      </c>
      <c r="D250" s="3">
        <v>10364.06</v>
      </c>
      <c r="E250" s="3">
        <v>10635.56</v>
      </c>
      <c r="F250" s="3">
        <v>1087100000</v>
      </c>
    </row>
    <row r="251" spans="1:6" x14ac:dyDescent="0.3">
      <c r="A251" s="4">
        <v>36886</v>
      </c>
      <c r="B251" s="3">
        <v>10638.21</v>
      </c>
      <c r="C251" s="3">
        <v>10813.78</v>
      </c>
      <c r="D251" s="3">
        <v>10479.709999999999</v>
      </c>
      <c r="E251" s="3">
        <v>10692.44</v>
      </c>
      <c r="F251" s="3">
        <v>806500000</v>
      </c>
    </row>
    <row r="252" spans="1:6" x14ac:dyDescent="0.3">
      <c r="A252" s="4">
        <v>36887</v>
      </c>
      <c r="B252" s="3">
        <v>10690.1</v>
      </c>
      <c r="C252" s="3">
        <v>10944.6</v>
      </c>
      <c r="D252" s="3">
        <v>10551</v>
      </c>
      <c r="E252" s="3">
        <v>10803.16</v>
      </c>
      <c r="F252" s="3">
        <v>1092700000</v>
      </c>
    </row>
    <row r="253" spans="1:6" x14ac:dyDescent="0.3">
      <c r="A253" s="4">
        <v>36888</v>
      </c>
      <c r="B253" s="3">
        <v>10795.2</v>
      </c>
      <c r="C253" s="3">
        <v>11009.44</v>
      </c>
      <c r="D253" s="3">
        <v>10645.42</v>
      </c>
      <c r="E253" s="3">
        <v>10868.76</v>
      </c>
      <c r="F253" s="3">
        <v>1015300000</v>
      </c>
    </row>
    <row r="254" spans="1:6" x14ac:dyDescent="0.3">
      <c r="A254" s="4">
        <v>36889</v>
      </c>
      <c r="B254" s="3">
        <v>10868.76</v>
      </c>
      <c r="C254" s="3">
        <v>11031.05</v>
      </c>
      <c r="D254" s="3">
        <v>10675.75</v>
      </c>
      <c r="E254" s="3">
        <v>10787.99</v>
      </c>
      <c r="F254" s="3">
        <v>1035500000</v>
      </c>
    </row>
    <row r="255" spans="1:6" x14ac:dyDescent="0.3">
      <c r="A255" s="4">
        <v>36893</v>
      </c>
      <c r="B255" s="3">
        <v>10790.92</v>
      </c>
      <c r="C255" s="3">
        <v>10916.98</v>
      </c>
      <c r="D255" s="3">
        <v>10450.549999999999</v>
      </c>
      <c r="E255" s="3">
        <v>10646.15</v>
      </c>
      <c r="F255" s="3">
        <v>1129400000</v>
      </c>
    </row>
    <row r="256" spans="1:6" x14ac:dyDescent="0.3">
      <c r="A256" s="4">
        <v>36894</v>
      </c>
      <c r="B256" s="3">
        <v>10637.42</v>
      </c>
      <c r="C256" s="3">
        <v>11212.62</v>
      </c>
      <c r="D256" s="3">
        <v>10367.19</v>
      </c>
      <c r="E256" s="3">
        <v>10945.75</v>
      </c>
      <c r="F256" s="3">
        <v>188070000</v>
      </c>
    </row>
    <row r="257" spans="1:6" x14ac:dyDescent="0.3">
      <c r="A257" s="4">
        <v>36895</v>
      </c>
      <c r="B257" s="3">
        <v>10944.94</v>
      </c>
      <c r="C257" s="3">
        <v>11224.41</v>
      </c>
      <c r="D257" s="3">
        <v>10672.58</v>
      </c>
      <c r="E257" s="3">
        <v>10912.41</v>
      </c>
      <c r="F257" s="3">
        <v>216940000</v>
      </c>
    </row>
    <row r="258" spans="1:6" x14ac:dyDescent="0.3">
      <c r="A258" s="4">
        <v>36896</v>
      </c>
      <c r="B258" s="3">
        <v>10912.81</v>
      </c>
      <c r="C258" s="3">
        <v>10990.59</v>
      </c>
      <c r="D258" s="3">
        <v>10492.84</v>
      </c>
      <c r="E258" s="3">
        <v>10662.01</v>
      </c>
      <c r="F258" s="3">
        <v>1430800000</v>
      </c>
    </row>
    <row r="259" spans="1:6" x14ac:dyDescent="0.3">
      <c r="A259" s="4">
        <v>36899</v>
      </c>
      <c r="B259" s="3">
        <v>10658.73</v>
      </c>
      <c r="C259" s="3">
        <v>10818.98</v>
      </c>
      <c r="D259" s="3">
        <v>10407.85</v>
      </c>
      <c r="E259" s="3">
        <v>10621.35</v>
      </c>
      <c r="F259" s="3">
        <v>1115500000</v>
      </c>
    </row>
    <row r="260" spans="1:6" x14ac:dyDescent="0.3">
      <c r="A260" s="4">
        <v>36900</v>
      </c>
      <c r="B260" s="3">
        <v>10625.21</v>
      </c>
      <c r="C260" s="3">
        <v>10801.09</v>
      </c>
      <c r="D260" s="3">
        <v>10387.120000000001</v>
      </c>
      <c r="E260" s="3">
        <v>10572.55</v>
      </c>
      <c r="F260" s="3">
        <v>1191300000</v>
      </c>
    </row>
    <row r="261" spans="1:6" x14ac:dyDescent="0.3">
      <c r="A261" s="4">
        <v>36901</v>
      </c>
      <c r="B261" s="3">
        <v>10568.48</v>
      </c>
      <c r="C261" s="3">
        <v>10728.3</v>
      </c>
      <c r="D261" s="3">
        <v>10325.709999999999</v>
      </c>
      <c r="E261" s="3">
        <v>10604.27</v>
      </c>
      <c r="F261" s="3">
        <v>1296500000</v>
      </c>
    </row>
    <row r="262" spans="1:6" x14ac:dyDescent="0.3">
      <c r="A262" s="4">
        <v>36902</v>
      </c>
      <c r="B262" s="3">
        <v>10600.2</v>
      </c>
      <c r="C262" s="3">
        <v>10808</v>
      </c>
      <c r="D262" s="3">
        <v>10400.94</v>
      </c>
      <c r="E262" s="3">
        <v>10609.55</v>
      </c>
      <c r="F262" s="3">
        <v>1411200000</v>
      </c>
    </row>
    <row r="263" spans="1:6" x14ac:dyDescent="0.3">
      <c r="A263" s="4">
        <v>36903</v>
      </c>
      <c r="B263" s="3">
        <v>10608.74</v>
      </c>
      <c r="C263" s="3">
        <v>10743.75</v>
      </c>
      <c r="D263" s="3">
        <v>10339.94</v>
      </c>
      <c r="E263" s="3">
        <v>10525.38</v>
      </c>
      <c r="F263" s="3">
        <v>1276000000</v>
      </c>
    </row>
    <row r="264" spans="1:6" x14ac:dyDescent="0.3">
      <c r="A264" s="4">
        <v>36907</v>
      </c>
      <c r="B264" s="3">
        <v>10525.78</v>
      </c>
      <c r="C264" s="3">
        <v>10751.48</v>
      </c>
      <c r="D264" s="3">
        <v>10362.719999999999</v>
      </c>
      <c r="E264" s="3">
        <v>10652.66</v>
      </c>
      <c r="F264" s="3">
        <v>1205700000</v>
      </c>
    </row>
    <row r="265" spans="1:6" x14ac:dyDescent="0.3">
      <c r="A265" s="4">
        <v>36908</v>
      </c>
      <c r="B265" s="3">
        <v>10660.95</v>
      </c>
      <c r="C265" s="3">
        <v>10817.35</v>
      </c>
      <c r="D265" s="3">
        <v>10442.83</v>
      </c>
      <c r="E265" s="3">
        <v>10584.34</v>
      </c>
      <c r="F265" s="3">
        <v>1349100000</v>
      </c>
    </row>
    <row r="266" spans="1:6" x14ac:dyDescent="0.3">
      <c r="A266" s="4">
        <v>36909</v>
      </c>
      <c r="B266" s="3">
        <v>10584.57</v>
      </c>
      <c r="C266" s="3">
        <v>10834.43</v>
      </c>
      <c r="D266" s="3">
        <v>10466.01</v>
      </c>
      <c r="E266" s="3">
        <v>10678.28</v>
      </c>
      <c r="F266" s="3">
        <v>1445000000</v>
      </c>
    </row>
    <row r="267" spans="1:6" x14ac:dyDescent="0.3">
      <c r="A267" s="4">
        <v>36910</v>
      </c>
      <c r="B267" s="3">
        <v>10686</v>
      </c>
      <c r="C267" s="3">
        <v>10792.14</v>
      </c>
      <c r="D267" s="3">
        <v>10448.93</v>
      </c>
      <c r="E267" s="3">
        <v>10587.59</v>
      </c>
      <c r="F267" s="3">
        <v>1407800000</v>
      </c>
    </row>
    <row r="268" spans="1:6" x14ac:dyDescent="0.3">
      <c r="A268" s="4">
        <v>36913</v>
      </c>
      <c r="B268" s="3">
        <v>10581.9</v>
      </c>
      <c r="C268" s="3">
        <v>10749.44</v>
      </c>
      <c r="D268" s="3">
        <v>10371.66</v>
      </c>
      <c r="E268" s="3">
        <v>10578.24</v>
      </c>
      <c r="F268" s="3">
        <v>1164000000</v>
      </c>
    </row>
    <row r="269" spans="1:6" x14ac:dyDescent="0.3">
      <c r="A269" s="4">
        <v>36914</v>
      </c>
      <c r="B269" s="3">
        <v>10575.8</v>
      </c>
      <c r="C269" s="3">
        <v>10773.94</v>
      </c>
      <c r="D269" s="3">
        <v>10459.91</v>
      </c>
      <c r="E269" s="3">
        <v>10649.81</v>
      </c>
      <c r="F269" s="3">
        <v>1232600000</v>
      </c>
    </row>
    <row r="270" spans="1:6" x14ac:dyDescent="0.3">
      <c r="A270" s="4">
        <v>36915</v>
      </c>
      <c r="B270" s="3">
        <v>10651.85</v>
      </c>
      <c r="C270" s="3">
        <v>10795.8</v>
      </c>
      <c r="D270" s="3">
        <v>10483.49</v>
      </c>
      <c r="E270" s="3">
        <v>10646.97</v>
      </c>
      <c r="F270" s="3">
        <v>1309000000</v>
      </c>
    </row>
    <row r="271" spans="1:6" x14ac:dyDescent="0.3">
      <c r="A271" s="4">
        <v>36916</v>
      </c>
      <c r="B271" s="3">
        <v>10644.53</v>
      </c>
      <c r="C271" s="3">
        <v>10882.42</v>
      </c>
      <c r="D271" s="3">
        <v>10520.9</v>
      </c>
      <c r="E271" s="3">
        <v>10729.52</v>
      </c>
      <c r="F271" s="3">
        <v>1258000000</v>
      </c>
    </row>
    <row r="272" spans="1:6" x14ac:dyDescent="0.3">
      <c r="A272" s="4">
        <v>36917</v>
      </c>
      <c r="B272" s="3">
        <v>10727.08</v>
      </c>
      <c r="C272" s="3">
        <v>10874.28</v>
      </c>
      <c r="D272" s="3">
        <v>10506.26</v>
      </c>
      <c r="E272" s="3">
        <v>10659.98</v>
      </c>
      <c r="F272" s="3">
        <v>1098000000</v>
      </c>
    </row>
    <row r="273" spans="1:6" x14ac:dyDescent="0.3">
      <c r="A273" s="4">
        <v>36920</v>
      </c>
      <c r="B273" s="3">
        <v>10657.13</v>
      </c>
      <c r="C273" s="3">
        <v>10832.56</v>
      </c>
      <c r="D273" s="3">
        <v>10515.99</v>
      </c>
      <c r="E273" s="3">
        <v>10702.19</v>
      </c>
      <c r="F273" s="3">
        <v>1053100000</v>
      </c>
    </row>
    <row r="274" spans="1:6" x14ac:dyDescent="0.3">
      <c r="A274" s="4">
        <v>36921</v>
      </c>
      <c r="B274" s="3">
        <v>10702.19</v>
      </c>
      <c r="C274" s="3">
        <v>10950.38</v>
      </c>
      <c r="D274" s="3">
        <v>10609.77</v>
      </c>
      <c r="E274" s="3">
        <v>10881.2</v>
      </c>
      <c r="F274" s="3">
        <v>1149800000</v>
      </c>
    </row>
    <row r="275" spans="1:6" x14ac:dyDescent="0.3">
      <c r="A275" s="4">
        <v>36922</v>
      </c>
      <c r="B275" s="3">
        <v>10882.25</v>
      </c>
      <c r="C275" s="3">
        <v>11072.28</v>
      </c>
      <c r="D275" s="3">
        <v>10705.23</v>
      </c>
      <c r="E275" s="3">
        <v>10887.36</v>
      </c>
      <c r="F275" s="3">
        <v>1295300000</v>
      </c>
    </row>
    <row r="276" spans="1:6" x14ac:dyDescent="0.3">
      <c r="A276" s="4">
        <v>36923</v>
      </c>
      <c r="B276" s="3">
        <v>10884.82</v>
      </c>
      <c r="C276" s="3">
        <v>11063.95</v>
      </c>
      <c r="D276" s="3">
        <v>10759.85</v>
      </c>
      <c r="E276" s="3">
        <v>10983.63</v>
      </c>
      <c r="F276" s="3">
        <v>1118800000</v>
      </c>
    </row>
    <row r="277" spans="1:6" x14ac:dyDescent="0.3">
      <c r="A277" s="4">
        <v>36924</v>
      </c>
      <c r="B277" s="3">
        <v>10982.71</v>
      </c>
      <c r="C277" s="3">
        <v>11093.01</v>
      </c>
      <c r="D277" s="3">
        <v>10786.69</v>
      </c>
      <c r="E277" s="3">
        <v>10864.1</v>
      </c>
      <c r="F277" s="3">
        <v>1048400000</v>
      </c>
    </row>
    <row r="278" spans="1:6" x14ac:dyDescent="0.3">
      <c r="A278" s="4">
        <v>36927</v>
      </c>
      <c r="B278" s="3">
        <v>10860.44</v>
      </c>
      <c r="C278" s="3">
        <v>11061.42</v>
      </c>
      <c r="D278" s="3">
        <v>10759.98</v>
      </c>
      <c r="E278" s="3">
        <v>10965.85</v>
      </c>
      <c r="F278" s="3">
        <v>1013000000</v>
      </c>
    </row>
    <row r="279" spans="1:6" x14ac:dyDescent="0.3">
      <c r="A279" s="4">
        <v>36928</v>
      </c>
      <c r="B279" s="3">
        <v>10965.03</v>
      </c>
      <c r="C279" s="3">
        <v>11117.8</v>
      </c>
      <c r="D279" s="3">
        <v>10820.28</v>
      </c>
      <c r="E279" s="3">
        <v>10957.42</v>
      </c>
      <c r="F279" s="3">
        <v>1059600000</v>
      </c>
    </row>
    <row r="280" spans="1:6" x14ac:dyDescent="0.3">
      <c r="A280" s="4">
        <v>36929</v>
      </c>
      <c r="B280" s="3">
        <v>10948.95</v>
      </c>
      <c r="C280" s="3">
        <v>11140.09</v>
      </c>
      <c r="D280" s="3">
        <v>10794.29</v>
      </c>
      <c r="E280" s="3">
        <v>10946.72</v>
      </c>
      <c r="F280" s="3">
        <v>1158300000</v>
      </c>
    </row>
    <row r="281" spans="1:6" x14ac:dyDescent="0.3">
      <c r="A281" s="4">
        <v>36930</v>
      </c>
      <c r="B281" s="3">
        <v>10940.62</v>
      </c>
      <c r="C281" s="3">
        <v>11080.42</v>
      </c>
      <c r="D281" s="3">
        <v>10776.04</v>
      </c>
      <c r="E281" s="3">
        <v>10880.55</v>
      </c>
      <c r="F281" s="3">
        <v>1107200000</v>
      </c>
    </row>
    <row r="282" spans="1:6" x14ac:dyDescent="0.3">
      <c r="A282" s="4">
        <v>36931</v>
      </c>
      <c r="B282" s="3">
        <v>10878.51</v>
      </c>
      <c r="C282" s="3">
        <v>10979.12</v>
      </c>
      <c r="D282" s="3">
        <v>10682.77</v>
      </c>
      <c r="E282" s="3">
        <v>10781.45</v>
      </c>
      <c r="F282" s="3">
        <v>1075500000</v>
      </c>
    </row>
    <row r="283" spans="1:6" x14ac:dyDescent="0.3">
      <c r="A283" s="4">
        <v>36934</v>
      </c>
      <c r="B283" s="3">
        <v>10779.42</v>
      </c>
      <c r="C283" s="3">
        <v>11024.92</v>
      </c>
      <c r="D283" s="3">
        <v>10727.02</v>
      </c>
      <c r="E283" s="3">
        <v>10946.77</v>
      </c>
      <c r="F283" s="3">
        <v>1039100000</v>
      </c>
    </row>
    <row r="284" spans="1:6" x14ac:dyDescent="0.3">
      <c r="A284" s="4">
        <v>36935</v>
      </c>
      <c r="B284" s="3">
        <v>10950.18</v>
      </c>
      <c r="C284" s="3">
        <v>11114.44</v>
      </c>
      <c r="D284" s="3">
        <v>10774.98</v>
      </c>
      <c r="E284" s="3">
        <v>10903.32</v>
      </c>
      <c r="F284" s="3">
        <v>1075200000</v>
      </c>
    </row>
    <row r="285" spans="1:6" x14ac:dyDescent="0.3">
      <c r="A285" s="4">
        <v>36936</v>
      </c>
      <c r="B285" s="3">
        <v>10899.42</v>
      </c>
      <c r="C285" s="3">
        <v>10989.61</v>
      </c>
      <c r="D285" s="3">
        <v>10683.39</v>
      </c>
      <c r="E285" s="3">
        <v>10795.41</v>
      </c>
      <c r="F285" s="3">
        <v>1150300000</v>
      </c>
    </row>
    <row r="286" spans="1:6" x14ac:dyDescent="0.3">
      <c r="A286" s="4">
        <v>36937</v>
      </c>
      <c r="B286" s="3">
        <v>10800.65</v>
      </c>
      <c r="C286" s="3">
        <v>11023.44</v>
      </c>
      <c r="D286" s="3">
        <v>10694.43</v>
      </c>
      <c r="E286" s="3">
        <v>10891.02</v>
      </c>
      <c r="F286" s="3">
        <v>1153700000</v>
      </c>
    </row>
    <row r="287" spans="1:6" x14ac:dyDescent="0.3">
      <c r="A287" s="4">
        <v>36938</v>
      </c>
      <c r="B287" s="3">
        <v>10884.11</v>
      </c>
      <c r="C287" s="3">
        <v>10946.11</v>
      </c>
      <c r="D287" s="3">
        <v>10652.33</v>
      </c>
      <c r="E287" s="3">
        <v>10799.82</v>
      </c>
      <c r="F287" s="3">
        <v>1257200000</v>
      </c>
    </row>
    <row r="288" spans="1:6" x14ac:dyDescent="0.3">
      <c r="A288" s="4">
        <v>36942</v>
      </c>
      <c r="B288" s="3">
        <v>10800.23</v>
      </c>
      <c r="C288" s="3">
        <v>10988.29</v>
      </c>
      <c r="D288" s="3">
        <v>10612.25</v>
      </c>
      <c r="E288" s="3">
        <v>10730.88</v>
      </c>
      <c r="F288" s="3">
        <v>1112200000</v>
      </c>
    </row>
    <row r="289" spans="1:6" x14ac:dyDescent="0.3">
      <c r="A289" s="4">
        <v>36943</v>
      </c>
      <c r="B289" s="3">
        <v>10721.29</v>
      </c>
      <c r="C289" s="3">
        <v>10828.48</v>
      </c>
      <c r="D289" s="3">
        <v>10468.32</v>
      </c>
      <c r="E289" s="3">
        <v>10526.58</v>
      </c>
      <c r="F289" s="3">
        <v>1208500000</v>
      </c>
    </row>
    <row r="290" spans="1:6" x14ac:dyDescent="0.3">
      <c r="A290" s="4">
        <v>36944</v>
      </c>
      <c r="B290" s="3">
        <v>10527.8</v>
      </c>
      <c r="C290" s="3">
        <v>10694.5</v>
      </c>
      <c r="D290" s="3">
        <v>10278.93</v>
      </c>
      <c r="E290" s="3">
        <v>10526.81</v>
      </c>
      <c r="F290" s="3">
        <v>1365900000</v>
      </c>
    </row>
    <row r="291" spans="1:6" x14ac:dyDescent="0.3">
      <c r="A291" s="4">
        <v>36945</v>
      </c>
      <c r="B291" s="3">
        <v>10529.25</v>
      </c>
      <c r="C291" s="3">
        <v>10595.01</v>
      </c>
      <c r="D291" s="3">
        <v>10225.14</v>
      </c>
      <c r="E291" s="3">
        <v>10441.9</v>
      </c>
      <c r="F291" s="3">
        <v>1231300000</v>
      </c>
    </row>
    <row r="292" spans="1:6" x14ac:dyDescent="0.3">
      <c r="A292" s="4">
        <v>36948</v>
      </c>
      <c r="B292" s="3">
        <v>10447.59</v>
      </c>
      <c r="C292" s="3">
        <v>10701.92</v>
      </c>
      <c r="D292" s="3">
        <v>10347.59</v>
      </c>
      <c r="E292" s="3">
        <v>10642.53</v>
      </c>
      <c r="F292" s="3">
        <v>1130800000</v>
      </c>
    </row>
    <row r="293" spans="1:6" x14ac:dyDescent="0.3">
      <c r="A293" s="4">
        <v>36949</v>
      </c>
      <c r="B293" s="3">
        <v>10638.44</v>
      </c>
      <c r="C293" s="3">
        <v>10787.29</v>
      </c>
      <c r="D293" s="3">
        <v>10463.92</v>
      </c>
      <c r="E293" s="3">
        <v>10636.88</v>
      </c>
      <c r="F293" s="3">
        <v>1114100000</v>
      </c>
    </row>
    <row r="294" spans="1:6" x14ac:dyDescent="0.3">
      <c r="A294" s="4">
        <v>36950</v>
      </c>
      <c r="B294" s="3">
        <v>10639.32</v>
      </c>
      <c r="C294" s="3">
        <v>10750.23</v>
      </c>
      <c r="D294" s="3">
        <v>10374.620000000001</v>
      </c>
      <c r="E294" s="3">
        <v>10495.28</v>
      </c>
      <c r="F294" s="3">
        <v>1225300000</v>
      </c>
    </row>
    <row r="295" spans="1:6" x14ac:dyDescent="0.3">
      <c r="A295" s="4">
        <v>36951</v>
      </c>
      <c r="B295" s="3">
        <v>10493.25</v>
      </c>
      <c r="C295" s="3">
        <v>10605.23</v>
      </c>
      <c r="D295" s="3">
        <v>10236.92</v>
      </c>
      <c r="E295" s="3">
        <v>10450.14</v>
      </c>
      <c r="F295" s="3">
        <v>1294900000</v>
      </c>
    </row>
    <row r="296" spans="1:6" x14ac:dyDescent="0.3">
      <c r="A296" s="4">
        <v>36952</v>
      </c>
      <c r="B296" s="3">
        <v>10438.040000000001</v>
      </c>
      <c r="C296" s="3">
        <v>10645.57</v>
      </c>
      <c r="D296" s="3">
        <v>10239.81</v>
      </c>
      <c r="E296" s="3">
        <v>10466.31</v>
      </c>
      <c r="F296" s="3">
        <v>1294000000</v>
      </c>
    </row>
    <row r="297" spans="1:6" x14ac:dyDescent="0.3">
      <c r="A297" s="4">
        <v>36955</v>
      </c>
      <c r="B297" s="3">
        <v>10468.93</v>
      </c>
      <c r="C297" s="3">
        <v>10659.52</v>
      </c>
      <c r="D297" s="3">
        <v>10393.59</v>
      </c>
      <c r="E297" s="3">
        <v>10562.3</v>
      </c>
      <c r="F297" s="3">
        <v>929200000</v>
      </c>
    </row>
    <row r="298" spans="1:6" x14ac:dyDescent="0.3">
      <c r="A298" s="4">
        <v>36956</v>
      </c>
      <c r="B298" s="3">
        <v>10570.17</v>
      </c>
      <c r="C298" s="3">
        <v>10759.4</v>
      </c>
      <c r="D298" s="3">
        <v>10508.43</v>
      </c>
      <c r="E298" s="3">
        <v>10591.22</v>
      </c>
      <c r="F298" s="3">
        <v>1091800000</v>
      </c>
    </row>
    <row r="299" spans="1:6" x14ac:dyDescent="0.3">
      <c r="A299" s="4">
        <v>36957</v>
      </c>
      <c r="B299" s="3">
        <v>10591.86</v>
      </c>
      <c r="C299" s="3">
        <v>10822.23</v>
      </c>
      <c r="D299" s="3">
        <v>10524.76</v>
      </c>
      <c r="E299" s="3">
        <v>10729.6</v>
      </c>
      <c r="F299" s="3">
        <v>1132200000</v>
      </c>
    </row>
    <row r="300" spans="1:6" x14ac:dyDescent="0.3">
      <c r="A300" s="4">
        <v>36958</v>
      </c>
      <c r="B300" s="3">
        <v>10727.16</v>
      </c>
      <c r="C300" s="3">
        <v>10940.45</v>
      </c>
      <c r="D300" s="3">
        <v>10625.95</v>
      </c>
      <c r="E300" s="3">
        <v>10858.25</v>
      </c>
      <c r="F300" s="3">
        <v>1114100000</v>
      </c>
    </row>
    <row r="301" spans="1:6" x14ac:dyDescent="0.3">
      <c r="A301" s="4">
        <v>36959</v>
      </c>
      <c r="B301" s="3">
        <v>10850.11</v>
      </c>
      <c r="C301" s="3">
        <v>10874.15</v>
      </c>
      <c r="D301" s="3">
        <v>10520.42</v>
      </c>
      <c r="E301" s="3">
        <v>10644.62</v>
      </c>
      <c r="F301" s="3">
        <v>1085900000</v>
      </c>
    </row>
    <row r="302" spans="1:6" x14ac:dyDescent="0.3">
      <c r="A302" s="4">
        <v>36962</v>
      </c>
      <c r="B302" s="3">
        <v>10638.52</v>
      </c>
      <c r="C302" s="3">
        <v>10638.63</v>
      </c>
      <c r="D302" s="3">
        <v>10138.9</v>
      </c>
      <c r="E302" s="3">
        <v>10208.25</v>
      </c>
      <c r="F302" s="3">
        <v>1229000000</v>
      </c>
    </row>
    <row r="303" spans="1:6" x14ac:dyDescent="0.3">
      <c r="A303" s="4">
        <v>36963</v>
      </c>
      <c r="B303" s="3">
        <v>10206.89</v>
      </c>
      <c r="C303" s="3">
        <v>10397.83</v>
      </c>
      <c r="D303" s="3">
        <v>10021.6</v>
      </c>
      <c r="E303" s="3">
        <v>10290.799999999999</v>
      </c>
      <c r="F303" s="3">
        <v>1360900000</v>
      </c>
    </row>
    <row r="304" spans="1:6" x14ac:dyDescent="0.3">
      <c r="A304" s="4">
        <v>36964</v>
      </c>
      <c r="B304" s="3">
        <v>10279.42</v>
      </c>
      <c r="C304" s="3">
        <v>10279.42</v>
      </c>
      <c r="D304" s="3">
        <v>9817.7399999999907</v>
      </c>
      <c r="E304" s="3">
        <v>9973.4599999999991</v>
      </c>
      <c r="F304" s="3">
        <v>1397400000</v>
      </c>
    </row>
    <row r="305" spans="1:6" x14ac:dyDescent="0.3">
      <c r="A305" s="4">
        <v>36965</v>
      </c>
      <c r="B305" s="3">
        <v>9982.92</v>
      </c>
      <c r="C305" s="3">
        <v>10190.799999999999</v>
      </c>
      <c r="D305" s="3">
        <v>9887.68</v>
      </c>
      <c r="E305" s="3">
        <v>10031.280000000001</v>
      </c>
      <c r="F305" s="3">
        <v>1259500000</v>
      </c>
    </row>
    <row r="306" spans="1:6" x14ac:dyDescent="0.3">
      <c r="A306" s="4">
        <v>36966</v>
      </c>
      <c r="B306" s="3">
        <v>10023.549999999999</v>
      </c>
      <c r="C306" s="3">
        <v>10119.44</v>
      </c>
      <c r="D306" s="3">
        <v>9720.17</v>
      </c>
      <c r="E306" s="3">
        <v>9823.41</v>
      </c>
      <c r="F306" s="3">
        <v>1543560000</v>
      </c>
    </row>
    <row r="307" spans="1:6" x14ac:dyDescent="0.3">
      <c r="A307" s="4">
        <v>36969</v>
      </c>
      <c r="B307" s="3">
        <v>9820.0499999999902</v>
      </c>
      <c r="C307" s="3">
        <v>10059.08</v>
      </c>
      <c r="D307" s="3">
        <v>9720.94</v>
      </c>
      <c r="E307" s="3">
        <v>9959.11</v>
      </c>
      <c r="F307" s="3">
        <v>1126200000</v>
      </c>
    </row>
    <row r="308" spans="1:6" x14ac:dyDescent="0.3">
      <c r="A308" s="4">
        <v>36970</v>
      </c>
      <c r="B308" s="3">
        <v>9961.14</v>
      </c>
      <c r="C308" s="3">
        <v>10130.450000000001</v>
      </c>
      <c r="D308" s="3">
        <v>9675.51</v>
      </c>
      <c r="E308" s="3">
        <v>9720.76</v>
      </c>
      <c r="F308" s="3">
        <v>1235900000</v>
      </c>
    </row>
    <row r="309" spans="1:6" x14ac:dyDescent="0.3">
      <c r="A309" s="4">
        <v>36971</v>
      </c>
      <c r="B309" s="3">
        <v>9717.45999999999</v>
      </c>
      <c r="C309" s="3">
        <v>9807.08</v>
      </c>
      <c r="D309" s="3">
        <v>9391.42</v>
      </c>
      <c r="E309" s="3">
        <v>9487</v>
      </c>
      <c r="F309" s="3">
        <v>1346300000</v>
      </c>
    </row>
    <row r="310" spans="1:6" x14ac:dyDescent="0.3">
      <c r="A310" s="4">
        <v>36972</v>
      </c>
      <c r="B310" s="3">
        <v>9490.66</v>
      </c>
      <c r="C310" s="3">
        <v>9565.4</v>
      </c>
      <c r="D310" s="3">
        <v>9047.5599999999904</v>
      </c>
      <c r="E310" s="3">
        <v>9389.48</v>
      </c>
      <c r="F310" s="3">
        <v>1723950000</v>
      </c>
    </row>
    <row r="311" spans="1:6" x14ac:dyDescent="0.3">
      <c r="A311" s="4">
        <v>36973</v>
      </c>
      <c r="B311" s="3">
        <v>9395.58</v>
      </c>
      <c r="C311" s="3">
        <v>9631.7999999999902</v>
      </c>
      <c r="D311" s="3">
        <v>9249.6299999999901</v>
      </c>
      <c r="E311" s="3">
        <v>9504.7800000000007</v>
      </c>
      <c r="F311" s="3">
        <v>1364900000</v>
      </c>
    </row>
    <row r="312" spans="1:6" x14ac:dyDescent="0.3">
      <c r="A312" s="4">
        <v>36976</v>
      </c>
      <c r="B312" s="3">
        <v>9509.25</v>
      </c>
      <c r="C312" s="3">
        <v>9820.5</v>
      </c>
      <c r="D312" s="3">
        <v>9489.75</v>
      </c>
      <c r="E312" s="3">
        <v>9687.5300000000007</v>
      </c>
      <c r="F312" s="3">
        <v>1114000000</v>
      </c>
    </row>
    <row r="313" spans="1:6" x14ac:dyDescent="0.3">
      <c r="A313" s="4">
        <v>36977</v>
      </c>
      <c r="B313" s="3">
        <v>9687.93</v>
      </c>
      <c r="C313" s="3">
        <v>10012.98</v>
      </c>
      <c r="D313" s="3">
        <v>9584.2900000000009</v>
      </c>
      <c r="E313" s="3">
        <v>9947.5400000000009</v>
      </c>
      <c r="F313" s="3">
        <v>1314200000</v>
      </c>
    </row>
    <row r="314" spans="1:6" x14ac:dyDescent="0.3">
      <c r="A314" s="4">
        <v>36978</v>
      </c>
      <c r="B314" s="3">
        <v>9939.68</v>
      </c>
      <c r="C314" s="3">
        <v>9939.68</v>
      </c>
      <c r="D314" s="3">
        <v>9607.06</v>
      </c>
      <c r="E314" s="3">
        <v>9785.35</v>
      </c>
      <c r="F314" s="3">
        <v>1333400000</v>
      </c>
    </row>
    <row r="315" spans="1:6" x14ac:dyDescent="0.3">
      <c r="A315" s="4">
        <v>36979</v>
      </c>
      <c r="B315" s="3">
        <v>9784.94</v>
      </c>
      <c r="C315" s="3">
        <v>9950.2199999999993</v>
      </c>
      <c r="D315" s="3">
        <v>9583.67</v>
      </c>
      <c r="E315" s="3">
        <v>9799.06</v>
      </c>
      <c r="F315" s="3">
        <v>1234500000</v>
      </c>
    </row>
    <row r="316" spans="1:6" x14ac:dyDescent="0.3">
      <c r="A316" s="4">
        <v>36980</v>
      </c>
      <c r="B316" s="3">
        <v>9799.4699999999903</v>
      </c>
      <c r="C316" s="3">
        <v>9998.49</v>
      </c>
      <c r="D316" s="3">
        <v>9685.07</v>
      </c>
      <c r="E316" s="3">
        <v>9878.7800000000007</v>
      </c>
      <c r="F316" s="3">
        <v>1280800000</v>
      </c>
    </row>
    <row r="317" spans="1:6" x14ac:dyDescent="0.3">
      <c r="A317" s="4">
        <v>36983</v>
      </c>
      <c r="B317" s="3">
        <v>9877.16</v>
      </c>
      <c r="C317" s="3">
        <v>10043.02</v>
      </c>
      <c r="D317" s="3">
        <v>9638.35</v>
      </c>
      <c r="E317" s="3">
        <v>9777.93</v>
      </c>
      <c r="F317" s="3">
        <v>1204200000</v>
      </c>
    </row>
    <row r="318" spans="1:6" x14ac:dyDescent="0.3">
      <c r="A318" s="4">
        <v>36984</v>
      </c>
      <c r="B318" s="3">
        <v>9774.7800000000007</v>
      </c>
      <c r="C318" s="3">
        <v>9779.74</v>
      </c>
      <c r="D318" s="3">
        <v>9385.43</v>
      </c>
      <c r="E318" s="3">
        <v>9485.7099999999991</v>
      </c>
      <c r="F318" s="3">
        <v>1386100000</v>
      </c>
    </row>
    <row r="319" spans="1:6" x14ac:dyDescent="0.3">
      <c r="A319" s="4">
        <v>36985</v>
      </c>
      <c r="B319" s="3">
        <v>9480.9500000000007</v>
      </c>
      <c r="C319" s="3">
        <v>9693.0499999999993</v>
      </c>
      <c r="D319" s="3">
        <v>9303.48</v>
      </c>
      <c r="E319" s="3">
        <v>9515.42</v>
      </c>
      <c r="F319" s="3">
        <v>1425590000</v>
      </c>
    </row>
    <row r="320" spans="1:6" x14ac:dyDescent="0.3">
      <c r="A320" s="4">
        <v>36986</v>
      </c>
      <c r="B320" s="3">
        <v>9527.20999999999</v>
      </c>
      <c r="C320" s="3">
        <v>9969.92</v>
      </c>
      <c r="D320" s="3">
        <v>9527.20999999999</v>
      </c>
      <c r="E320" s="3">
        <v>9918.0499999999902</v>
      </c>
      <c r="F320" s="3">
        <v>1368000000</v>
      </c>
    </row>
    <row r="321" spans="1:6" x14ac:dyDescent="0.3">
      <c r="A321" s="4">
        <v>36987</v>
      </c>
      <c r="B321" s="3">
        <v>9913.94</v>
      </c>
      <c r="C321" s="3">
        <v>9951.73</v>
      </c>
      <c r="D321" s="3">
        <v>9600.91</v>
      </c>
      <c r="E321" s="3">
        <v>9791.09</v>
      </c>
      <c r="F321" s="3">
        <v>1266800000</v>
      </c>
    </row>
    <row r="322" spans="1:6" x14ac:dyDescent="0.3">
      <c r="A322" s="4">
        <v>36990</v>
      </c>
      <c r="B322" s="3">
        <v>9793.58</v>
      </c>
      <c r="C322" s="3">
        <v>9999.35</v>
      </c>
      <c r="D322" s="3">
        <v>9699.92</v>
      </c>
      <c r="E322" s="3">
        <v>9845.1499999999905</v>
      </c>
      <c r="F322" s="3">
        <v>1062800000</v>
      </c>
    </row>
    <row r="323" spans="1:6" x14ac:dyDescent="0.3">
      <c r="A323" s="4">
        <v>36991</v>
      </c>
      <c r="B323" s="3">
        <v>9850.35</v>
      </c>
      <c r="C323" s="3">
        <v>10226.85</v>
      </c>
      <c r="D323" s="3">
        <v>9850.35</v>
      </c>
      <c r="E323" s="3">
        <v>10102.74</v>
      </c>
      <c r="F323" s="3">
        <v>1349600000</v>
      </c>
    </row>
    <row r="324" spans="1:6" x14ac:dyDescent="0.3">
      <c r="A324" s="4">
        <v>36992</v>
      </c>
      <c r="B324" s="3">
        <v>10109.049999999999</v>
      </c>
      <c r="C324" s="3">
        <v>10246.59</v>
      </c>
      <c r="D324" s="3">
        <v>9898.77</v>
      </c>
      <c r="E324" s="3">
        <v>10013.469999999999</v>
      </c>
      <c r="F324" s="3">
        <v>1290300000</v>
      </c>
    </row>
    <row r="325" spans="1:6" x14ac:dyDescent="0.3">
      <c r="A325" s="4">
        <v>36993</v>
      </c>
      <c r="B325" s="3">
        <v>10013.08</v>
      </c>
      <c r="C325" s="3">
        <v>10178.219999999999</v>
      </c>
      <c r="D325" s="3">
        <v>9862.70999999999</v>
      </c>
      <c r="E325" s="3">
        <v>10126.94</v>
      </c>
      <c r="F325" s="3">
        <v>1102000000</v>
      </c>
    </row>
    <row r="326" spans="1:6" x14ac:dyDescent="0.3">
      <c r="A326" s="4">
        <v>36997</v>
      </c>
      <c r="B326" s="3">
        <v>10118.16</v>
      </c>
      <c r="C326" s="3">
        <v>10282.379999999999</v>
      </c>
      <c r="D326" s="3">
        <v>9991.14</v>
      </c>
      <c r="E326" s="3">
        <v>10158.56</v>
      </c>
      <c r="F326" s="3">
        <v>913900000</v>
      </c>
    </row>
    <row r="327" spans="1:6" x14ac:dyDescent="0.3">
      <c r="A327" s="4">
        <v>36998</v>
      </c>
      <c r="B327" s="3">
        <v>10151.73</v>
      </c>
      <c r="C327" s="3">
        <v>10286.61</v>
      </c>
      <c r="D327" s="3">
        <v>9980.2199999999993</v>
      </c>
      <c r="E327" s="3">
        <v>10216.73</v>
      </c>
      <c r="F327" s="3">
        <v>1109600000</v>
      </c>
    </row>
    <row r="328" spans="1:6" x14ac:dyDescent="0.3">
      <c r="A328" s="4">
        <v>36999</v>
      </c>
      <c r="B328" s="3">
        <v>10226.879999999999</v>
      </c>
      <c r="C328" s="3">
        <v>10806.41</v>
      </c>
      <c r="D328" s="3">
        <v>10215.69</v>
      </c>
      <c r="E328" s="3">
        <v>10615.83</v>
      </c>
      <c r="F328" s="3">
        <v>1918900000</v>
      </c>
    </row>
    <row r="329" spans="1:6" x14ac:dyDescent="0.3">
      <c r="A329" s="4">
        <v>37000</v>
      </c>
      <c r="B329" s="3">
        <v>10616.09</v>
      </c>
      <c r="C329" s="3">
        <v>10768.28</v>
      </c>
      <c r="D329" s="3">
        <v>10468.790000000001</v>
      </c>
      <c r="E329" s="3">
        <v>10693.71</v>
      </c>
      <c r="F329" s="3">
        <v>1486800000</v>
      </c>
    </row>
    <row r="330" spans="1:6" x14ac:dyDescent="0.3">
      <c r="A330" s="4">
        <v>37001</v>
      </c>
      <c r="B330" s="3">
        <v>10690.33</v>
      </c>
      <c r="C330" s="3">
        <v>10755.46</v>
      </c>
      <c r="D330" s="3">
        <v>10445.43</v>
      </c>
      <c r="E330" s="3">
        <v>10579.85</v>
      </c>
      <c r="F330" s="3">
        <v>1338700000</v>
      </c>
    </row>
    <row r="331" spans="1:6" x14ac:dyDescent="0.3">
      <c r="A331" s="4">
        <v>37004</v>
      </c>
      <c r="B331" s="3">
        <v>10571</v>
      </c>
      <c r="C331" s="3">
        <v>10669.71</v>
      </c>
      <c r="D331" s="3">
        <v>10393.049999999999</v>
      </c>
      <c r="E331" s="3">
        <v>10532.23</v>
      </c>
      <c r="F331" s="3">
        <v>1012600000</v>
      </c>
    </row>
    <row r="332" spans="1:6" x14ac:dyDescent="0.3">
      <c r="A332" s="4">
        <v>37005</v>
      </c>
      <c r="B332" s="3">
        <v>10529.75</v>
      </c>
      <c r="C332" s="3">
        <v>10694.61</v>
      </c>
      <c r="D332" s="3">
        <v>10401.450000000001</v>
      </c>
      <c r="E332" s="3">
        <v>10454.34</v>
      </c>
      <c r="F332" s="3">
        <v>1216500000</v>
      </c>
    </row>
    <row r="333" spans="1:6" x14ac:dyDescent="0.3">
      <c r="A333" s="4">
        <v>37006</v>
      </c>
      <c r="B333" s="3">
        <v>10453.43</v>
      </c>
      <c r="C333" s="3">
        <v>10675.95</v>
      </c>
      <c r="D333" s="3">
        <v>10373.14</v>
      </c>
      <c r="E333" s="3">
        <v>10625.2</v>
      </c>
      <c r="F333" s="3">
        <v>1203600000</v>
      </c>
    </row>
    <row r="334" spans="1:6" x14ac:dyDescent="0.3">
      <c r="A334" s="4">
        <v>37007</v>
      </c>
      <c r="B334" s="3">
        <v>10633.01</v>
      </c>
      <c r="C334" s="3">
        <v>10820.72</v>
      </c>
      <c r="D334" s="3">
        <v>10533.98</v>
      </c>
      <c r="E334" s="3">
        <v>10692.35</v>
      </c>
      <c r="F334" s="3">
        <v>1345200000</v>
      </c>
    </row>
    <row r="335" spans="1:6" x14ac:dyDescent="0.3">
      <c r="A335" s="4">
        <v>37008</v>
      </c>
      <c r="B335" s="3">
        <v>10694.95</v>
      </c>
      <c r="C335" s="3">
        <v>10894.6</v>
      </c>
      <c r="D335" s="3">
        <v>10632.36</v>
      </c>
      <c r="E335" s="3">
        <v>10810.05</v>
      </c>
      <c r="F335" s="3">
        <v>1091300000</v>
      </c>
    </row>
    <row r="336" spans="1:6" x14ac:dyDescent="0.3">
      <c r="A336" s="4">
        <v>37011</v>
      </c>
      <c r="B336" s="3">
        <v>10814.41</v>
      </c>
      <c r="C336" s="3">
        <v>10973.15</v>
      </c>
      <c r="D336" s="3">
        <v>10666.13</v>
      </c>
      <c r="E336" s="3">
        <v>10734.97</v>
      </c>
      <c r="F336" s="3">
        <v>1226000000</v>
      </c>
    </row>
    <row r="337" spans="1:6" x14ac:dyDescent="0.3">
      <c r="A337" s="4">
        <v>37012</v>
      </c>
      <c r="B337" s="3">
        <v>10734.05</v>
      </c>
      <c r="C337" s="3">
        <v>10966.07</v>
      </c>
      <c r="D337" s="3">
        <v>10669.32</v>
      </c>
      <c r="E337" s="3">
        <v>10898.34</v>
      </c>
      <c r="F337" s="3">
        <v>1181300000</v>
      </c>
    </row>
    <row r="338" spans="1:6" x14ac:dyDescent="0.3">
      <c r="A338" s="4">
        <v>37013</v>
      </c>
      <c r="B338" s="3">
        <v>10902.77</v>
      </c>
      <c r="C338" s="3">
        <v>11024.31</v>
      </c>
      <c r="D338" s="3">
        <v>10726.77</v>
      </c>
      <c r="E338" s="3">
        <v>10876.68</v>
      </c>
      <c r="F338" s="3">
        <v>1342200000</v>
      </c>
    </row>
    <row r="339" spans="1:6" x14ac:dyDescent="0.3">
      <c r="A339" s="4">
        <v>37014</v>
      </c>
      <c r="B339" s="3">
        <v>10872.32</v>
      </c>
      <c r="C339" s="3">
        <v>10911.06</v>
      </c>
      <c r="D339" s="3">
        <v>10657.99</v>
      </c>
      <c r="E339" s="3">
        <v>10796.65</v>
      </c>
      <c r="F339" s="3">
        <v>1137900000</v>
      </c>
    </row>
    <row r="340" spans="1:6" x14ac:dyDescent="0.3">
      <c r="A340" s="4">
        <v>37015</v>
      </c>
      <c r="B340" s="3">
        <v>10793.2</v>
      </c>
      <c r="C340" s="3">
        <v>10989.95</v>
      </c>
      <c r="D340" s="3">
        <v>10638.48</v>
      </c>
      <c r="E340" s="3">
        <v>10951.24</v>
      </c>
      <c r="F340" s="3">
        <v>1082100000</v>
      </c>
    </row>
    <row r="341" spans="1:6" x14ac:dyDescent="0.3">
      <c r="A341" s="4">
        <v>37018</v>
      </c>
      <c r="B341" s="3">
        <v>10952.35</v>
      </c>
      <c r="C341" s="3">
        <v>11059.51</v>
      </c>
      <c r="D341" s="3">
        <v>10822.74</v>
      </c>
      <c r="E341" s="3">
        <v>10935.17</v>
      </c>
      <c r="F341" s="3">
        <v>949000000</v>
      </c>
    </row>
    <row r="342" spans="1:6" x14ac:dyDescent="0.3">
      <c r="A342" s="4">
        <v>37019</v>
      </c>
      <c r="B342" s="3">
        <v>10936.66</v>
      </c>
      <c r="C342" s="3">
        <v>11001.66</v>
      </c>
      <c r="D342" s="3">
        <v>10755.07</v>
      </c>
      <c r="E342" s="3">
        <v>10883.51</v>
      </c>
      <c r="F342" s="3">
        <v>1006300000</v>
      </c>
    </row>
    <row r="343" spans="1:6" x14ac:dyDescent="0.3">
      <c r="A343" s="4">
        <v>37020</v>
      </c>
      <c r="B343" s="3">
        <v>10875.96</v>
      </c>
      <c r="C343" s="3">
        <v>10964.84</v>
      </c>
      <c r="D343" s="3">
        <v>10739.78</v>
      </c>
      <c r="E343" s="3">
        <v>10866.98</v>
      </c>
      <c r="F343" s="3">
        <v>1132400000</v>
      </c>
    </row>
    <row r="344" spans="1:6" x14ac:dyDescent="0.3">
      <c r="A344" s="4">
        <v>37021</v>
      </c>
      <c r="B344" s="3">
        <v>10868.87</v>
      </c>
      <c r="C344" s="3">
        <v>11049.39</v>
      </c>
      <c r="D344" s="3">
        <v>10826.9</v>
      </c>
      <c r="E344" s="3">
        <v>10910.44</v>
      </c>
      <c r="F344" s="3">
        <v>1056700000</v>
      </c>
    </row>
    <row r="345" spans="1:6" x14ac:dyDescent="0.3">
      <c r="A345" s="4">
        <v>37022</v>
      </c>
      <c r="B345" s="3">
        <v>10908.3</v>
      </c>
      <c r="C345" s="3">
        <v>10969.39</v>
      </c>
      <c r="D345" s="3">
        <v>10716.16</v>
      </c>
      <c r="E345" s="3">
        <v>10821.31</v>
      </c>
      <c r="F345" s="3">
        <v>906200000</v>
      </c>
    </row>
    <row r="346" spans="1:6" x14ac:dyDescent="0.3">
      <c r="A346" s="4">
        <v>37025</v>
      </c>
      <c r="B346" s="3">
        <v>10819.55</v>
      </c>
      <c r="C346" s="3">
        <v>10930.09</v>
      </c>
      <c r="D346" s="3">
        <v>10730.74</v>
      </c>
      <c r="E346" s="3">
        <v>10877.33</v>
      </c>
      <c r="F346" s="3">
        <v>858200000</v>
      </c>
    </row>
    <row r="347" spans="1:6" x14ac:dyDescent="0.3">
      <c r="A347" s="4">
        <v>37026</v>
      </c>
      <c r="B347" s="3">
        <v>10877.46</v>
      </c>
      <c r="C347" s="3">
        <v>10979.35</v>
      </c>
      <c r="D347" s="3">
        <v>10752.73</v>
      </c>
      <c r="E347" s="3">
        <v>10872.97</v>
      </c>
      <c r="F347" s="3">
        <v>1071800000</v>
      </c>
    </row>
    <row r="348" spans="1:6" x14ac:dyDescent="0.3">
      <c r="A348" s="4">
        <v>37027</v>
      </c>
      <c r="B348" s="3">
        <v>10864.74</v>
      </c>
      <c r="C348" s="3">
        <v>11258.21</v>
      </c>
      <c r="D348" s="3">
        <v>10779.66</v>
      </c>
      <c r="E348" s="3">
        <v>11215.92</v>
      </c>
      <c r="F348" s="3">
        <v>1405300000</v>
      </c>
    </row>
    <row r="349" spans="1:6" x14ac:dyDescent="0.3">
      <c r="A349" s="4">
        <v>37028</v>
      </c>
      <c r="B349" s="3">
        <v>11218.65</v>
      </c>
      <c r="C349" s="3">
        <v>11413.46</v>
      </c>
      <c r="D349" s="3">
        <v>11104.34</v>
      </c>
      <c r="E349" s="3">
        <v>11248.58</v>
      </c>
      <c r="F349" s="3">
        <v>1355600000</v>
      </c>
    </row>
    <row r="350" spans="1:6" x14ac:dyDescent="0.3">
      <c r="A350" s="4">
        <v>37029</v>
      </c>
      <c r="B350" s="3">
        <v>11245.78</v>
      </c>
      <c r="C350" s="3">
        <v>11374.87</v>
      </c>
      <c r="D350" s="3">
        <v>11123.01</v>
      </c>
      <c r="E350" s="3">
        <v>11301.74</v>
      </c>
      <c r="F350" s="3">
        <v>1130800000</v>
      </c>
    </row>
    <row r="351" spans="1:6" x14ac:dyDescent="0.3">
      <c r="A351" s="4">
        <v>37032</v>
      </c>
      <c r="B351" s="3">
        <v>11299.14</v>
      </c>
      <c r="C351" s="3">
        <v>11436.42</v>
      </c>
      <c r="D351" s="3">
        <v>11149.82</v>
      </c>
      <c r="E351" s="3">
        <v>11337.92</v>
      </c>
      <c r="F351" s="3">
        <v>1174900000</v>
      </c>
    </row>
    <row r="352" spans="1:6" x14ac:dyDescent="0.3">
      <c r="A352" s="4">
        <v>37033</v>
      </c>
      <c r="B352" s="3">
        <v>11339.8</v>
      </c>
      <c r="C352" s="3">
        <v>11411.63</v>
      </c>
      <c r="D352" s="3">
        <v>11162.83</v>
      </c>
      <c r="E352" s="3">
        <v>11257.24</v>
      </c>
      <c r="F352" s="3">
        <v>1260400000</v>
      </c>
    </row>
    <row r="353" spans="1:6" x14ac:dyDescent="0.3">
      <c r="A353" s="4">
        <v>37034</v>
      </c>
      <c r="B353" s="3">
        <v>11257.76</v>
      </c>
      <c r="C353" s="3">
        <v>11308.44</v>
      </c>
      <c r="D353" s="3">
        <v>11033.16</v>
      </c>
      <c r="E353" s="3">
        <v>11105.51</v>
      </c>
      <c r="F353" s="3">
        <v>1134800000</v>
      </c>
    </row>
    <row r="354" spans="1:6" x14ac:dyDescent="0.3">
      <c r="A354" s="4">
        <v>37035</v>
      </c>
      <c r="B354" s="3">
        <v>11107.07</v>
      </c>
      <c r="C354" s="3">
        <v>11248.19</v>
      </c>
      <c r="D354" s="3">
        <v>10977.2</v>
      </c>
      <c r="E354" s="3">
        <v>11122.42</v>
      </c>
      <c r="F354" s="3">
        <v>1100700000</v>
      </c>
    </row>
    <row r="355" spans="1:6" x14ac:dyDescent="0.3">
      <c r="A355" s="4">
        <v>37036</v>
      </c>
      <c r="B355" s="3">
        <v>11122.03</v>
      </c>
      <c r="C355" s="3">
        <v>11166.92</v>
      </c>
      <c r="D355" s="3">
        <v>10949.01</v>
      </c>
      <c r="E355" s="3">
        <v>11005.37</v>
      </c>
      <c r="F355" s="3">
        <v>828100000</v>
      </c>
    </row>
    <row r="356" spans="1:6" x14ac:dyDescent="0.3">
      <c r="A356" s="4">
        <v>37040</v>
      </c>
      <c r="B356" s="3">
        <v>11004.66</v>
      </c>
      <c r="C356" s="3">
        <v>11162.96</v>
      </c>
      <c r="D356" s="3">
        <v>10913.44</v>
      </c>
      <c r="E356" s="3">
        <v>11039.14</v>
      </c>
      <c r="F356" s="3">
        <v>1026000000</v>
      </c>
    </row>
    <row r="357" spans="1:6" x14ac:dyDescent="0.3">
      <c r="A357" s="4">
        <v>37041</v>
      </c>
      <c r="B357" s="3">
        <v>11032.96</v>
      </c>
      <c r="C357" s="3">
        <v>11089.89</v>
      </c>
      <c r="D357" s="3">
        <v>10819.74</v>
      </c>
      <c r="E357" s="3">
        <v>10872.64</v>
      </c>
      <c r="F357" s="3">
        <v>1158600000</v>
      </c>
    </row>
    <row r="358" spans="1:6" x14ac:dyDescent="0.3">
      <c r="A358" s="4">
        <v>37042</v>
      </c>
      <c r="B358" s="3">
        <v>10873.23</v>
      </c>
      <c r="C358" s="3">
        <v>11023.25</v>
      </c>
      <c r="D358" s="3">
        <v>10798.53</v>
      </c>
      <c r="E358" s="3">
        <v>10911.94</v>
      </c>
      <c r="F358" s="3">
        <v>1226600000</v>
      </c>
    </row>
    <row r="359" spans="1:6" x14ac:dyDescent="0.3">
      <c r="A359" s="4">
        <v>37043</v>
      </c>
      <c r="B359" s="3">
        <v>10913.57</v>
      </c>
      <c r="C359" s="3">
        <v>11063.61</v>
      </c>
      <c r="D359" s="3">
        <v>10793.46</v>
      </c>
      <c r="E359" s="3">
        <v>10990.41</v>
      </c>
      <c r="F359" s="3">
        <v>1015000000</v>
      </c>
    </row>
    <row r="360" spans="1:6" x14ac:dyDescent="0.3">
      <c r="A360" s="4">
        <v>37046</v>
      </c>
      <c r="B360" s="3">
        <v>10991.77</v>
      </c>
      <c r="C360" s="3">
        <v>11125.99</v>
      </c>
      <c r="D360" s="3">
        <v>10898.8</v>
      </c>
      <c r="E360" s="3">
        <v>11061.52</v>
      </c>
      <c r="F360" s="3">
        <v>836500000</v>
      </c>
    </row>
    <row r="361" spans="1:6" x14ac:dyDescent="0.3">
      <c r="A361" s="4">
        <v>37047</v>
      </c>
      <c r="B361" s="3">
        <v>11061.39</v>
      </c>
      <c r="C361" s="3">
        <v>11234.98</v>
      </c>
      <c r="D361" s="3">
        <v>10973.1</v>
      </c>
      <c r="E361" s="3">
        <v>11175.84</v>
      </c>
      <c r="F361" s="3">
        <v>1116800000</v>
      </c>
    </row>
    <row r="362" spans="1:6" x14ac:dyDescent="0.3">
      <c r="A362" s="4">
        <v>37048</v>
      </c>
      <c r="B362" s="3">
        <v>11177.73</v>
      </c>
      <c r="C362" s="3">
        <v>11236.68</v>
      </c>
      <c r="D362" s="3">
        <v>10998.48</v>
      </c>
      <c r="E362" s="3">
        <v>11070.24</v>
      </c>
      <c r="F362" s="3">
        <v>1061900000</v>
      </c>
    </row>
    <row r="363" spans="1:6" x14ac:dyDescent="0.3">
      <c r="A363" s="4">
        <v>37049</v>
      </c>
      <c r="B363" s="3">
        <v>11069.58</v>
      </c>
      <c r="C363" s="3">
        <v>11169.34</v>
      </c>
      <c r="D363" s="3">
        <v>10940.11</v>
      </c>
      <c r="E363" s="3">
        <v>11090.74</v>
      </c>
      <c r="F363" s="3">
        <v>1089600000</v>
      </c>
    </row>
    <row r="364" spans="1:6" x14ac:dyDescent="0.3">
      <c r="A364" s="4">
        <v>37050</v>
      </c>
      <c r="B364" s="3">
        <v>11095.62</v>
      </c>
      <c r="C364" s="3">
        <v>11096.46</v>
      </c>
      <c r="D364" s="3">
        <v>10882.92</v>
      </c>
      <c r="E364" s="3">
        <v>10977</v>
      </c>
      <c r="F364" s="3">
        <v>726200000</v>
      </c>
    </row>
    <row r="365" spans="1:6" x14ac:dyDescent="0.3">
      <c r="A365" s="4">
        <v>37053</v>
      </c>
      <c r="B365" s="3">
        <v>10974.79</v>
      </c>
      <c r="C365" s="3">
        <v>11038.56</v>
      </c>
      <c r="D365" s="3">
        <v>10819.29</v>
      </c>
      <c r="E365" s="3">
        <v>10922.09</v>
      </c>
      <c r="F365" s="3">
        <v>870100000</v>
      </c>
    </row>
    <row r="366" spans="1:6" x14ac:dyDescent="0.3">
      <c r="A366" s="4">
        <v>37054</v>
      </c>
      <c r="B366" s="3">
        <v>10914.67</v>
      </c>
      <c r="C366" s="3">
        <v>11009.93</v>
      </c>
      <c r="D366" s="3">
        <v>10744.99</v>
      </c>
      <c r="E366" s="3">
        <v>10948.38</v>
      </c>
      <c r="F366" s="3">
        <v>1136500000</v>
      </c>
    </row>
    <row r="367" spans="1:6" x14ac:dyDescent="0.3">
      <c r="A367" s="4">
        <v>37055</v>
      </c>
      <c r="B367" s="3">
        <v>10942</v>
      </c>
      <c r="C367" s="3">
        <v>11065.92</v>
      </c>
      <c r="D367" s="3">
        <v>10817.21</v>
      </c>
      <c r="E367" s="3">
        <v>10871.62</v>
      </c>
      <c r="F367" s="3">
        <v>1063600000</v>
      </c>
    </row>
    <row r="368" spans="1:6" x14ac:dyDescent="0.3">
      <c r="A368" s="4">
        <v>37056</v>
      </c>
      <c r="B368" s="3">
        <v>10868.27</v>
      </c>
      <c r="C368" s="3">
        <v>10874.91</v>
      </c>
      <c r="D368" s="3">
        <v>10604.45</v>
      </c>
      <c r="E368" s="3">
        <v>10690.13</v>
      </c>
      <c r="F368" s="3">
        <v>1242900000</v>
      </c>
    </row>
    <row r="369" spans="1:6" x14ac:dyDescent="0.3">
      <c r="A369" s="4">
        <v>37057</v>
      </c>
      <c r="B369" s="3">
        <v>10690.13</v>
      </c>
      <c r="C369" s="3">
        <v>10792.25</v>
      </c>
      <c r="D369" s="3">
        <v>10495.69</v>
      </c>
      <c r="E369" s="3">
        <v>10623.64</v>
      </c>
      <c r="F369" s="3">
        <v>1635550000</v>
      </c>
    </row>
    <row r="370" spans="1:6" x14ac:dyDescent="0.3">
      <c r="A370" s="4">
        <v>37060</v>
      </c>
      <c r="B370" s="3">
        <v>10622.5</v>
      </c>
      <c r="C370" s="3">
        <v>10781.45</v>
      </c>
      <c r="D370" s="3">
        <v>10531.78</v>
      </c>
      <c r="E370" s="3">
        <v>10645.38</v>
      </c>
      <c r="F370" s="3">
        <v>1111600000</v>
      </c>
    </row>
    <row r="371" spans="1:6" x14ac:dyDescent="0.3">
      <c r="A371" s="4">
        <v>37061</v>
      </c>
      <c r="B371" s="3">
        <v>10654.3</v>
      </c>
      <c r="C371" s="3">
        <v>10793.46</v>
      </c>
      <c r="D371" s="3">
        <v>10514.74</v>
      </c>
      <c r="E371" s="3">
        <v>10596.67</v>
      </c>
      <c r="F371" s="3">
        <v>1184900000</v>
      </c>
    </row>
    <row r="372" spans="1:6" x14ac:dyDescent="0.3">
      <c r="A372" s="4">
        <v>37062</v>
      </c>
      <c r="B372" s="3">
        <v>10593.79</v>
      </c>
      <c r="C372" s="3">
        <v>10770.88</v>
      </c>
      <c r="D372" s="3">
        <v>10480.200000000001</v>
      </c>
      <c r="E372" s="3">
        <v>10647.33</v>
      </c>
      <c r="F372" s="3">
        <v>1350100000</v>
      </c>
    </row>
    <row r="373" spans="1:6" x14ac:dyDescent="0.3">
      <c r="A373" s="4">
        <v>37063</v>
      </c>
      <c r="B373" s="3">
        <v>10646.39</v>
      </c>
      <c r="C373" s="3">
        <v>10848.47</v>
      </c>
      <c r="D373" s="3">
        <v>10512.67</v>
      </c>
      <c r="E373" s="3">
        <v>10715.43</v>
      </c>
      <c r="F373" s="3">
        <v>1546820000</v>
      </c>
    </row>
    <row r="374" spans="1:6" x14ac:dyDescent="0.3">
      <c r="A374" s="4">
        <v>37064</v>
      </c>
      <c r="B374" s="3">
        <v>10716.5</v>
      </c>
      <c r="C374" s="3">
        <v>10753.27</v>
      </c>
      <c r="D374" s="3">
        <v>10513.61</v>
      </c>
      <c r="E374" s="3">
        <v>10604.59</v>
      </c>
      <c r="F374" s="3">
        <v>1189200000</v>
      </c>
    </row>
    <row r="375" spans="1:6" x14ac:dyDescent="0.3">
      <c r="A375" s="4">
        <v>37067</v>
      </c>
      <c r="B375" s="3">
        <v>10607.88</v>
      </c>
      <c r="C375" s="3">
        <v>10711.19</v>
      </c>
      <c r="D375" s="3">
        <v>10417.93</v>
      </c>
      <c r="E375" s="3">
        <v>10504.22</v>
      </c>
      <c r="F375" s="3">
        <v>1050100000</v>
      </c>
    </row>
    <row r="376" spans="1:6" x14ac:dyDescent="0.3">
      <c r="A376" s="4">
        <v>37068</v>
      </c>
      <c r="B376" s="3">
        <v>10497.3</v>
      </c>
      <c r="C376" s="3">
        <v>10600.9</v>
      </c>
      <c r="D376" s="3">
        <v>10313.4</v>
      </c>
      <c r="E376" s="3">
        <v>10472.48</v>
      </c>
      <c r="F376" s="3">
        <v>1198900000</v>
      </c>
    </row>
    <row r="377" spans="1:6" x14ac:dyDescent="0.3">
      <c r="A377" s="4">
        <v>37069</v>
      </c>
      <c r="B377" s="3">
        <v>10470.35</v>
      </c>
      <c r="C377" s="3">
        <v>10608.48</v>
      </c>
      <c r="D377" s="3">
        <v>10351.1</v>
      </c>
      <c r="E377" s="3">
        <v>10434.84</v>
      </c>
      <c r="F377" s="3">
        <v>1162100000</v>
      </c>
    </row>
    <row r="378" spans="1:6" x14ac:dyDescent="0.3">
      <c r="A378" s="4">
        <v>37070</v>
      </c>
      <c r="B378" s="3">
        <v>10438.73</v>
      </c>
      <c r="C378" s="3">
        <v>10736.43</v>
      </c>
      <c r="D378" s="3">
        <v>10429.74</v>
      </c>
      <c r="E378" s="3">
        <v>10566.21</v>
      </c>
      <c r="F378" s="3">
        <v>1327300000</v>
      </c>
    </row>
    <row r="379" spans="1:6" x14ac:dyDescent="0.3">
      <c r="A379" s="4">
        <v>37071</v>
      </c>
      <c r="B379" s="3">
        <v>10565.27</v>
      </c>
      <c r="C379" s="3">
        <v>10729.18</v>
      </c>
      <c r="D379" s="3">
        <v>10374.32</v>
      </c>
      <c r="E379" s="3">
        <v>10502.4</v>
      </c>
      <c r="F379" s="3">
        <v>1832360000</v>
      </c>
    </row>
    <row r="380" spans="1:6" x14ac:dyDescent="0.3">
      <c r="A380" s="4">
        <v>37074</v>
      </c>
      <c r="B380" s="3">
        <v>10504.95</v>
      </c>
      <c r="C380" s="3">
        <v>10707.24</v>
      </c>
      <c r="D380" s="3">
        <v>10397.200000000001</v>
      </c>
      <c r="E380" s="3">
        <v>10593.72</v>
      </c>
      <c r="F380" s="3">
        <v>1128300000</v>
      </c>
    </row>
    <row r="381" spans="1:6" x14ac:dyDescent="0.3">
      <c r="A381" s="4">
        <v>37075</v>
      </c>
      <c r="B381" s="3">
        <v>10588.89</v>
      </c>
      <c r="C381" s="3">
        <v>10648</v>
      </c>
      <c r="D381" s="3">
        <v>10479.99</v>
      </c>
      <c r="E381" s="3">
        <v>10571.11</v>
      </c>
      <c r="F381" s="3">
        <v>622110000</v>
      </c>
    </row>
    <row r="382" spans="1:6" x14ac:dyDescent="0.3">
      <c r="A382" s="4">
        <v>37077</v>
      </c>
      <c r="B382" s="3">
        <v>10566.23</v>
      </c>
      <c r="C382" s="3">
        <v>10617.47</v>
      </c>
      <c r="D382" s="3">
        <v>10403.57</v>
      </c>
      <c r="E382" s="3">
        <v>10479.86</v>
      </c>
      <c r="F382" s="3">
        <v>934900000</v>
      </c>
    </row>
    <row r="383" spans="1:6" x14ac:dyDescent="0.3">
      <c r="A383" s="4">
        <v>37078</v>
      </c>
      <c r="B383" s="3">
        <v>10476.73</v>
      </c>
      <c r="C383" s="3">
        <v>10483.82</v>
      </c>
      <c r="D383" s="3">
        <v>10176.26</v>
      </c>
      <c r="E383" s="3">
        <v>10252.68</v>
      </c>
      <c r="F383" s="3">
        <v>1056700000</v>
      </c>
    </row>
    <row r="384" spans="1:6" x14ac:dyDescent="0.3">
      <c r="A384" s="4">
        <v>37081</v>
      </c>
      <c r="B384" s="3">
        <v>10253.620000000001</v>
      </c>
      <c r="C384" s="3">
        <v>10389.91</v>
      </c>
      <c r="D384" s="3">
        <v>10166.549999999999</v>
      </c>
      <c r="E384" s="3">
        <v>10299.4</v>
      </c>
      <c r="F384" s="3">
        <v>1045700000</v>
      </c>
    </row>
    <row r="385" spans="1:6" x14ac:dyDescent="0.3">
      <c r="A385" s="4">
        <v>37082</v>
      </c>
      <c r="B385" s="3">
        <v>10300.82</v>
      </c>
      <c r="C385" s="3">
        <v>10406.870000000001</v>
      </c>
      <c r="D385" s="3">
        <v>10104.06</v>
      </c>
      <c r="E385" s="3">
        <v>10175.64</v>
      </c>
      <c r="F385" s="3">
        <v>1263800000</v>
      </c>
    </row>
    <row r="386" spans="1:6" x14ac:dyDescent="0.3">
      <c r="A386" s="4">
        <v>37083</v>
      </c>
      <c r="B386" s="3">
        <v>10174.700000000001</v>
      </c>
      <c r="C386" s="3">
        <v>10355.83</v>
      </c>
      <c r="D386" s="3">
        <v>10049.379999999999</v>
      </c>
      <c r="E386" s="3">
        <v>10241.02</v>
      </c>
      <c r="F386" s="3">
        <v>1384100000</v>
      </c>
    </row>
    <row r="387" spans="1:6" x14ac:dyDescent="0.3">
      <c r="A387" s="4">
        <v>37084</v>
      </c>
      <c r="B387" s="3">
        <v>10269.31</v>
      </c>
      <c r="C387" s="3">
        <v>10542.02</v>
      </c>
      <c r="D387" s="3">
        <v>10249.58</v>
      </c>
      <c r="E387" s="3">
        <v>10478.99</v>
      </c>
      <c r="F387" s="3">
        <v>1394000000</v>
      </c>
    </row>
    <row r="388" spans="1:6" x14ac:dyDescent="0.3">
      <c r="A388" s="4">
        <v>37085</v>
      </c>
      <c r="B388" s="3">
        <v>10478.39</v>
      </c>
      <c r="C388" s="3">
        <v>10615.42</v>
      </c>
      <c r="D388" s="3">
        <v>10374.01</v>
      </c>
      <c r="E388" s="3">
        <v>10539.06</v>
      </c>
      <c r="F388" s="3">
        <v>1121700000</v>
      </c>
    </row>
    <row r="389" spans="1:6" x14ac:dyDescent="0.3">
      <c r="A389" s="4">
        <v>37088</v>
      </c>
      <c r="B389" s="3">
        <v>10537.98</v>
      </c>
      <c r="C389" s="3">
        <v>10649.02</v>
      </c>
      <c r="D389" s="3">
        <v>10374.549999999999</v>
      </c>
      <c r="E389" s="3">
        <v>10472.120000000001</v>
      </c>
      <c r="F389" s="3">
        <v>1039800000</v>
      </c>
    </row>
    <row r="390" spans="1:6" x14ac:dyDescent="0.3">
      <c r="A390" s="4">
        <v>37089</v>
      </c>
      <c r="B390" s="3">
        <v>10468.620000000001</v>
      </c>
      <c r="C390" s="3">
        <v>10683.76</v>
      </c>
      <c r="D390" s="3">
        <v>10363.51</v>
      </c>
      <c r="E390" s="3">
        <v>10606.39</v>
      </c>
      <c r="F390" s="3">
        <v>1238100000</v>
      </c>
    </row>
    <row r="391" spans="1:6" x14ac:dyDescent="0.3">
      <c r="A391" s="4">
        <v>37090</v>
      </c>
      <c r="B391" s="3">
        <v>10594.54</v>
      </c>
      <c r="C391" s="3">
        <v>10676.83</v>
      </c>
      <c r="D391" s="3">
        <v>10374.549999999999</v>
      </c>
      <c r="E391" s="3">
        <v>10569.83</v>
      </c>
      <c r="F391" s="3">
        <v>1316300000</v>
      </c>
    </row>
    <row r="392" spans="1:6" x14ac:dyDescent="0.3">
      <c r="A392" s="4">
        <v>37091</v>
      </c>
      <c r="B392" s="3">
        <v>10574.33</v>
      </c>
      <c r="C392" s="3">
        <v>10758.14</v>
      </c>
      <c r="D392" s="3">
        <v>10480.540000000001</v>
      </c>
      <c r="E392" s="3">
        <v>10610</v>
      </c>
      <c r="F392" s="3">
        <v>1343500000</v>
      </c>
    </row>
    <row r="393" spans="1:6" x14ac:dyDescent="0.3">
      <c r="A393" s="4">
        <v>37092</v>
      </c>
      <c r="B393" s="3">
        <v>10606.19</v>
      </c>
      <c r="C393" s="3">
        <v>10668.33</v>
      </c>
      <c r="D393" s="3">
        <v>10456.25</v>
      </c>
      <c r="E393" s="3">
        <v>10576.65</v>
      </c>
      <c r="F393" s="3">
        <v>1170900000</v>
      </c>
    </row>
    <row r="394" spans="1:6" x14ac:dyDescent="0.3">
      <c r="A394" s="4">
        <v>37095</v>
      </c>
      <c r="B394" s="3">
        <v>10576.92</v>
      </c>
      <c r="C394" s="3">
        <v>10644.73</v>
      </c>
      <c r="D394" s="3">
        <v>10374.81</v>
      </c>
      <c r="E394" s="3">
        <v>10424.42</v>
      </c>
      <c r="F394" s="3">
        <v>986900000</v>
      </c>
    </row>
    <row r="395" spans="1:6" x14ac:dyDescent="0.3">
      <c r="A395" s="4">
        <v>37096</v>
      </c>
      <c r="B395" s="3">
        <v>10423.799999999999</v>
      </c>
      <c r="C395" s="3">
        <v>10469.4</v>
      </c>
      <c r="D395" s="3">
        <v>10170.82</v>
      </c>
      <c r="E395" s="3">
        <v>10241.120000000001</v>
      </c>
      <c r="F395" s="3">
        <v>1198700000</v>
      </c>
    </row>
    <row r="396" spans="1:6" x14ac:dyDescent="0.3">
      <c r="A396" s="4">
        <v>37097</v>
      </c>
      <c r="B396" s="3">
        <v>10241.75</v>
      </c>
      <c r="C396" s="3">
        <v>10466.280000000001</v>
      </c>
      <c r="D396" s="3">
        <v>10159.34</v>
      </c>
      <c r="E396" s="3">
        <v>10405.67</v>
      </c>
      <c r="F396" s="3">
        <v>1280700000</v>
      </c>
    </row>
    <row r="397" spans="1:6" x14ac:dyDescent="0.3">
      <c r="A397" s="4">
        <v>37098</v>
      </c>
      <c r="B397" s="3">
        <v>10403.459999999999</v>
      </c>
      <c r="C397" s="3">
        <v>10498.73</v>
      </c>
      <c r="D397" s="3">
        <v>10237.459999999999</v>
      </c>
      <c r="E397" s="3">
        <v>10455.629999999999</v>
      </c>
      <c r="F397" s="3">
        <v>1213900000</v>
      </c>
    </row>
    <row r="398" spans="1:6" x14ac:dyDescent="0.3">
      <c r="A398" s="4">
        <v>37099</v>
      </c>
      <c r="B398" s="3">
        <v>10451.89</v>
      </c>
      <c r="C398" s="3">
        <v>10516.38</v>
      </c>
      <c r="D398" s="3">
        <v>10316.27</v>
      </c>
      <c r="E398" s="3">
        <v>10416.67</v>
      </c>
      <c r="F398" s="3">
        <v>1015300000</v>
      </c>
    </row>
    <row r="399" spans="1:6" x14ac:dyDescent="0.3">
      <c r="A399" s="4">
        <v>37102</v>
      </c>
      <c r="B399" s="3">
        <v>10418.68</v>
      </c>
      <c r="C399" s="3">
        <v>10513.26</v>
      </c>
      <c r="D399" s="3">
        <v>10301.049999999999</v>
      </c>
      <c r="E399" s="3">
        <v>10401.719999999999</v>
      </c>
      <c r="F399" s="3">
        <v>909100000</v>
      </c>
    </row>
    <row r="400" spans="1:6" x14ac:dyDescent="0.3">
      <c r="A400" s="4">
        <v>37103</v>
      </c>
      <c r="B400" s="3">
        <v>10403.18</v>
      </c>
      <c r="C400" s="3">
        <v>10639.4</v>
      </c>
      <c r="D400" s="3">
        <v>10364.84</v>
      </c>
      <c r="E400" s="3">
        <v>10522.81</v>
      </c>
      <c r="F400" s="3">
        <v>1129200000</v>
      </c>
    </row>
    <row r="401" spans="1:6" x14ac:dyDescent="0.3">
      <c r="A401" s="4">
        <v>37104</v>
      </c>
      <c r="B401" s="3">
        <v>10527.38</v>
      </c>
      <c r="C401" s="3">
        <v>10659.33</v>
      </c>
      <c r="D401" s="3">
        <v>10423.31</v>
      </c>
      <c r="E401" s="3">
        <v>10510.01</v>
      </c>
      <c r="F401" s="3">
        <v>1340300000</v>
      </c>
    </row>
    <row r="402" spans="1:6" x14ac:dyDescent="0.3">
      <c r="A402" s="4">
        <v>37105</v>
      </c>
      <c r="B402" s="3">
        <v>10513.47</v>
      </c>
      <c r="C402" s="3">
        <v>10663.07</v>
      </c>
      <c r="D402" s="3">
        <v>10454.530000000001</v>
      </c>
      <c r="E402" s="3">
        <v>10551.18</v>
      </c>
      <c r="F402" s="3">
        <v>1218300000</v>
      </c>
    </row>
    <row r="403" spans="1:6" x14ac:dyDescent="0.3">
      <c r="A403" s="4">
        <v>37106</v>
      </c>
      <c r="B403" s="3">
        <v>10550.01</v>
      </c>
      <c r="C403" s="3">
        <v>10592.98</v>
      </c>
      <c r="D403" s="3">
        <v>10381.1</v>
      </c>
      <c r="E403" s="3">
        <v>10512.78</v>
      </c>
      <c r="F403" s="3">
        <v>939900000</v>
      </c>
    </row>
    <row r="404" spans="1:6" x14ac:dyDescent="0.3">
      <c r="A404" s="4">
        <v>37109</v>
      </c>
      <c r="B404" s="3">
        <v>10504.13</v>
      </c>
      <c r="C404" s="3">
        <v>10549.59</v>
      </c>
      <c r="D404" s="3">
        <v>10337.23</v>
      </c>
      <c r="E404" s="3">
        <v>10401.31</v>
      </c>
      <c r="F404" s="3">
        <v>811700000</v>
      </c>
    </row>
    <row r="405" spans="1:6" x14ac:dyDescent="0.3">
      <c r="A405" s="4">
        <v>37110</v>
      </c>
      <c r="B405" s="3">
        <v>10399.030000000001</v>
      </c>
      <c r="C405" s="3">
        <v>10520.11</v>
      </c>
      <c r="D405" s="3">
        <v>10324.5</v>
      </c>
      <c r="E405" s="3">
        <v>10458.74</v>
      </c>
      <c r="F405" s="3">
        <v>1012000000</v>
      </c>
    </row>
    <row r="406" spans="1:6" x14ac:dyDescent="0.3">
      <c r="A406" s="4">
        <v>37111</v>
      </c>
      <c r="B406" s="3">
        <v>10456.18</v>
      </c>
      <c r="C406" s="3">
        <v>10509.8</v>
      </c>
      <c r="D406" s="3">
        <v>10245.68</v>
      </c>
      <c r="E406" s="3">
        <v>10293.5</v>
      </c>
      <c r="F406" s="3">
        <v>1124600000</v>
      </c>
    </row>
    <row r="407" spans="1:6" x14ac:dyDescent="0.3">
      <c r="A407" s="4">
        <v>37112</v>
      </c>
      <c r="B407" s="3">
        <v>10291.15</v>
      </c>
      <c r="C407" s="3">
        <v>10361.52</v>
      </c>
      <c r="D407" s="3">
        <v>10160.51</v>
      </c>
      <c r="E407" s="3">
        <v>10298.56</v>
      </c>
      <c r="F407" s="3">
        <v>1104200000</v>
      </c>
    </row>
    <row r="408" spans="1:6" x14ac:dyDescent="0.3">
      <c r="A408" s="4">
        <v>37113</v>
      </c>
      <c r="B408" s="3">
        <v>10296.89</v>
      </c>
      <c r="C408" s="3">
        <v>10473.34</v>
      </c>
      <c r="D408" s="3">
        <v>10164.67</v>
      </c>
      <c r="E408" s="3">
        <v>10416.25</v>
      </c>
      <c r="F408" s="3">
        <v>960900000</v>
      </c>
    </row>
    <row r="409" spans="1:6" x14ac:dyDescent="0.3">
      <c r="A409" s="4">
        <v>37116</v>
      </c>
      <c r="B409" s="3">
        <v>10411.9</v>
      </c>
      <c r="C409" s="3">
        <v>10504.82</v>
      </c>
      <c r="D409" s="3">
        <v>10314.950000000001</v>
      </c>
      <c r="E409" s="3">
        <v>10415.91</v>
      </c>
      <c r="F409" s="3">
        <v>837600000</v>
      </c>
    </row>
    <row r="410" spans="1:6" x14ac:dyDescent="0.3">
      <c r="A410" s="4">
        <v>37117</v>
      </c>
      <c r="B410" s="3">
        <v>10416.950000000001</v>
      </c>
      <c r="C410" s="3">
        <v>10513.68</v>
      </c>
      <c r="D410" s="3">
        <v>10333.290000000001</v>
      </c>
      <c r="E410" s="3">
        <v>10412.17</v>
      </c>
      <c r="F410" s="3">
        <v>964600000</v>
      </c>
    </row>
    <row r="411" spans="1:6" x14ac:dyDescent="0.3">
      <c r="A411" s="4">
        <v>37118</v>
      </c>
      <c r="B411" s="3">
        <v>10407.049999999999</v>
      </c>
      <c r="C411" s="3">
        <v>10530.36</v>
      </c>
      <c r="D411" s="3">
        <v>10289.01</v>
      </c>
      <c r="E411" s="3">
        <v>10345.950000000001</v>
      </c>
      <c r="F411" s="3">
        <v>1065600000</v>
      </c>
    </row>
    <row r="412" spans="1:6" x14ac:dyDescent="0.3">
      <c r="A412" s="4">
        <v>37119</v>
      </c>
      <c r="B412" s="3">
        <v>10342.1</v>
      </c>
      <c r="C412" s="3">
        <v>10460.82</v>
      </c>
      <c r="D412" s="3">
        <v>10198.15</v>
      </c>
      <c r="E412" s="3">
        <v>10392.52</v>
      </c>
      <c r="F412" s="3">
        <v>1055400000</v>
      </c>
    </row>
    <row r="413" spans="1:6" x14ac:dyDescent="0.3">
      <c r="A413" s="4">
        <v>37120</v>
      </c>
      <c r="B413" s="3">
        <v>10385.459999999999</v>
      </c>
      <c r="C413" s="3">
        <v>10418.68</v>
      </c>
      <c r="D413" s="3">
        <v>10143.49</v>
      </c>
      <c r="E413" s="3">
        <v>10240.780000000001</v>
      </c>
      <c r="F413" s="3">
        <v>974300000</v>
      </c>
    </row>
    <row r="414" spans="1:6" x14ac:dyDescent="0.3">
      <c r="A414" s="4">
        <v>37123</v>
      </c>
      <c r="B414" s="3">
        <v>10239.33</v>
      </c>
      <c r="C414" s="3">
        <v>10388.23</v>
      </c>
      <c r="D414" s="3">
        <v>10146.049999999999</v>
      </c>
      <c r="E414" s="3">
        <v>10320.07</v>
      </c>
      <c r="F414" s="3">
        <v>897100000</v>
      </c>
    </row>
    <row r="415" spans="1:6" x14ac:dyDescent="0.3">
      <c r="A415" s="4">
        <v>37124</v>
      </c>
      <c r="B415" s="3">
        <v>10320.07</v>
      </c>
      <c r="C415" s="3">
        <v>10436.39</v>
      </c>
      <c r="D415" s="3">
        <v>10132.92</v>
      </c>
      <c r="E415" s="3">
        <v>10174.14</v>
      </c>
      <c r="F415" s="3">
        <v>1041600000</v>
      </c>
    </row>
    <row r="416" spans="1:6" x14ac:dyDescent="0.3">
      <c r="A416" s="4">
        <v>37125</v>
      </c>
      <c r="B416" s="3">
        <v>10170.299999999999</v>
      </c>
      <c r="C416" s="3">
        <v>10340.76</v>
      </c>
      <c r="D416" s="3">
        <v>10099.07</v>
      </c>
      <c r="E416" s="3">
        <v>10276.9</v>
      </c>
      <c r="F416" s="3">
        <v>1110800000</v>
      </c>
    </row>
    <row r="417" spans="1:6" x14ac:dyDescent="0.3">
      <c r="A417" s="4">
        <v>37126</v>
      </c>
      <c r="B417" s="3">
        <v>10276.41</v>
      </c>
      <c r="C417" s="3">
        <v>10357.09</v>
      </c>
      <c r="D417" s="3">
        <v>10142.66</v>
      </c>
      <c r="E417" s="3">
        <v>10229.15</v>
      </c>
      <c r="F417" s="3">
        <v>986200000</v>
      </c>
    </row>
    <row r="418" spans="1:6" x14ac:dyDescent="0.3">
      <c r="A418" s="4">
        <v>37127</v>
      </c>
      <c r="B418" s="3">
        <v>10232.48</v>
      </c>
      <c r="C418" s="3">
        <v>10487.52</v>
      </c>
      <c r="D418" s="3">
        <v>10190.34</v>
      </c>
      <c r="E418" s="3">
        <v>10423.17</v>
      </c>
      <c r="F418" s="3">
        <v>1043600000</v>
      </c>
    </row>
    <row r="419" spans="1:6" x14ac:dyDescent="0.3">
      <c r="A419" s="4">
        <v>37130</v>
      </c>
      <c r="B419" s="3">
        <v>10422.76</v>
      </c>
      <c r="C419" s="3">
        <v>10498.03</v>
      </c>
      <c r="D419" s="3">
        <v>10334.879999999999</v>
      </c>
      <c r="E419" s="3">
        <v>10382.35</v>
      </c>
      <c r="F419" s="3">
        <v>842600000</v>
      </c>
    </row>
    <row r="420" spans="1:6" x14ac:dyDescent="0.3">
      <c r="A420" s="4">
        <v>37131</v>
      </c>
      <c r="B420" s="3">
        <v>10382.56</v>
      </c>
      <c r="C420" s="3">
        <v>10405.879999999999</v>
      </c>
      <c r="D420" s="3">
        <v>10175.6</v>
      </c>
      <c r="E420" s="3">
        <v>10222.030000000001</v>
      </c>
      <c r="F420" s="3">
        <v>987100000</v>
      </c>
    </row>
    <row r="421" spans="1:6" x14ac:dyDescent="0.3">
      <c r="A421" s="4">
        <v>37132</v>
      </c>
      <c r="B421" s="3">
        <v>10224.450000000001</v>
      </c>
      <c r="C421" s="3">
        <v>10292.6</v>
      </c>
      <c r="D421" s="3">
        <v>10030.43</v>
      </c>
      <c r="E421" s="3">
        <v>10090.9</v>
      </c>
      <c r="F421" s="3">
        <v>963700000</v>
      </c>
    </row>
    <row r="422" spans="1:6" x14ac:dyDescent="0.3">
      <c r="A422" s="4">
        <v>37133</v>
      </c>
      <c r="B422" s="3">
        <v>10077.07</v>
      </c>
      <c r="C422" s="3">
        <v>10149.1</v>
      </c>
      <c r="D422" s="3">
        <v>9829.35</v>
      </c>
      <c r="E422" s="3">
        <v>9919.58</v>
      </c>
      <c r="F422" s="3">
        <v>1157000000</v>
      </c>
    </row>
    <row r="423" spans="1:6" x14ac:dyDescent="0.3">
      <c r="A423" s="4">
        <v>37134</v>
      </c>
      <c r="B423" s="3">
        <v>9918.95999999999</v>
      </c>
      <c r="C423" s="3">
        <v>10072.219999999999</v>
      </c>
      <c r="D423" s="3">
        <v>9846.7199999999903</v>
      </c>
      <c r="E423" s="3">
        <v>9949.75</v>
      </c>
      <c r="F423" s="3">
        <v>920100000</v>
      </c>
    </row>
    <row r="424" spans="1:6" x14ac:dyDescent="0.3">
      <c r="A424" s="4">
        <v>37138</v>
      </c>
      <c r="B424" s="3">
        <v>9946.98</v>
      </c>
      <c r="C424" s="3">
        <v>10238.5</v>
      </c>
      <c r="D424" s="3">
        <v>9858.34</v>
      </c>
      <c r="E424" s="3">
        <v>9997.49</v>
      </c>
      <c r="F424" s="3">
        <v>1178300000</v>
      </c>
    </row>
    <row r="425" spans="1:6" x14ac:dyDescent="0.3">
      <c r="A425" s="4">
        <v>37139</v>
      </c>
      <c r="B425" s="3">
        <v>9998.1200000000008</v>
      </c>
      <c r="C425" s="3">
        <v>10140.790000000001</v>
      </c>
      <c r="D425" s="3">
        <v>9820.9799999999905</v>
      </c>
      <c r="E425" s="3">
        <v>10033.27</v>
      </c>
      <c r="F425" s="3">
        <v>1384500000</v>
      </c>
    </row>
    <row r="426" spans="1:6" x14ac:dyDescent="0.3">
      <c r="A426" s="4">
        <v>37140</v>
      </c>
      <c r="B426" s="3">
        <v>10028.35</v>
      </c>
      <c r="C426" s="3">
        <v>10053.73</v>
      </c>
      <c r="D426" s="3">
        <v>9762.0300000000007</v>
      </c>
      <c r="E426" s="3">
        <v>9840.84</v>
      </c>
      <c r="F426" s="3">
        <v>1359700000</v>
      </c>
    </row>
    <row r="427" spans="1:6" x14ac:dyDescent="0.3">
      <c r="A427" s="4">
        <v>37141</v>
      </c>
      <c r="B427" s="3">
        <v>9841.25</v>
      </c>
      <c r="C427" s="3">
        <v>9842.08</v>
      </c>
      <c r="D427" s="3">
        <v>9507.0400000000009</v>
      </c>
      <c r="E427" s="3">
        <v>9605.85</v>
      </c>
      <c r="F427" s="3">
        <v>1424300000</v>
      </c>
    </row>
    <row r="428" spans="1:6" x14ac:dyDescent="0.3">
      <c r="A428" s="4">
        <v>37144</v>
      </c>
      <c r="B428" s="3">
        <v>9603.36</v>
      </c>
      <c r="C428" s="3">
        <v>9740.44</v>
      </c>
      <c r="D428" s="3">
        <v>9431.0699999999906</v>
      </c>
      <c r="E428" s="3">
        <v>9605.51</v>
      </c>
      <c r="F428" s="3">
        <v>1276600000</v>
      </c>
    </row>
    <row r="429" spans="1:6" x14ac:dyDescent="0.3">
      <c r="A429" s="4">
        <v>37151</v>
      </c>
      <c r="B429" s="3">
        <v>9294.5499999999902</v>
      </c>
      <c r="C429" s="3">
        <v>9294.5499999999902</v>
      </c>
      <c r="D429" s="3">
        <v>8755.45999999999</v>
      </c>
      <c r="E429" s="3">
        <v>8920.7000000000007</v>
      </c>
      <c r="F429" s="3">
        <v>2330830000</v>
      </c>
    </row>
    <row r="430" spans="1:6" x14ac:dyDescent="0.3">
      <c r="A430" s="4">
        <v>37152</v>
      </c>
      <c r="B430" s="3">
        <v>8922.7000000000007</v>
      </c>
      <c r="C430" s="3">
        <v>9126.89</v>
      </c>
      <c r="D430" s="3">
        <v>8743.91</v>
      </c>
      <c r="E430" s="3">
        <v>8903.3999999999905</v>
      </c>
      <c r="F430" s="3">
        <v>1650410000</v>
      </c>
    </row>
    <row r="431" spans="1:6" x14ac:dyDescent="0.3">
      <c r="A431" s="4">
        <v>37153</v>
      </c>
      <c r="B431" s="3">
        <v>8903.5400000000009</v>
      </c>
      <c r="C431" s="3">
        <v>8990.3700000000008</v>
      </c>
      <c r="D431" s="3">
        <v>8453.01</v>
      </c>
      <c r="E431" s="3">
        <v>8759.1299999999992</v>
      </c>
      <c r="F431" s="3">
        <v>2120550000</v>
      </c>
    </row>
    <row r="432" spans="1:6" x14ac:dyDescent="0.3">
      <c r="A432" s="4">
        <v>37154</v>
      </c>
      <c r="B432" s="3">
        <v>8375.7199999999993</v>
      </c>
      <c r="C432" s="3">
        <v>8711.3799999999992</v>
      </c>
      <c r="D432" s="3">
        <v>8304.4500000000007</v>
      </c>
      <c r="E432" s="3">
        <v>8376.2099999999991</v>
      </c>
      <c r="F432" s="3">
        <v>2004800000</v>
      </c>
    </row>
    <row r="433" spans="1:6" x14ac:dyDescent="0.3">
      <c r="A433" s="4">
        <v>37155</v>
      </c>
      <c r="B433" s="3">
        <v>8356.56</v>
      </c>
      <c r="C433" s="3">
        <v>8484.2199999999903</v>
      </c>
      <c r="D433" s="3">
        <v>7926.93</v>
      </c>
      <c r="E433" s="3">
        <v>8235.8099999999904</v>
      </c>
      <c r="F433" s="3">
        <v>2317300000</v>
      </c>
    </row>
    <row r="434" spans="1:6" x14ac:dyDescent="0.3">
      <c r="A434" s="4">
        <v>37158</v>
      </c>
      <c r="B434" s="3">
        <v>8242.32</v>
      </c>
      <c r="C434" s="3">
        <v>8733.39</v>
      </c>
      <c r="D434" s="3">
        <v>8242.32</v>
      </c>
      <c r="E434" s="3">
        <v>8603.86</v>
      </c>
      <c r="F434" s="3">
        <v>1746600000</v>
      </c>
    </row>
    <row r="435" spans="1:6" x14ac:dyDescent="0.3">
      <c r="A435" s="4">
        <v>37159</v>
      </c>
      <c r="B435" s="3">
        <v>8605.59</v>
      </c>
      <c r="C435" s="3">
        <v>8778.2299999999905</v>
      </c>
      <c r="D435" s="3">
        <v>8435.56</v>
      </c>
      <c r="E435" s="3">
        <v>8659.9699999999903</v>
      </c>
      <c r="F435" s="3">
        <v>1613800000</v>
      </c>
    </row>
    <row r="436" spans="1:6" x14ac:dyDescent="0.3">
      <c r="A436" s="4">
        <v>37160</v>
      </c>
      <c r="B436" s="3">
        <v>8660.06</v>
      </c>
      <c r="C436" s="3">
        <v>8766.8099999999904</v>
      </c>
      <c r="D436" s="3">
        <v>8457.3700000000008</v>
      </c>
      <c r="E436" s="3">
        <v>8567.3899999999903</v>
      </c>
      <c r="F436" s="3">
        <v>1519100000</v>
      </c>
    </row>
    <row r="437" spans="1:6" x14ac:dyDescent="0.3">
      <c r="A437" s="4">
        <v>37161</v>
      </c>
      <c r="B437" s="3">
        <v>8567.45999999999</v>
      </c>
      <c r="C437" s="3">
        <v>8757.4699999999993</v>
      </c>
      <c r="D437" s="3">
        <v>8398.14</v>
      </c>
      <c r="E437" s="3">
        <v>8681.42</v>
      </c>
      <c r="F437" s="3">
        <v>1467000000</v>
      </c>
    </row>
    <row r="438" spans="1:6" x14ac:dyDescent="0.3">
      <c r="A438" s="4">
        <v>37162</v>
      </c>
      <c r="B438" s="3">
        <v>8679.07</v>
      </c>
      <c r="C438" s="3">
        <v>8945.68</v>
      </c>
      <c r="D438" s="3">
        <v>8633.75</v>
      </c>
      <c r="E438" s="3">
        <v>8847.56</v>
      </c>
      <c r="F438" s="3">
        <v>1727400000</v>
      </c>
    </row>
    <row r="439" spans="1:6" x14ac:dyDescent="0.3">
      <c r="A439" s="4">
        <v>37165</v>
      </c>
      <c r="B439" s="3">
        <v>8845.9699999999993</v>
      </c>
      <c r="C439" s="3">
        <v>8931.7000000000007</v>
      </c>
      <c r="D439" s="3">
        <v>8659.8999999999905</v>
      </c>
      <c r="E439" s="3">
        <v>8836.83</v>
      </c>
      <c r="F439" s="3">
        <v>1175600000</v>
      </c>
    </row>
    <row r="440" spans="1:6" x14ac:dyDescent="0.3">
      <c r="A440" s="4">
        <v>37166</v>
      </c>
      <c r="B440" s="3">
        <v>8836.69</v>
      </c>
      <c r="C440" s="3">
        <v>9001.0300000000007</v>
      </c>
      <c r="D440" s="3">
        <v>8737.61</v>
      </c>
      <c r="E440" s="3">
        <v>8950.59</v>
      </c>
      <c r="F440" s="3">
        <v>1289800000</v>
      </c>
    </row>
    <row r="441" spans="1:6" x14ac:dyDescent="0.3">
      <c r="A441" s="4">
        <v>37167</v>
      </c>
      <c r="B441" s="3">
        <v>8946.02</v>
      </c>
      <c r="C441" s="3">
        <v>9193.3199999999906</v>
      </c>
      <c r="D441" s="3">
        <v>8800.99</v>
      </c>
      <c r="E441" s="3">
        <v>9123.7800000000007</v>
      </c>
      <c r="F441" s="3">
        <v>1650600000</v>
      </c>
    </row>
    <row r="442" spans="1:6" x14ac:dyDescent="0.3">
      <c r="A442" s="4">
        <v>37168</v>
      </c>
      <c r="B442" s="3">
        <v>9127.24</v>
      </c>
      <c r="C442" s="3">
        <v>9259.61</v>
      </c>
      <c r="D442" s="3">
        <v>8982.2800000000007</v>
      </c>
      <c r="E442" s="3">
        <v>9060.8799999999901</v>
      </c>
      <c r="F442" s="3">
        <v>1609100000</v>
      </c>
    </row>
    <row r="443" spans="1:6" x14ac:dyDescent="0.3">
      <c r="A443" s="4">
        <v>37169</v>
      </c>
      <c r="B443" s="3">
        <v>9058.83</v>
      </c>
      <c r="C443" s="3">
        <v>9208.41</v>
      </c>
      <c r="D443" s="3">
        <v>8894.4699999999993</v>
      </c>
      <c r="E443" s="3">
        <v>9119.77</v>
      </c>
      <c r="F443" s="3">
        <v>1301700000</v>
      </c>
    </row>
    <row r="444" spans="1:6" x14ac:dyDescent="0.3">
      <c r="A444" s="4">
        <v>37172</v>
      </c>
      <c r="B444" s="3">
        <v>9115.75</v>
      </c>
      <c r="C444" s="3">
        <v>9187.85</v>
      </c>
      <c r="D444" s="3">
        <v>8937.86</v>
      </c>
      <c r="E444" s="3">
        <v>9067.94</v>
      </c>
      <c r="F444" s="3">
        <v>979000000</v>
      </c>
    </row>
    <row r="445" spans="1:6" x14ac:dyDescent="0.3">
      <c r="A445" s="4">
        <v>37173</v>
      </c>
      <c r="B445" s="3">
        <v>9066.5599999999904</v>
      </c>
      <c r="C445" s="3">
        <v>9168.42</v>
      </c>
      <c r="D445" s="3">
        <v>8927.34</v>
      </c>
      <c r="E445" s="3">
        <v>9052.44</v>
      </c>
      <c r="F445" s="3">
        <v>1227800000</v>
      </c>
    </row>
    <row r="446" spans="1:6" x14ac:dyDescent="0.3">
      <c r="A446" s="4">
        <v>37174</v>
      </c>
      <c r="B446" s="3">
        <v>9052.2999999999993</v>
      </c>
      <c r="C446" s="3">
        <v>9305.9699999999903</v>
      </c>
      <c r="D446" s="3">
        <v>8975.15</v>
      </c>
      <c r="E446" s="3">
        <v>9240.86</v>
      </c>
      <c r="F446" s="3">
        <v>1312400000</v>
      </c>
    </row>
    <row r="447" spans="1:6" x14ac:dyDescent="0.3">
      <c r="A447" s="4">
        <v>37175</v>
      </c>
      <c r="B447" s="3">
        <v>9242.6299999999992</v>
      </c>
      <c r="C447" s="3">
        <v>9522.61</v>
      </c>
      <c r="D447" s="3">
        <v>9204.0400000000009</v>
      </c>
      <c r="E447" s="3">
        <v>9410.4500000000007</v>
      </c>
      <c r="F447" s="3">
        <v>1704580000</v>
      </c>
    </row>
    <row r="448" spans="1:6" x14ac:dyDescent="0.3">
      <c r="A448" s="4">
        <v>37176</v>
      </c>
      <c r="B448" s="3">
        <v>9409.0699999999906</v>
      </c>
      <c r="C448" s="3">
        <v>9426.2999999999993</v>
      </c>
      <c r="D448" s="3">
        <v>9146.34</v>
      </c>
      <c r="E448" s="3">
        <v>9344.16</v>
      </c>
      <c r="F448" s="3">
        <v>1331400000</v>
      </c>
    </row>
    <row r="449" spans="1:6" x14ac:dyDescent="0.3">
      <c r="A449" s="4">
        <v>37179</v>
      </c>
      <c r="B449" s="3">
        <v>9340.84</v>
      </c>
      <c r="C449" s="3">
        <v>9417.51</v>
      </c>
      <c r="D449" s="3">
        <v>9181.07</v>
      </c>
      <c r="E449" s="3">
        <v>9347.6200000000008</v>
      </c>
      <c r="F449" s="3">
        <v>1024700000</v>
      </c>
    </row>
    <row r="450" spans="1:6" x14ac:dyDescent="0.3">
      <c r="A450" s="4">
        <v>37180</v>
      </c>
      <c r="B450" s="3">
        <v>9346.31</v>
      </c>
      <c r="C450" s="3">
        <v>9479.3700000000008</v>
      </c>
      <c r="D450" s="3">
        <v>9239.68</v>
      </c>
      <c r="E450" s="3">
        <v>9384.23</v>
      </c>
      <c r="F450" s="3">
        <v>1210500000</v>
      </c>
    </row>
    <row r="451" spans="1:6" x14ac:dyDescent="0.3">
      <c r="A451" s="4">
        <v>37181</v>
      </c>
      <c r="B451" s="3">
        <v>9389.76</v>
      </c>
      <c r="C451" s="3">
        <v>9539.2199999999903</v>
      </c>
      <c r="D451" s="3">
        <v>9199.89</v>
      </c>
      <c r="E451" s="3">
        <v>9232.9699999999903</v>
      </c>
      <c r="F451" s="3">
        <v>1452200000</v>
      </c>
    </row>
    <row r="452" spans="1:6" x14ac:dyDescent="0.3">
      <c r="A452" s="4">
        <v>37182</v>
      </c>
      <c r="B452" s="3">
        <v>9230.75</v>
      </c>
      <c r="C452" s="3">
        <v>9310.33</v>
      </c>
      <c r="D452" s="3">
        <v>9061.02</v>
      </c>
      <c r="E452" s="3">
        <v>9163.2199999999993</v>
      </c>
      <c r="F452" s="3">
        <v>1262900000</v>
      </c>
    </row>
    <row r="453" spans="1:6" x14ac:dyDescent="0.3">
      <c r="A453" s="4">
        <v>37183</v>
      </c>
      <c r="B453" s="3">
        <v>9162.8099999999904</v>
      </c>
      <c r="C453" s="3">
        <v>9278.36</v>
      </c>
      <c r="D453" s="3">
        <v>9027.74</v>
      </c>
      <c r="E453" s="3">
        <v>9204.11</v>
      </c>
      <c r="F453" s="3">
        <v>1294900000</v>
      </c>
    </row>
    <row r="454" spans="1:6" x14ac:dyDescent="0.3">
      <c r="A454" s="4">
        <v>37186</v>
      </c>
      <c r="B454" s="3">
        <v>9203.91</v>
      </c>
      <c r="C454" s="3">
        <v>9438.75</v>
      </c>
      <c r="D454" s="3">
        <v>9101.08</v>
      </c>
      <c r="E454" s="3">
        <v>9377.0300000000007</v>
      </c>
      <c r="F454" s="3">
        <v>1105700000</v>
      </c>
    </row>
    <row r="455" spans="1:6" x14ac:dyDescent="0.3">
      <c r="A455" s="4">
        <v>37187</v>
      </c>
      <c r="B455" s="3">
        <v>9379.17</v>
      </c>
      <c r="C455" s="3">
        <v>9499.7800000000007</v>
      </c>
      <c r="D455" s="3">
        <v>9249.02</v>
      </c>
      <c r="E455" s="3">
        <v>9340.08</v>
      </c>
      <c r="F455" s="3">
        <v>1317300000</v>
      </c>
    </row>
    <row r="456" spans="1:6" x14ac:dyDescent="0.3">
      <c r="A456" s="4">
        <v>37188</v>
      </c>
      <c r="B456" s="3">
        <v>9341.4</v>
      </c>
      <c r="C456" s="3">
        <v>9456.3999999999905</v>
      </c>
      <c r="D456" s="3">
        <v>9218.2900000000009</v>
      </c>
      <c r="E456" s="3">
        <v>9345.6200000000008</v>
      </c>
      <c r="F456" s="3">
        <v>1336200000</v>
      </c>
    </row>
    <row r="457" spans="1:6" x14ac:dyDescent="0.3">
      <c r="A457" s="4">
        <v>37189</v>
      </c>
      <c r="B457" s="3">
        <v>9342.2900000000009</v>
      </c>
      <c r="C457" s="3">
        <v>9491.48</v>
      </c>
      <c r="D457" s="3">
        <v>9143.09</v>
      </c>
      <c r="E457" s="3">
        <v>9462.9</v>
      </c>
      <c r="F457" s="3">
        <v>1364400000</v>
      </c>
    </row>
    <row r="458" spans="1:6" x14ac:dyDescent="0.3">
      <c r="A458" s="4">
        <v>37190</v>
      </c>
      <c r="B458" s="3">
        <v>9462.2800000000007</v>
      </c>
      <c r="C458" s="3">
        <v>9626.5400000000009</v>
      </c>
      <c r="D458" s="3">
        <v>9369.35</v>
      </c>
      <c r="E458" s="3">
        <v>9545.17</v>
      </c>
      <c r="F458" s="3">
        <v>1244500000</v>
      </c>
    </row>
    <row r="459" spans="1:6" x14ac:dyDescent="0.3">
      <c r="A459" s="4">
        <v>37193</v>
      </c>
      <c r="B459" s="3">
        <v>9543.3700000000008</v>
      </c>
      <c r="C459" s="3">
        <v>9543.3700000000008</v>
      </c>
      <c r="D459" s="3">
        <v>9232.83</v>
      </c>
      <c r="E459" s="3">
        <v>9269.5</v>
      </c>
      <c r="F459" s="3">
        <v>1106100000</v>
      </c>
    </row>
    <row r="460" spans="1:6" x14ac:dyDescent="0.3">
      <c r="A460" s="4">
        <v>37194</v>
      </c>
      <c r="B460" s="3">
        <v>9264.52</v>
      </c>
      <c r="C460" s="3">
        <v>9265.34</v>
      </c>
      <c r="D460" s="3">
        <v>9011.95999999999</v>
      </c>
      <c r="E460" s="3">
        <v>9121.98</v>
      </c>
      <c r="F460" s="3">
        <v>1297400000</v>
      </c>
    </row>
    <row r="461" spans="1:6" x14ac:dyDescent="0.3">
      <c r="A461" s="4">
        <v>37195</v>
      </c>
      <c r="B461" s="3">
        <v>9123.64</v>
      </c>
      <c r="C461" s="3">
        <v>9281.68</v>
      </c>
      <c r="D461" s="3">
        <v>9018.26</v>
      </c>
      <c r="E461" s="3">
        <v>9075.1399999999903</v>
      </c>
      <c r="F461" s="3">
        <v>1352500000</v>
      </c>
    </row>
    <row r="462" spans="1:6" x14ac:dyDescent="0.3">
      <c r="A462" s="4">
        <v>37196</v>
      </c>
      <c r="B462" s="3">
        <v>9087.4500000000007</v>
      </c>
      <c r="C462" s="3">
        <v>9320.77</v>
      </c>
      <c r="D462" s="3">
        <v>8987.61</v>
      </c>
      <c r="E462" s="3">
        <v>9263.8999999999905</v>
      </c>
      <c r="F462" s="3">
        <v>1317400000</v>
      </c>
    </row>
    <row r="463" spans="1:6" x14ac:dyDescent="0.3">
      <c r="A463" s="4">
        <v>37197</v>
      </c>
      <c r="B463" s="3">
        <v>9264.52</v>
      </c>
      <c r="C463" s="3">
        <v>9406.93</v>
      </c>
      <c r="D463" s="3">
        <v>9152.91</v>
      </c>
      <c r="E463" s="3">
        <v>9323.5400000000009</v>
      </c>
      <c r="F463" s="3">
        <v>1121900000</v>
      </c>
    </row>
    <row r="464" spans="1:6" x14ac:dyDescent="0.3">
      <c r="A464" s="4">
        <v>37200</v>
      </c>
      <c r="B464" s="3">
        <v>9326.59</v>
      </c>
      <c r="C464" s="3">
        <v>9534.58</v>
      </c>
      <c r="D464" s="3">
        <v>9326.59</v>
      </c>
      <c r="E464" s="3">
        <v>9441.0300000000007</v>
      </c>
      <c r="F464" s="3">
        <v>1267700000</v>
      </c>
    </row>
    <row r="465" spans="1:6" x14ac:dyDescent="0.3">
      <c r="A465" s="4">
        <v>37201</v>
      </c>
      <c r="B465" s="3">
        <v>9437.09</v>
      </c>
      <c r="C465" s="3">
        <v>9627.44</v>
      </c>
      <c r="D465" s="3">
        <v>9315.7900000000009</v>
      </c>
      <c r="E465" s="3">
        <v>9591.1200000000008</v>
      </c>
      <c r="F465" s="3">
        <v>1356000000</v>
      </c>
    </row>
    <row r="466" spans="1:6" x14ac:dyDescent="0.3">
      <c r="A466" s="4">
        <v>37202</v>
      </c>
      <c r="B466" s="3">
        <v>9584.68</v>
      </c>
      <c r="C466" s="3">
        <v>9695.67</v>
      </c>
      <c r="D466" s="3">
        <v>9457.99</v>
      </c>
      <c r="E466" s="3">
        <v>9554.3700000000008</v>
      </c>
      <c r="F466" s="3">
        <v>1411300000</v>
      </c>
    </row>
    <row r="467" spans="1:6" x14ac:dyDescent="0.3">
      <c r="A467" s="4">
        <v>37203</v>
      </c>
      <c r="B467" s="3">
        <v>9558.39</v>
      </c>
      <c r="C467" s="3">
        <v>9765</v>
      </c>
      <c r="D467" s="3">
        <v>9506.91</v>
      </c>
      <c r="E467" s="3">
        <v>9587.52</v>
      </c>
      <c r="F467" s="3">
        <v>1517500000</v>
      </c>
    </row>
    <row r="468" spans="1:6" x14ac:dyDescent="0.3">
      <c r="A468" s="4">
        <v>37204</v>
      </c>
      <c r="B468" s="3">
        <v>9586.95999999999</v>
      </c>
      <c r="C468" s="3">
        <v>9692.35</v>
      </c>
      <c r="D468" s="3">
        <v>9478.75</v>
      </c>
      <c r="E468" s="3">
        <v>9608</v>
      </c>
      <c r="F468" s="3">
        <v>1093800000</v>
      </c>
    </row>
    <row r="469" spans="1:6" x14ac:dyDescent="0.3">
      <c r="A469" s="4">
        <v>37207</v>
      </c>
      <c r="B469" s="3">
        <v>9606.1299999999901</v>
      </c>
      <c r="C469" s="3">
        <v>9642.25</v>
      </c>
      <c r="D469" s="3">
        <v>9347.76</v>
      </c>
      <c r="E469" s="3">
        <v>9554.3700000000008</v>
      </c>
      <c r="F469" s="3">
        <v>991600000</v>
      </c>
    </row>
    <row r="470" spans="1:6" x14ac:dyDescent="0.3">
      <c r="A470" s="4">
        <v>37208</v>
      </c>
      <c r="B470" s="3">
        <v>9551.43</v>
      </c>
      <c r="C470" s="3">
        <v>9811.2900000000009</v>
      </c>
      <c r="D470" s="3">
        <v>9551.43</v>
      </c>
      <c r="E470" s="3">
        <v>9750.9500000000007</v>
      </c>
      <c r="F470" s="3">
        <v>1370100000</v>
      </c>
    </row>
    <row r="471" spans="1:6" x14ac:dyDescent="0.3">
      <c r="A471" s="4">
        <v>37209</v>
      </c>
      <c r="B471" s="3">
        <v>9751.1299999999901</v>
      </c>
      <c r="C471" s="3">
        <v>9943.18</v>
      </c>
      <c r="D471" s="3">
        <v>9683.9699999999993</v>
      </c>
      <c r="E471" s="3">
        <v>9823.61</v>
      </c>
      <c r="F471" s="3">
        <v>1443400000</v>
      </c>
    </row>
    <row r="472" spans="1:6" x14ac:dyDescent="0.3">
      <c r="A472" s="4">
        <v>37210</v>
      </c>
      <c r="B472" s="3">
        <v>9824.6499999999905</v>
      </c>
      <c r="C472" s="3">
        <v>9967.45999999999</v>
      </c>
      <c r="D472" s="3">
        <v>9745.43</v>
      </c>
      <c r="E472" s="3">
        <v>9872.39</v>
      </c>
      <c r="F472" s="3">
        <v>1454500000</v>
      </c>
    </row>
    <row r="473" spans="1:6" x14ac:dyDescent="0.3">
      <c r="A473" s="4">
        <v>37211</v>
      </c>
      <c r="B473" s="3">
        <v>9871.51</v>
      </c>
      <c r="C473" s="3">
        <v>9967.94</v>
      </c>
      <c r="D473" s="3">
        <v>9754.07</v>
      </c>
      <c r="E473" s="3">
        <v>9866.99</v>
      </c>
      <c r="F473" s="3">
        <v>1337400000</v>
      </c>
    </row>
    <row r="474" spans="1:6" x14ac:dyDescent="0.3">
      <c r="A474" s="4">
        <v>37214</v>
      </c>
      <c r="B474" s="3">
        <v>9870.4500000000007</v>
      </c>
      <c r="C474" s="3">
        <v>10040.459999999999</v>
      </c>
      <c r="D474" s="3">
        <v>9826.95999999999</v>
      </c>
      <c r="E474" s="3">
        <v>9976.45999999999</v>
      </c>
      <c r="F474" s="3">
        <v>1316800000</v>
      </c>
    </row>
    <row r="475" spans="1:6" x14ac:dyDescent="0.3">
      <c r="A475" s="4">
        <v>37215</v>
      </c>
      <c r="B475" s="3">
        <v>9968.64</v>
      </c>
      <c r="C475" s="3">
        <v>10023.370000000001</v>
      </c>
      <c r="D475" s="3">
        <v>9825.06</v>
      </c>
      <c r="E475" s="3">
        <v>9901.3799999999992</v>
      </c>
      <c r="F475" s="3">
        <v>1330200000</v>
      </c>
    </row>
    <row r="476" spans="1:6" x14ac:dyDescent="0.3">
      <c r="A476" s="4">
        <v>37216</v>
      </c>
      <c r="B476" s="3">
        <v>9894.19</v>
      </c>
      <c r="C476" s="3">
        <v>9932.31</v>
      </c>
      <c r="D476" s="3">
        <v>9746.4500000000007</v>
      </c>
      <c r="E476" s="3">
        <v>9834.68</v>
      </c>
      <c r="F476" s="3">
        <v>1029300000</v>
      </c>
    </row>
    <row r="477" spans="1:6" x14ac:dyDescent="0.3">
      <c r="A477" s="4">
        <v>37218</v>
      </c>
      <c r="B477" s="3">
        <v>9833.09</v>
      </c>
      <c r="C477" s="3">
        <v>9983.24</v>
      </c>
      <c r="D477" s="3">
        <v>9804.3700000000008</v>
      </c>
      <c r="E477" s="3">
        <v>9959.70999999999</v>
      </c>
      <c r="F477" s="3">
        <v>410300000</v>
      </c>
    </row>
    <row r="478" spans="1:6" x14ac:dyDescent="0.3">
      <c r="A478" s="4">
        <v>37221</v>
      </c>
      <c r="B478" s="3">
        <v>9961.58</v>
      </c>
      <c r="C478" s="3">
        <v>10054.58</v>
      </c>
      <c r="D478" s="3">
        <v>9862.2199999999903</v>
      </c>
      <c r="E478" s="3">
        <v>9982.75</v>
      </c>
      <c r="F478" s="3">
        <v>1129800000</v>
      </c>
    </row>
    <row r="479" spans="1:6" x14ac:dyDescent="0.3">
      <c r="A479" s="4">
        <v>37222</v>
      </c>
      <c r="B479" s="3">
        <v>9980.33</v>
      </c>
      <c r="C479" s="3">
        <v>10021.48</v>
      </c>
      <c r="D479" s="3">
        <v>9776.07</v>
      </c>
      <c r="E479" s="3">
        <v>9872.6</v>
      </c>
      <c r="F479" s="3">
        <v>1288000000</v>
      </c>
    </row>
    <row r="480" spans="1:6" x14ac:dyDescent="0.3">
      <c r="A480" s="4">
        <v>37223</v>
      </c>
      <c r="B480" s="3">
        <v>9867.06</v>
      </c>
      <c r="C480" s="3">
        <v>9889.1299999999901</v>
      </c>
      <c r="D480" s="3">
        <v>9662.7999999999902</v>
      </c>
      <c r="E480" s="3">
        <v>9711.86</v>
      </c>
      <c r="F480" s="3">
        <v>1423700000</v>
      </c>
    </row>
    <row r="481" spans="1:6" x14ac:dyDescent="0.3">
      <c r="A481" s="4">
        <v>37224</v>
      </c>
      <c r="B481" s="3">
        <v>9710.34</v>
      </c>
      <c r="C481" s="3">
        <v>9873.2900000000009</v>
      </c>
      <c r="D481" s="3">
        <v>9629.7199999999903</v>
      </c>
      <c r="E481" s="3">
        <v>9829.42</v>
      </c>
      <c r="F481" s="3">
        <v>1375700000</v>
      </c>
    </row>
    <row r="482" spans="1:6" x14ac:dyDescent="0.3">
      <c r="A482" s="4">
        <v>37225</v>
      </c>
      <c r="B482" s="3">
        <v>9828.7999999999993</v>
      </c>
      <c r="C482" s="3">
        <v>9945.7999999999902</v>
      </c>
      <c r="D482" s="3">
        <v>9752.26</v>
      </c>
      <c r="E482" s="3">
        <v>9851.5599999999904</v>
      </c>
      <c r="F482" s="3">
        <v>1343600000</v>
      </c>
    </row>
    <row r="483" spans="1:6" x14ac:dyDescent="0.3">
      <c r="A483" s="4">
        <v>37228</v>
      </c>
      <c r="B483" s="3">
        <v>9848.93</v>
      </c>
      <c r="C483" s="3">
        <v>9861.94</v>
      </c>
      <c r="D483" s="3">
        <v>9651.8700000000008</v>
      </c>
      <c r="E483" s="3">
        <v>9763.95999999999</v>
      </c>
      <c r="F483" s="3">
        <v>1202900000</v>
      </c>
    </row>
    <row r="484" spans="1:6" x14ac:dyDescent="0.3">
      <c r="A484" s="4">
        <v>37229</v>
      </c>
      <c r="B484" s="3">
        <v>9765.5499999999993</v>
      </c>
      <c r="C484" s="3">
        <v>9937.2900000000009</v>
      </c>
      <c r="D484" s="3">
        <v>9700.24</v>
      </c>
      <c r="E484" s="3">
        <v>9893.84</v>
      </c>
      <c r="F484" s="3">
        <v>1318500000</v>
      </c>
    </row>
    <row r="485" spans="1:6" x14ac:dyDescent="0.3">
      <c r="A485" s="4">
        <v>37230</v>
      </c>
      <c r="B485" s="3">
        <v>9891.35</v>
      </c>
      <c r="C485" s="3">
        <v>10195.040000000001</v>
      </c>
      <c r="D485" s="3">
        <v>9875.92</v>
      </c>
      <c r="E485" s="3">
        <v>10114.290000000001</v>
      </c>
      <c r="F485" s="3">
        <v>1765300000</v>
      </c>
    </row>
    <row r="486" spans="1:6" x14ac:dyDescent="0.3">
      <c r="A486" s="4">
        <v>37231</v>
      </c>
      <c r="B486" s="3">
        <v>10113.530000000001</v>
      </c>
      <c r="C486" s="3">
        <v>10220.23</v>
      </c>
      <c r="D486" s="3">
        <v>9997.98</v>
      </c>
      <c r="E486" s="3">
        <v>10099.14</v>
      </c>
      <c r="F486" s="3">
        <v>1487900000</v>
      </c>
    </row>
    <row r="487" spans="1:6" x14ac:dyDescent="0.3">
      <c r="A487" s="4">
        <v>37232</v>
      </c>
      <c r="B487" s="3">
        <v>10099.14</v>
      </c>
      <c r="C487" s="3">
        <v>10160.24</v>
      </c>
      <c r="D487" s="3">
        <v>9938.5400000000009</v>
      </c>
      <c r="E487" s="3">
        <v>10049.459999999999</v>
      </c>
      <c r="F487" s="3">
        <v>1248200000</v>
      </c>
    </row>
    <row r="488" spans="1:6" x14ac:dyDescent="0.3">
      <c r="A488" s="4">
        <v>37235</v>
      </c>
      <c r="B488" s="3">
        <v>10047.040000000001</v>
      </c>
      <c r="C488" s="3">
        <v>10123.780000000001</v>
      </c>
      <c r="D488" s="3">
        <v>9868.0300000000007</v>
      </c>
      <c r="E488" s="3">
        <v>9921.4500000000007</v>
      </c>
      <c r="F488" s="3">
        <v>1218700000</v>
      </c>
    </row>
    <row r="489" spans="1:6" x14ac:dyDescent="0.3">
      <c r="A489" s="4">
        <v>37236</v>
      </c>
      <c r="B489" s="3">
        <v>9925.6</v>
      </c>
      <c r="C489" s="3">
        <v>10063.98</v>
      </c>
      <c r="D489" s="3">
        <v>9794.48</v>
      </c>
      <c r="E489" s="3">
        <v>9888.3700000000008</v>
      </c>
      <c r="F489" s="3">
        <v>1367200000</v>
      </c>
    </row>
    <row r="490" spans="1:6" x14ac:dyDescent="0.3">
      <c r="A490" s="4">
        <v>37237</v>
      </c>
      <c r="B490" s="3">
        <v>9887.27</v>
      </c>
      <c r="C490" s="3">
        <v>9985.59</v>
      </c>
      <c r="D490" s="3">
        <v>9745.42</v>
      </c>
      <c r="E490" s="3">
        <v>9894.81</v>
      </c>
      <c r="F490" s="3">
        <v>1449700000</v>
      </c>
    </row>
    <row r="491" spans="1:6" x14ac:dyDescent="0.3">
      <c r="A491" s="4">
        <v>37238</v>
      </c>
      <c r="B491" s="3">
        <v>9889.1299999999901</v>
      </c>
      <c r="C491" s="3">
        <v>9927.9500000000007</v>
      </c>
      <c r="D491" s="3">
        <v>9691.2999999999902</v>
      </c>
      <c r="E491" s="3">
        <v>9766.4500000000007</v>
      </c>
      <c r="F491" s="3">
        <v>1511500000</v>
      </c>
    </row>
    <row r="492" spans="1:6" x14ac:dyDescent="0.3">
      <c r="A492" s="4">
        <v>37239</v>
      </c>
      <c r="B492" s="3">
        <v>9764.7199999999903</v>
      </c>
      <c r="C492" s="3">
        <v>9888.44</v>
      </c>
      <c r="D492" s="3">
        <v>9661.1399999999903</v>
      </c>
      <c r="E492" s="3">
        <v>9811.15</v>
      </c>
      <c r="F492" s="3">
        <v>1306800000</v>
      </c>
    </row>
    <row r="493" spans="1:6" x14ac:dyDescent="0.3">
      <c r="A493" s="4">
        <v>37242</v>
      </c>
      <c r="B493" s="3">
        <v>9809.42</v>
      </c>
      <c r="C493" s="3">
        <v>9996.25</v>
      </c>
      <c r="D493" s="3">
        <v>9747.77</v>
      </c>
      <c r="E493" s="3">
        <v>9891.9699999999903</v>
      </c>
      <c r="F493" s="3">
        <v>1260400000</v>
      </c>
    </row>
    <row r="494" spans="1:6" x14ac:dyDescent="0.3">
      <c r="A494" s="4">
        <v>37243</v>
      </c>
      <c r="B494" s="3">
        <v>9893.2199999999903</v>
      </c>
      <c r="C494" s="3">
        <v>10066.27</v>
      </c>
      <c r="D494" s="3">
        <v>9876.19</v>
      </c>
      <c r="E494" s="3">
        <v>9998.3899999999903</v>
      </c>
      <c r="F494" s="3">
        <v>1354000000</v>
      </c>
    </row>
    <row r="495" spans="1:6" x14ac:dyDescent="0.3">
      <c r="A495" s="4">
        <v>37244</v>
      </c>
      <c r="B495" s="3">
        <v>9994.59</v>
      </c>
      <c r="C495" s="3">
        <v>10142.950000000001</v>
      </c>
      <c r="D495" s="3">
        <v>9876.95999999999</v>
      </c>
      <c r="E495" s="3">
        <v>10070.49</v>
      </c>
      <c r="F495" s="3">
        <v>1484900000</v>
      </c>
    </row>
    <row r="496" spans="1:6" x14ac:dyDescent="0.3">
      <c r="A496" s="4">
        <v>37245</v>
      </c>
      <c r="B496" s="3">
        <v>10064.129999999999</v>
      </c>
      <c r="C496" s="3">
        <v>10141.209999999999</v>
      </c>
      <c r="D496" s="3">
        <v>9912.76</v>
      </c>
      <c r="E496" s="3">
        <v>9985.18</v>
      </c>
      <c r="F496" s="3">
        <v>1490500000</v>
      </c>
    </row>
    <row r="497" spans="1:6" x14ac:dyDescent="0.3">
      <c r="A497" s="4">
        <v>37246</v>
      </c>
      <c r="B497" s="3">
        <v>9986.84</v>
      </c>
      <c r="C497" s="3">
        <v>10148.129999999999</v>
      </c>
      <c r="D497" s="3">
        <v>9935.7000000000007</v>
      </c>
      <c r="E497" s="3">
        <v>10035.34</v>
      </c>
      <c r="F497" s="3">
        <v>1694000000</v>
      </c>
    </row>
    <row r="498" spans="1:6" x14ac:dyDescent="0.3">
      <c r="A498" s="4">
        <v>37249</v>
      </c>
      <c r="B498" s="3">
        <v>10036.59</v>
      </c>
      <c r="C498" s="3">
        <v>10114.91</v>
      </c>
      <c r="D498" s="3">
        <v>9987.3899999999903</v>
      </c>
      <c r="E498" s="3">
        <v>10035.34</v>
      </c>
      <c r="F498" s="3">
        <v>439670000</v>
      </c>
    </row>
    <row r="499" spans="1:6" x14ac:dyDescent="0.3">
      <c r="A499" s="4">
        <v>37251</v>
      </c>
      <c r="B499" s="3">
        <v>10035.549999999999</v>
      </c>
      <c r="C499" s="3">
        <v>10203.280000000001</v>
      </c>
      <c r="D499" s="3">
        <v>10014.1</v>
      </c>
      <c r="E499" s="3">
        <v>10088.14</v>
      </c>
      <c r="F499" s="3">
        <v>791100000</v>
      </c>
    </row>
    <row r="500" spans="1:6" x14ac:dyDescent="0.3">
      <c r="A500" s="4">
        <v>37252</v>
      </c>
      <c r="B500" s="3">
        <v>10088.709999999999</v>
      </c>
      <c r="C500" s="3">
        <v>10187.709999999999</v>
      </c>
      <c r="D500" s="3">
        <v>10036.1</v>
      </c>
      <c r="E500" s="3">
        <v>10131.31</v>
      </c>
      <c r="F500" s="3">
        <v>876300000</v>
      </c>
    </row>
    <row r="501" spans="1:6" x14ac:dyDescent="0.3">
      <c r="A501" s="4">
        <v>37253</v>
      </c>
      <c r="B501" s="3">
        <v>10133.94</v>
      </c>
      <c r="C501" s="3">
        <v>10220.780000000001</v>
      </c>
      <c r="D501" s="3">
        <v>10067.17</v>
      </c>
      <c r="E501" s="3">
        <v>10136.99</v>
      </c>
      <c r="F501" s="3">
        <v>917400000</v>
      </c>
    </row>
    <row r="502" spans="1:6" x14ac:dyDescent="0.3">
      <c r="A502" s="4">
        <v>37256</v>
      </c>
      <c r="B502" s="3">
        <v>10136.36</v>
      </c>
      <c r="C502" s="3">
        <v>10178.709999999999</v>
      </c>
      <c r="D502" s="3">
        <v>10002.959999999999</v>
      </c>
      <c r="E502" s="3">
        <v>10021.57</v>
      </c>
      <c r="F502" s="3">
        <v>943600000</v>
      </c>
    </row>
    <row r="503" spans="1:6" x14ac:dyDescent="0.3">
      <c r="A503" s="4">
        <v>37258</v>
      </c>
      <c r="B503" s="3">
        <v>10021.709999999999</v>
      </c>
      <c r="C503" s="3">
        <v>10125.85</v>
      </c>
      <c r="D503" s="3">
        <v>9889.69</v>
      </c>
      <c r="E503" s="3">
        <v>10073.4</v>
      </c>
      <c r="F503" s="3">
        <v>1171000000</v>
      </c>
    </row>
    <row r="504" spans="1:6" x14ac:dyDescent="0.3">
      <c r="A504" s="4">
        <v>37259</v>
      </c>
      <c r="B504" s="3">
        <v>10073.879999999999</v>
      </c>
      <c r="C504" s="3">
        <v>10227.36</v>
      </c>
      <c r="D504" s="3">
        <v>10002.540000000001</v>
      </c>
      <c r="E504" s="3">
        <v>10172.14</v>
      </c>
      <c r="F504" s="3">
        <v>1398900000</v>
      </c>
    </row>
    <row r="505" spans="1:6" x14ac:dyDescent="0.3">
      <c r="A505" s="4">
        <v>37260</v>
      </c>
      <c r="B505" s="3">
        <v>10176.84</v>
      </c>
      <c r="C505" s="3">
        <v>10341.870000000001</v>
      </c>
      <c r="D505" s="3">
        <v>10132.14</v>
      </c>
      <c r="E505" s="3">
        <v>10259.74</v>
      </c>
      <c r="F505" s="3">
        <v>1513000000</v>
      </c>
    </row>
    <row r="506" spans="1:6" x14ac:dyDescent="0.3">
      <c r="A506" s="4">
        <v>37263</v>
      </c>
      <c r="B506" s="3">
        <v>10261.33</v>
      </c>
      <c r="C506" s="3">
        <v>10345.4</v>
      </c>
      <c r="D506" s="3">
        <v>10137.61</v>
      </c>
      <c r="E506" s="3">
        <v>10197.049999999999</v>
      </c>
      <c r="F506" s="3">
        <v>1308300000</v>
      </c>
    </row>
    <row r="507" spans="1:6" x14ac:dyDescent="0.3">
      <c r="A507" s="4">
        <v>37264</v>
      </c>
      <c r="B507" s="3">
        <v>10195.76</v>
      </c>
      <c r="C507" s="3">
        <v>10270.530000000001</v>
      </c>
      <c r="D507" s="3">
        <v>10063.43</v>
      </c>
      <c r="E507" s="3">
        <v>10150.549999999999</v>
      </c>
      <c r="F507" s="3">
        <v>1258800000</v>
      </c>
    </row>
    <row r="508" spans="1:6" x14ac:dyDescent="0.3">
      <c r="A508" s="4">
        <v>37265</v>
      </c>
      <c r="B508" s="3">
        <v>10153.18</v>
      </c>
      <c r="C508" s="3">
        <v>10311.98</v>
      </c>
      <c r="D508" s="3">
        <v>10049.25</v>
      </c>
      <c r="E508" s="3">
        <v>10094.09</v>
      </c>
      <c r="F508" s="3">
        <v>1452000000</v>
      </c>
    </row>
    <row r="509" spans="1:6" x14ac:dyDescent="0.3">
      <c r="A509" s="4">
        <v>37266</v>
      </c>
      <c r="B509" s="3">
        <v>10092.5</v>
      </c>
      <c r="C509" s="3">
        <v>10174.91</v>
      </c>
      <c r="D509" s="3">
        <v>9956.67</v>
      </c>
      <c r="E509" s="3">
        <v>10067.86</v>
      </c>
      <c r="F509" s="3">
        <v>1299000000</v>
      </c>
    </row>
    <row r="510" spans="1:6" x14ac:dyDescent="0.3">
      <c r="A510" s="4">
        <v>37267</v>
      </c>
      <c r="B510" s="3">
        <v>10069.52</v>
      </c>
      <c r="C510" s="3">
        <v>10163.77</v>
      </c>
      <c r="D510" s="3">
        <v>9938.1200000000008</v>
      </c>
      <c r="E510" s="3">
        <v>9987.5300000000007</v>
      </c>
      <c r="F510" s="3">
        <v>1211900000</v>
      </c>
    </row>
    <row r="511" spans="1:6" x14ac:dyDescent="0.3">
      <c r="A511" s="4">
        <v>37270</v>
      </c>
      <c r="B511" s="3">
        <v>9985.3799999999901</v>
      </c>
      <c r="C511" s="3">
        <v>10038.870000000001</v>
      </c>
      <c r="D511" s="3">
        <v>9831.9799999999905</v>
      </c>
      <c r="E511" s="3">
        <v>9891.42</v>
      </c>
      <c r="F511" s="3">
        <v>1286400000</v>
      </c>
    </row>
    <row r="512" spans="1:6" x14ac:dyDescent="0.3">
      <c r="A512" s="4">
        <v>37271</v>
      </c>
      <c r="B512" s="3">
        <v>9892.73</v>
      </c>
      <c r="C512" s="3">
        <v>10038.94</v>
      </c>
      <c r="D512" s="3">
        <v>9805.33</v>
      </c>
      <c r="E512" s="3">
        <v>9924.1499999999905</v>
      </c>
      <c r="F512" s="3">
        <v>1386900000</v>
      </c>
    </row>
    <row r="513" spans="1:6" x14ac:dyDescent="0.3">
      <c r="A513" s="4">
        <v>37272</v>
      </c>
      <c r="B513" s="3">
        <v>9916.5400000000009</v>
      </c>
      <c r="C513" s="3">
        <v>9923.32</v>
      </c>
      <c r="D513" s="3">
        <v>9661</v>
      </c>
      <c r="E513" s="3">
        <v>9712.27</v>
      </c>
      <c r="F513" s="3">
        <v>1482500000</v>
      </c>
    </row>
    <row r="514" spans="1:6" x14ac:dyDescent="0.3">
      <c r="A514" s="4">
        <v>37273</v>
      </c>
      <c r="B514" s="3">
        <v>9712.20999999999</v>
      </c>
      <c r="C514" s="3">
        <v>9910.11</v>
      </c>
      <c r="D514" s="3">
        <v>9684.3899999999903</v>
      </c>
      <c r="E514" s="3">
        <v>9850.0400000000009</v>
      </c>
      <c r="F514" s="3">
        <v>1380100000</v>
      </c>
    </row>
    <row r="515" spans="1:6" x14ac:dyDescent="0.3">
      <c r="A515" s="4">
        <v>37274</v>
      </c>
      <c r="B515" s="3">
        <v>9830.94</v>
      </c>
      <c r="C515" s="3">
        <v>9873.98</v>
      </c>
      <c r="D515" s="3">
        <v>9673.11</v>
      </c>
      <c r="E515" s="3">
        <v>9771.85</v>
      </c>
      <c r="F515" s="3">
        <v>1333300000</v>
      </c>
    </row>
    <row r="516" spans="1:6" x14ac:dyDescent="0.3">
      <c r="A516" s="4">
        <v>37278</v>
      </c>
      <c r="B516" s="3">
        <v>9772.34</v>
      </c>
      <c r="C516" s="3">
        <v>9905.26</v>
      </c>
      <c r="D516" s="3">
        <v>9652.01</v>
      </c>
      <c r="E516" s="3">
        <v>9713.7999999999902</v>
      </c>
      <c r="F516" s="3">
        <v>1311600000</v>
      </c>
    </row>
    <row r="517" spans="1:6" x14ac:dyDescent="0.3">
      <c r="A517" s="4">
        <v>37279</v>
      </c>
      <c r="B517" s="3">
        <v>9710.9599999999991</v>
      </c>
      <c r="C517" s="3">
        <v>9853.6399999999903</v>
      </c>
      <c r="D517" s="3">
        <v>9588.49</v>
      </c>
      <c r="E517" s="3">
        <v>9730.9599999999991</v>
      </c>
      <c r="F517" s="3">
        <v>1479200000</v>
      </c>
    </row>
    <row r="518" spans="1:6" x14ac:dyDescent="0.3">
      <c r="A518" s="4">
        <v>37280</v>
      </c>
      <c r="B518" s="3">
        <v>9734.20999999999</v>
      </c>
      <c r="C518" s="3">
        <v>9926.70999999999</v>
      </c>
      <c r="D518" s="3">
        <v>9670.9899999999907</v>
      </c>
      <c r="E518" s="3">
        <v>9796.07</v>
      </c>
      <c r="F518" s="3">
        <v>1552800000</v>
      </c>
    </row>
    <row r="519" spans="1:6" x14ac:dyDescent="0.3">
      <c r="A519" s="4">
        <v>37281</v>
      </c>
      <c r="B519" s="3">
        <v>9793.23</v>
      </c>
      <c r="C519" s="3">
        <v>9949.5400000000009</v>
      </c>
      <c r="D519" s="3">
        <v>9697.4699999999903</v>
      </c>
      <c r="E519" s="3">
        <v>9840.08</v>
      </c>
      <c r="F519" s="3">
        <v>1345100000</v>
      </c>
    </row>
    <row r="520" spans="1:6" x14ac:dyDescent="0.3">
      <c r="A520" s="4">
        <v>37284</v>
      </c>
      <c r="B520" s="3">
        <v>9843.0499999999902</v>
      </c>
      <c r="C520" s="3">
        <v>9959.44</v>
      </c>
      <c r="D520" s="3">
        <v>9746.66</v>
      </c>
      <c r="E520" s="3">
        <v>9865.75</v>
      </c>
      <c r="F520" s="3">
        <v>1186800000</v>
      </c>
    </row>
    <row r="521" spans="1:6" x14ac:dyDescent="0.3">
      <c r="A521" s="4">
        <v>37285</v>
      </c>
      <c r="B521" s="3">
        <v>9865.5400000000009</v>
      </c>
      <c r="C521" s="3">
        <v>9952.59</v>
      </c>
      <c r="D521" s="3">
        <v>9576.65</v>
      </c>
      <c r="E521" s="3">
        <v>9618.24</v>
      </c>
      <c r="F521" s="3">
        <v>1812000000</v>
      </c>
    </row>
    <row r="522" spans="1:6" x14ac:dyDescent="0.3">
      <c r="A522" s="4">
        <v>37286</v>
      </c>
      <c r="B522" s="3">
        <v>9619.1399999999903</v>
      </c>
      <c r="C522" s="3">
        <v>9821.81</v>
      </c>
      <c r="D522" s="3">
        <v>9443.32</v>
      </c>
      <c r="E522" s="3">
        <v>9762.86</v>
      </c>
      <c r="F522" s="3">
        <v>2019600000</v>
      </c>
    </row>
    <row r="523" spans="1:6" x14ac:dyDescent="0.3">
      <c r="A523" s="4">
        <v>37287</v>
      </c>
      <c r="B523" s="3">
        <v>9763.2000000000007</v>
      </c>
      <c r="C523" s="3">
        <v>9963.7900000000009</v>
      </c>
      <c r="D523" s="3">
        <v>9701.76</v>
      </c>
      <c r="E523" s="3">
        <v>9920</v>
      </c>
      <c r="F523" s="3">
        <v>1557000000</v>
      </c>
    </row>
    <row r="524" spans="1:6" x14ac:dyDescent="0.3">
      <c r="A524" s="4">
        <v>37288</v>
      </c>
      <c r="B524" s="3">
        <v>9923.0400000000009</v>
      </c>
      <c r="C524" s="3">
        <v>10022.82</v>
      </c>
      <c r="D524" s="3">
        <v>9795.4500000000007</v>
      </c>
      <c r="E524" s="3">
        <v>9907.26</v>
      </c>
      <c r="F524" s="3">
        <v>1367200000</v>
      </c>
    </row>
    <row r="525" spans="1:6" x14ac:dyDescent="0.3">
      <c r="A525" s="4">
        <v>37291</v>
      </c>
      <c r="B525" s="3">
        <v>9905.45999999999</v>
      </c>
      <c r="C525" s="3">
        <v>9940.95999999999</v>
      </c>
      <c r="D525" s="3">
        <v>9648.5499999999902</v>
      </c>
      <c r="E525" s="3">
        <v>9687.09</v>
      </c>
      <c r="F525" s="3">
        <v>1437600000</v>
      </c>
    </row>
    <row r="526" spans="1:6" x14ac:dyDescent="0.3">
      <c r="A526" s="4">
        <v>37292</v>
      </c>
      <c r="B526" s="3">
        <v>9684.74</v>
      </c>
      <c r="C526" s="3">
        <v>9842.77</v>
      </c>
      <c r="D526" s="3">
        <v>9553.95999999999</v>
      </c>
      <c r="E526" s="3">
        <v>9685.43</v>
      </c>
      <c r="F526" s="3">
        <v>1778300000</v>
      </c>
    </row>
    <row r="527" spans="1:6" x14ac:dyDescent="0.3">
      <c r="A527" s="4">
        <v>37293</v>
      </c>
      <c r="B527" s="3">
        <v>9682.0400000000009</v>
      </c>
      <c r="C527" s="3">
        <v>9801.33</v>
      </c>
      <c r="D527" s="3">
        <v>9558.18</v>
      </c>
      <c r="E527" s="3">
        <v>9653.39</v>
      </c>
      <c r="F527" s="3">
        <v>1665800000</v>
      </c>
    </row>
    <row r="528" spans="1:6" x14ac:dyDescent="0.3">
      <c r="A528" s="4">
        <v>37294</v>
      </c>
      <c r="B528" s="3">
        <v>9650.9699999999993</v>
      </c>
      <c r="C528" s="3">
        <v>9799.67</v>
      </c>
      <c r="D528" s="3">
        <v>9562.1200000000008</v>
      </c>
      <c r="E528" s="3">
        <v>9625.44</v>
      </c>
      <c r="F528" s="3">
        <v>1441600000</v>
      </c>
    </row>
    <row r="529" spans="1:6" x14ac:dyDescent="0.3">
      <c r="A529" s="4">
        <v>37295</v>
      </c>
      <c r="B529" s="3">
        <v>9627.65</v>
      </c>
      <c r="C529" s="3">
        <v>9795.3799999999901</v>
      </c>
      <c r="D529" s="3">
        <v>9503.52</v>
      </c>
      <c r="E529" s="3">
        <v>9744.24</v>
      </c>
      <c r="F529" s="3">
        <v>1371900000</v>
      </c>
    </row>
    <row r="530" spans="1:6" x14ac:dyDescent="0.3">
      <c r="A530" s="4">
        <v>37298</v>
      </c>
      <c r="B530" s="3">
        <v>9739.81</v>
      </c>
      <c r="C530" s="3">
        <v>9933.0699999999906</v>
      </c>
      <c r="D530" s="3">
        <v>9668.34</v>
      </c>
      <c r="E530" s="3">
        <v>9884.7800000000007</v>
      </c>
      <c r="F530" s="3">
        <v>1159400000</v>
      </c>
    </row>
    <row r="531" spans="1:6" x14ac:dyDescent="0.3">
      <c r="A531" s="4">
        <v>37299</v>
      </c>
      <c r="B531" s="3">
        <v>9880.35</v>
      </c>
      <c r="C531" s="3">
        <v>9943.24</v>
      </c>
      <c r="D531" s="3">
        <v>9766.18</v>
      </c>
      <c r="E531" s="3">
        <v>9863.74</v>
      </c>
      <c r="F531" s="3">
        <v>1094200000</v>
      </c>
    </row>
    <row r="532" spans="1:6" x14ac:dyDescent="0.3">
      <c r="A532" s="4">
        <v>37300</v>
      </c>
      <c r="B532" s="3">
        <v>9856.99</v>
      </c>
      <c r="C532" s="3">
        <v>10056.24</v>
      </c>
      <c r="D532" s="3">
        <v>9839.18</v>
      </c>
      <c r="E532" s="3">
        <v>9989.67</v>
      </c>
      <c r="F532" s="3">
        <v>1215900000</v>
      </c>
    </row>
    <row r="533" spans="1:6" x14ac:dyDescent="0.3">
      <c r="A533" s="4">
        <v>37301</v>
      </c>
      <c r="B533" s="3">
        <v>9989.67</v>
      </c>
      <c r="C533" s="3">
        <v>10092.290000000001</v>
      </c>
      <c r="D533" s="3">
        <v>9905.9500000000007</v>
      </c>
      <c r="E533" s="3">
        <v>10001.99</v>
      </c>
      <c r="F533" s="3">
        <v>1272500000</v>
      </c>
    </row>
    <row r="534" spans="1:6" x14ac:dyDescent="0.3">
      <c r="A534" s="4">
        <v>37302</v>
      </c>
      <c r="B534" s="3">
        <v>10000.83</v>
      </c>
      <c r="C534" s="3">
        <v>10065.370000000001</v>
      </c>
      <c r="D534" s="3">
        <v>9843.5400000000009</v>
      </c>
      <c r="E534" s="3">
        <v>9903.0400000000009</v>
      </c>
      <c r="F534" s="3">
        <v>1359200000</v>
      </c>
    </row>
    <row r="535" spans="1:6" x14ac:dyDescent="0.3">
      <c r="A535" s="4">
        <v>37306</v>
      </c>
      <c r="B535" s="3">
        <v>9899.24</v>
      </c>
      <c r="C535" s="3">
        <v>9923.39</v>
      </c>
      <c r="D535" s="3">
        <v>9704.0300000000007</v>
      </c>
      <c r="E535" s="3">
        <v>9745.14</v>
      </c>
      <c r="F535" s="3">
        <v>1189900000</v>
      </c>
    </row>
    <row r="536" spans="1:6" x14ac:dyDescent="0.3">
      <c r="A536" s="4">
        <v>37307</v>
      </c>
      <c r="B536" s="3">
        <v>9742.3700000000008</v>
      </c>
      <c r="C536" s="3">
        <v>9990.7800000000007</v>
      </c>
      <c r="D536" s="3">
        <v>9674.91</v>
      </c>
      <c r="E536" s="3">
        <v>9941.17</v>
      </c>
      <c r="F536" s="3">
        <v>1438900000</v>
      </c>
    </row>
    <row r="537" spans="1:6" x14ac:dyDescent="0.3">
      <c r="A537" s="4">
        <v>37308</v>
      </c>
      <c r="B537" s="3">
        <v>9933.5599999999904</v>
      </c>
      <c r="C537" s="3">
        <v>10072.98</v>
      </c>
      <c r="D537" s="3">
        <v>9788.11</v>
      </c>
      <c r="E537" s="3">
        <v>9834.68</v>
      </c>
      <c r="F537" s="3">
        <v>1381600000</v>
      </c>
    </row>
    <row r="538" spans="1:6" x14ac:dyDescent="0.3">
      <c r="A538" s="4">
        <v>37309</v>
      </c>
      <c r="B538" s="3">
        <v>9834.89</v>
      </c>
      <c r="C538" s="3">
        <v>10032.450000000001</v>
      </c>
      <c r="D538" s="3">
        <v>9726.67</v>
      </c>
      <c r="E538" s="3">
        <v>9968.15</v>
      </c>
      <c r="F538" s="3">
        <v>1411000000</v>
      </c>
    </row>
    <row r="539" spans="1:6" x14ac:dyDescent="0.3">
      <c r="A539" s="4">
        <v>37312</v>
      </c>
      <c r="B539" s="3">
        <v>9969.75</v>
      </c>
      <c r="C539" s="3">
        <v>10204.040000000001</v>
      </c>
      <c r="D539" s="3">
        <v>9934.94</v>
      </c>
      <c r="E539" s="3">
        <v>10145.709999999999</v>
      </c>
      <c r="F539" s="3">
        <v>1367400000</v>
      </c>
    </row>
    <row r="540" spans="1:6" x14ac:dyDescent="0.3">
      <c r="A540" s="4">
        <v>37313</v>
      </c>
      <c r="B540" s="3">
        <v>10145.86</v>
      </c>
      <c r="C540" s="3">
        <v>10241.89</v>
      </c>
      <c r="D540" s="3">
        <v>9986.84</v>
      </c>
      <c r="E540" s="3">
        <v>10115.26</v>
      </c>
      <c r="F540" s="3">
        <v>1309200000</v>
      </c>
    </row>
    <row r="541" spans="1:6" x14ac:dyDescent="0.3">
      <c r="A541" s="4">
        <v>37314</v>
      </c>
      <c r="B541" s="3">
        <v>10117.65</v>
      </c>
      <c r="C541" s="3">
        <v>10315.719999999999</v>
      </c>
      <c r="D541" s="3">
        <v>10025.86</v>
      </c>
      <c r="E541" s="3">
        <v>10127.58</v>
      </c>
      <c r="F541" s="3">
        <v>1393800000</v>
      </c>
    </row>
    <row r="542" spans="1:6" x14ac:dyDescent="0.3">
      <c r="A542" s="4">
        <v>37315</v>
      </c>
      <c r="B542" s="3">
        <v>10130.280000000001</v>
      </c>
      <c r="C542" s="3">
        <v>10283.89</v>
      </c>
      <c r="D542" s="3">
        <v>10055.34</v>
      </c>
      <c r="E542" s="3">
        <v>10106.129999999999</v>
      </c>
      <c r="F542" s="3">
        <v>1392200000</v>
      </c>
    </row>
    <row r="543" spans="1:6" x14ac:dyDescent="0.3">
      <c r="A543" s="4">
        <v>37316</v>
      </c>
      <c r="B543" s="3">
        <v>10111.040000000001</v>
      </c>
      <c r="C543" s="3">
        <v>10397.09</v>
      </c>
      <c r="D543" s="3">
        <v>10086.51</v>
      </c>
      <c r="E543" s="3">
        <v>10368.86</v>
      </c>
      <c r="F543" s="3">
        <v>1456500000</v>
      </c>
    </row>
    <row r="544" spans="1:6" x14ac:dyDescent="0.3">
      <c r="A544" s="4">
        <v>37319</v>
      </c>
      <c r="B544" s="3">
        <v>10368.1</v>
      </c>
      <c r="C544" s="3">
        <v>10656.5</v>
      </c>
      <c r="D544" s="3">
        <v>10313.01</v>
      </c>
      <c r="E544" s="3">
        <v>10586.82</v>
      </c>
      <c r="F544" s="3">
        <v>1594300000</v>
      </c>
    </row>
    <row r="545" spans="1:6" x14ac:dyDescent="0.3">
      <c r="A545" s="4">
        <v>37320</v>
      </c>
      <c r="B545" s="3">
        <v>10591.38</v>
      </c>
      <c r="C545" s="3">
        <v>10639.96</v>
      </c>
      <c r="D545" s="3">
        <v>10349.9</v>
      </c>
      <c r="E545" s="3">
        <v>10433.41</v>
      </c>
      <c r="F545" s="3">
        <v>1549300000</v>
      </c>
    </row>
    <row r="546" spans="1:6" x14ac:dyDescent="0.3">
      <c r="A546" s="4">
        <v>37321</v>
      </c>
      <c r="B546" s="3">
        <v>10431.959999999999</v>
      </c>
      <c r="C546" s="3">
        <v>10637.19</v>
      </c>
      <c r="D546" s="3">
        <v>10393.84</v>
      </c>
      <c r="E546" s="3">
        <v>10574.29</v>
      </c>
      <c r="F546" s="3">
        <v>1541300000</v>
      </c>
    </row>
    <row r="547" spans="1:6" x14ac:dyDescent="0.3">
      <c r="A547" s="4">
        <v>37322</v>
      </c>
      <c r="B547" s="3">
        <v>10578.1</v>
      </c>
      <c r="C547" s="3">
        <v>10663.82</v>
      </c>
      <c r="D547" s="3">
        <v>10405.950000000001</v>
      </c>
      <c r="E547" s="3">
        <v>10525.37</v>
      </c>
      <c r="F547" s="3">
        <v>1517400000</v>
      </c>
    </row>
    <row r="548" spans="1:6" x14ac:dyDescent="0.3">
      <c r="A548" s="4">
        <v>37323</v>
      </c>
      <c r="B548" s="3">
        <v>10531.67</v>
      </c>
      <c r="C548" s="3">
        <v>10728.87</v>
      </c>
      <c r="D548" s="3">
        <v>10480.33</v>
      </c>
      <c r="E548" s="3">
        <v>10572.49</v>
      </c>
      <c r="F548" s="3">
        <v>1412000000</v>
      </c>
    </row>
    <row r="549" spans="1:6" x14ac:dyDescent="0.3">
      <c r="A549" s="4">
        <v>37326</v>
      </c>
      <c r="B549" s="3">
        <v>10570.07</v>
      </c>
      <c r="C549" s="3">
        <v>10679.68</v>
      </c>
      <c r="D549" s="3">
        <v>10470.85</v>
      </c>
      <c r="E549" s="3">
        <v>10611.24</v>
      </c>
      <c r="F549" s="3">
        <v>1210200000</v>
      </c>
    </row>
    <row r="550" spans="1:6" x14ac:dyDescent="0.3">
      <c r="A550" s="4">
        <v>37327</v>
      </c>
      <c r="B550" s="3">
        <v>10604.32</v>
      </c>
      <c r="C550" s="3">
        <v>10682.72</v>
      </c>
      <c r="D550" s="3">
        <v>10462.34</v>
      </c>
      <c r="E550" s="3">
        <v>10632.35</v>
      </c>
      <c r="F550" s="3">
        <v>1304400000</v>
      </c>
    </row>
    <row r="551" spans="1:6" x14ac:dyDescent="0.3">
      <c r="A551" s="4">
        <v>37328</v>
      </c>
      <c r="B551" s="3">
        <v>10620.17</v>
      </c>
      <c r="C551" s="3">
        <v>10648.68</v>
      </c>
      <c r="D551" s="3">
        <v>10427.67</v>
      </c>
      <c r="E551" s="3">
        <v>10501.85</v>
      </c>
      <c r="F551" s="3">
        <v>1354000000</v>
      </c>
    </row>
    <row r="552" spans="1:6" x14ac:dyDescent="0.3">
      <c r="A552" s="4">
        <v>37329</v>
      </c>
      <c r="B552" s="3">
        <v>10501.29</v>
      </c>
      <c r="C552" s="3">
        <v>10615.74</v>
      </c>
      <c r="D552" s="3">
        <v>10421.17</v>
      </c>
      <c r="E552" s="3">
        <v>10517.14</v>
      </c>
      <c r="F552" s="3">
        <v>1208800000</v>
      </c>
    </row>
    <row r="553" spans="1:6" x14ac:dyDescent="0.3">
      <c r="A553" s="4">
        <v>37330</v>
      </c>
      <c r="B553" s="3">
        <v>10516.45</v>
      </c>
      <c r="C553" s="3">
        <v>10663.69</v>
      </c>
      <c r="D553" s="3">
        <v>10452.1</v>
      </c>
      <c r="E553" s="3">
        <v>10607.23</v>
      </c>
      <c r="F553" s="3">
        <v>1493900000</v>
      </c>
    </row>
    <row r="554" spans="1:6" x14ac:dyDescent="0.3">
      <c r="A554" s="4">
        <v>37333</v>
      </c>
      <c r="B554" s="3">
        <v>10608.54</v>
      </c>
      <c r="C554" s="3">
        <v>10707.01</v>
      </c>
      <c r="D554" s="3">
        <v>10488.84</v>
      </c>
      <c r="E554" s="3">
        <v>10577.75</v>
      </c>
      <c r="F554" s="3">
        <v>1169500000</v>
      </c>
    </row>
    <row r="555" spans="1:6" x14ac:dyDescent="0.3">
      <c r="A555" s="4">
        <v>37334</v>
      </c>
      <c r="B555" s="3">
        <v>10578.38</v>
      </c>
      <c r="C555" s="3">
        <v>10722.78</v>
      </c>
      <c r="D555" s="3">
        <v>10530.63</v>
      </c>
      <c r="E555" s="3">
        <v>10635.25</v>
      </c>
      <c r="F555" s="3">
        <v>1255000000</v>
      </c>
    </row>
    <row r="556" spans="1:6" x14ac:dyDescent="0.3">
      <c r="A556" s="4">
        <v>37335</v>
      </c>
      <c r="B556" s="3">
        <v>10626.85</v>
      </c>
      <c r="C556" s="3">
        <v>10634.84</v>
      </c>
      <c r="D556" s="3">
        <v>10455.56</v>
      </c>
      <c r="E556" s="3">
        <v>10501.57</v>
      </c>
      <c r="F556" s="3">
        <v>1304900000</v>
      </c>
    </row>
    <row r="557" spans="1:6" x14ac:dyDescent="0.3">
      <c r="A557" s="4">
        <v>37336</v>
      </c>
      <c r="B557" s="3">
        <v>10501.99</v>
      </c>
      <c r="C557" s="3">
        <v>10577.82</v>
      </c>
      <c r="D557" s="3">
        <v>10326.99</v>
      </c>
      <c r="E557" s="3">
        <v>10479.84</v>
      </c>
      <c r="F557" s="3">
        <v>1339200000</v>
      </c>
    </row>
    <row r="558" spans="1:6" x14ac:dyDescent="0.3">
      <c r="A558" s="4">
        <v>37337</v>
      </c>
      <c r="B558" s="3">
        <v>10477.700000000001</v>
      </c>
      <c r="C558" s="3">
        <v>10537.62</v>
      </c>
      <c r="D558" s="3">
        <v>10324.23</v>
      </c>
      <c r="E558" s="3">
        <v>10427.67</v>
      </c>
      <c r="F558" s="3">
        <v>1243300000</v>
      </c>
    </row>
    <row r="559" spans="1:6" x14ac:dyDescent="0.3">
      <c r="A559" s="4">
        <v>37340</v>
      </c>
      <c r="B559" s="3">
        <v>10428.43</v>
      </c>
      <c r="C559" s="3">
        <v>10497.76</v>
      </c>
      <c r="D559" s="3">
        <v>10255.59</v>
      </c>
      <c r="E559" s="3">
        <v>10281.67</v>
      </c>
      <c r="F559" s="3">
        <v>1057900000</v>
      </c>
    </row>
    <row r="560" spans="1:6" x14ac:dyDescent="0.3">
      <c r="A560" s="4">
        <v>37341</v>
      </c>
      <c r="B560" s="3">
        <v>10280.51</v>
      </c>
      <c r="C560" s="3">
        <v>10475</v>
      </c>
      <c r="D560" s="3">
        <v>10233.65</v>
      </c>
      <c r="E560" s="3">
        <v>10353.36</v>
      </c>
      <c r="F560" s="3">
        <v>1223600000</v>
      </c>
    </row>
    <row r="561" spans="1:6" x14ac:dyDescent="0.3">
      <c r="A561" s="4">
        <v>37342</v>
      </c>
      <c r="B561" s="3">
        <v>10351.280000000001</v>
      </c>
      <c r="C561" s="3">
        <v>10490.15</v>
      </c>
      <c r="D561" s="3">
        <v>10300.290000000001</v>
      </c>
      <c r="E561" s="3">
        <v>10426.91</v>
      </c>
      <c r="F561" s="3">
        <v>1180100000</v>
      </c>
    </row>
    <row r="562" spans="1:6" x14ac:dyDescent="0.3">
      <c r="A562" s="4">
        <v>37343</v>
      </c>
      <c r="B562" s="3">
        <v>10429.68</v>
      </c>
      <c r="C562" s="3">
        <v>10537.48</v>
      </c>
      <c r="D562" s="3">
        <v>10341.59</v>
      </c>
      <c r="E562" s="3">
        <v>10403.94</v>
      </c>
      <c r="F562" s="3">
        <v>1147600000</v>
      </c>
    </row>
    <row r="563" spans="1:6" x14ac:dyDescent="0.3">
      <c r="A563" s="4">
        <v>37347</v>
      </c>
      <c r="B563" s="3">
        <v>10402.07</v>
      </c>
      <c r="C563" s="3">
        <v>10434.52</v>
      </c>
      <c r="D563" s="3">
        <v>10226.59</v>
      </c>
      <c r="E563" s="3">
        <v>10362.700000000001</v>
      </c>
      <c r="F563" s="3">
        <v>1050900000</v>
      </c>
    </row>
    <row r="564" spans="1:6" x14ac:dyDescent="0.3">
      <c r="A564" s="4">
        <v>37348</v>
      </c>
      <c r="B564" s="3">
        <v>10352.459999999999</v>
      </c>
      <c r="C564" s="3">
        <v>10394.94</v>
      </c>
      <c r="D564" s="3">
        <v>10204.66</v>
      </c>
      <c r="E564" s="3">
        <v>10313.709999999999</v>
      </c>
      <c r="F564" s="3">
        <v>1176700000</v>
      </c>
    </row>
    <row r="565" spans="1:6" x14ac:dyDescent="0.3">
      <c r="A565" s="4">
        <v>37349</v>
      </c>
      <c r="B565" s="3">
        <v>10311.81</v>
      </c>
      <c r="C565" s="3">
        <v>10377.09</v>
      </c>
      <c r="D565" s="3">
        <v>10116.02</v>
      </c>
      <c r="E565" s="3">
        <v>10198.290000000001</v>
      </c>
      <c r="F565" s="3">
        <v>1219700000</v>
      </c>
    </row>
    <row r="566" spans="1:6" x14ac:dyDescent="0.3">
      <c r="A566" s="4">
        <v>37350</v>
      </c>
      <c r="B566" s="3">
        <v>10199.540000000001</v>
      </c>
      <c r="C566" s="3">
        <v>10301.530000000001</v>
      </c>
      <c r="D566" s="3">
        <v>10118.1</v>
      </c>
      <c r="E566" s="3">
        <v>10235.17</v>
      </c>
      <c r="F566" s="3">
        <v>1283800000</v>
      </c>
    </row>
    <row r="567" spans="1:6" x14ac:dyDescent="0.3">
      <c r="A567" s="4">
        <v>37351</v>
      </c>
      <c r="B567" s="3">
        <v>10235.799999999999</v>
      </c>
      <c r="C567" s="3">
        <v>10403.66</v>
      </c>
      <c r="D567" s="3">
        <v>10169.790000000001</v>
      </c>
      <c r="E567" s="3">
        <v>10271.64</v>
      </c>
      <c r="F567" s="3">
        <v>1110200000</v>
      </c>
    </row>
    <row r="568" spans="1:6" x14ac:dyDescent="0.3">
      <c r="A568" s="4">
        <v>37354</v>
      </c>
      <c r="B568" s="3">
        <v>10258.91</v>
      </c>
      <c r="C568" s="3">
        <v>10300.780000000001</v>
      </c>
      <c r="D568" s="3">
        <v>10049.94</v>
      </c>
      <c r="E568" s="3">
        <v>10249.08</v>
      </c>
      <c r="F568" s="3">
        <v>1095300000</v>
      </c>
    </row>
    <row r="569" spans="1:6" x14ac:dyDescent="0.3">
      <c r="A569" s="4">
        <v>37355</v>
      </c>
      <c r="B569" s="3">
        <v>10249.84</v>
      </c>
      <c r="C569" s="3">
        <v>10362.98</v>
      </c>
      <c r="D569" s="3">
        <v>10156.57</v>
      </c>
      <c r="E569" s="3">
        <v>10208.67</v>
      </c>
      <c r="F569" s="3">
        <v>1235400000</v>
      </c>
    </row>
    <row r="570" spans="1:6" x14ac:dyDescent="0.3">
      <c r="A570" s="4">
        <v>37356</v>
      </c>
      <c r="B570" s="3">
        <v>10210.4</v>
      </c>
      <c r="C570" s="3">
        <v>10437.43</v>
      </c>
      <c r="D570" s="3">
        <v>10175.18</v>
      </c>
      <c r="E570" s="3">
        <v>10381.73</v>
      </c>
      <c r="F570" s="3">
        <v>1447900000</v>
      </c>
    </row>
    <row r="571" spans="1:6" x14ac:dyDescent="0.3">
      <c r="A571" s="4">
        <v>37357</v>
      </c>
      <c r="B571" s="3">
        <v>10378.89</v>
      </c>
      <c r="C571" s="3">
        <v>10425.870000000001</v>
      </c>
      <c r="D571" s="3">
        <v>10116.370000000001</v>
      </c>
      <c r="E571" s="3">
        <v>10176.08</v>
      </c>
      <c r="F571" s="3">
        <v>1505600000</v>
      </c>
    </row>
    <row r="572" spans="1:6" x14ac:dyDescent="0.3">
      <c r="A572" s="4">
        <v>37358</v>
      </c>
      <c r="B572" s="3">
        <v>10178.57</v>
      </c>
      <c r="C572" s="3">
        <v>10312.26</v>
      </c>
      <c r="D572" s="3">
        <v>10083.92</v>
      </c>
      <c r="E572" s="3">
        <v>10190.82</v>
      </c>
      <c r="F572" s="3">
        <v>1282100000</v>
      </c>
    </row>
    <row r="573" spans="1:6" x14ac:dyDescent="0.3">
      <c r="A573" s="4">
        <v>37361</v>
      </c>
      <c r="B573" s="3">
        <v>10189.57</v>
      </c>
      <c r="C573" s="3">
        <v>10261.049999999999</v>
      </c>
      <c r="D573" s="3">
        <v>10037.9</v>
      </c>
      <c r="E573" s="3">
        <v>10093.67</v>
      </c>
      <c r="F573" s="3">
        <v>1120400000</v>
      </c>
    </row>
    <row r="574" spans="1:6" x14ac:dyDescent="0.3">
      <c r="A574" s="4">
        <v>37362</v>
      </c>
      <c r="B574" s="3">
        <v>10100.379999999999</v>
      </c>
      <c r="C574" s="3">
        <v>10365.120000000001</v>
      </c>
      <c r="D574" s="3">
        <v>10100.379999999999</v>
      </c>
      <c r="E574" s="3">
        <v>10301.32</v>
      </c>
      <c r="F574" s="3">
        <v>1341300000</v>
      </c>
    </row>
    <row r="575" spans="1:6" x14ac:dyDescent="0.3">
      <c r="A575" s="4">
        <v>37363</v>
      </c>
      <c r="B575" s="3">
        <v>10299.66</v>
      </c>
      <c r="C575" s="3">
        <v>10379.51</v>
      </c>
      <c r="D575" s="3">
        <v>10137.469999999999</v>
      </c>
      <c r="E575" s="3">
        <v>10220.780000000001</v>
      </c>
      <c r="F575" s="3">
        <v>1376900000</v>
      </c>
    </row>
    <row r="576" spans="1:6" x14ac:dyDescent="0.3">
      <c r="A576" s="4">
        <v>37364</v>
      </c>
      <c r="B576" s="3">
        <v>10219.469999999999</v>
      </c>
      <c r="C576" s="3">
        <v>10334.67</v>
      </c>
      <c r="D576" s="3">
        <v>10010.219999999999</v>
      </c>
      <c r="E576" s="3">
        <v>10205.280000000001</v>
      </c>
      <c r="F576" s="3">
        <v>1359300000</v>
      </c>
    </row>
    <row r="577" spans="1:6" x14ac:dyDescent="0.3">
      <c r="A577" s="4">
        <v>37365</v>
      </c>
      <c r="B577" s="3">
        <v>10212.69</v>
      </c>
      <c r="C577" s="3">
        <v>10338.83</v>
      </c>
      <c r="D577" s="3">
        <v>10151.52</v>
      </c>
      <c r="E577" s="3">
        <v>10257.11</v>
      </c>
      <c r="F577" s="3">
        <v>1185000000</v>
      </c>
    </row>
    <row r="578" spans="1:6" x14ac:dyDescent="0.3">
      <c r="A578" s="4">
        <v>37368</v>
      </c>
      <c r="B578" s="3">
        <v>10256</v>
      </c>
      <c r="C578" s="3">
        <v>10299.39</v>
      </c>
      <c r="D578" s="3">
        <v>10056.450000000001</v>
      </c>
      <c r="E578" s="3">
        <v>10136.43</v>
      </c>
      <c r="F578" s="3">
        <v>1181800000</v>
      </c>
    </row>
    <row r="579" spans="1:6" x14ac:dyDescent="0.3">
      <c r="A579" s="4">
        <v>37369</v>
      </c>
      <c r="B579" s="3">
        <v>10137.200000000001</v>
      </c>
      <c r="C579" s="3">
        <v>10243.06</v>
      </c>
      <c r="D579" s="3">
        <v>10003.84</v>
      </c>
      <c r="E579" s="3">
        <v>10089.24</v>
      </c>
      <c r="F579" s="3">
        <v>1388500000</v>
      </c>
    </row>
    <row r="580" spans="1:6" x14ac:dyDescent="0.3">
      <c r="A580" s="4">
        <v>37370</v>
      </c>
      <c r="B580" s="3">
        <v>10090.07</v>
      </c>
      <c r="C580" s="3">
        <v>10209.64</v>
      </c>
      <c r="D580" s="3">
        <v>9984</v>
      </c>
      <c r="E580" s="3">
        <v>10030.43</v>
      </c>
      <c r="F580" s="3">
        <v>1373200000</v>
      </c>
    </row>
    <row r="581" spans="1:6" x14ac:dyDescent="0.3">
      <c r="A581" s="4">
        <v>37371</v>
      </c>
      <c r="B581" s="3">
        <v>10028.700000000001</v>
      </c>
      <c r="C581" s="3">
        <v>10103.64</v>
      </c>
      <c r="D581" s="3">
        <v>9864.08</v>
      </c>
      <c r="E581" s="3">
        <v>10035.06</v>
      </c>
      <c r="F581" s="3">
        <v>1517400000</v>
      </c>
    </row>
    <row r="582" spans="1:6" x14ac:dyDescent="0.3">
      <c r="A582" s="4">
        <v>37372</v>
      </c>
      <c r="B582" s="3">
        <v>10037.42</v>
      </c>
      <c r="C582" s="3">
        <v>10127.85</v>
      </c>
      <c r="D582" s="3">
        <v>9875.44</v>
      </c>
      <c r="E582" s="3">
        <v>9910.7199999999993</v>
      </c>
      <c r="F582" s="3">
        <v>1374200000</v>
      </c>
    </row>
    <row r="583" spans="1:6" x14ac:dyDescent="0.3">
      <c r="A583" s="4">
        <v>37375</v>
      </c>
      <c r="B583" s="3">
        <v>9910.52</v>
      </c>
      <c r="C583" s="3">
        <v>10012.16</v>
      </c>
      <c r="D583" s="3">
        <v>9767.15</v>
      </c>
      <c r="E583" s="3">
        <v>9819.8700000000008</v>
      </c>
      <c r="F583" s="3">
        <v>1314700000</v>
      </c>
    </row>
    <row r="584" spans="1:6" x14ac:dyDescent="0.3">
      <c r="A584" s="4">
        <v>37376</v>
      </c>
      <c r="B584" s="3">
        <v>9818.8999999999905</v>
      </c>
      <c r="C584" s="3">
        <v>10063.64</v>
      </c>
      <c r="D584" s="3">
        <v>9775.1</v>
      </c>
      <c r="E584" s="3">
        <v>9946.2199999999903</v>
      </c>
      <c r="F584" s="3">
        <v>1628600000</v>
      </c>
    </row>
    <row r="585" spans="1:6" x14ac:dyDescent="0.3">
      <c r="A585" s="4">
        <v>37377</v>
      </c>
      <c r="B585" s="3">
        <v>9944.9</v>
      </c>
      <c r="C585" s="3">
        <v>10121.209999999999</v>
      </c>
      <c r="D585" s="3">
        <v>9778.42</v>
      </c>
      <c r="E585" s="3">
        <v>10059.629999999999</v>
      </c>
      <c r="F585" s="3">
        <v>1451400000</v>
      </c>
    </row>
    <row r="586" spans="1:6" x14ac:dyDescent="0.3">
      <c r="A586" s="4">
        <v>37378</v>
      </c>
      <c r="B586" s="3">
        <v>10057.620000000001</v>
      </c>
      <c r="C586" s="3">
        <v>10182.94</v>
      </c>
      <c r="D586" s="3">
        <v>9970.92</v>
      </c>
      <c r="E586" s="3">
        <v>10091.870000000001</v>
      </c>
      <c r="F586" s="3">
        <v>1364000000</v>
      </c>
    </row>
    <row r="587" spans="1:6" x14ac:dyDescent="0.3">
      <c r="A587" s="4">
        <v>37379</v>
      </c>
      <c r="B587" s="3">
        <v>10091.73</v>
      </c>
      <c r="C587" s="3">
        <v>10130.969999999999</v>
      </c>
      <c r="D587" s="3">
        <v>9891.49</v>
      </c>
      <c r="E587" s="3">
        <v>10006.629999999999</v>
      </c>
      <c r="F587" s="3">
        <v>1284500000</v>
      </c>
    </row>
    <row r="588" spans="1:6" x14ac:dyDescent="0.3">
      <c r="A588" s="4">
        <v>37382</v>
      </c>
      <c r="B588" s="3">
        <v>10005.799999999999</v>
      </c>
      <c r="C588" s="3">
        <v>10081.98</v>
      </c>
      <c r="D588" s="3">
        <v>9780.2900000000009</v>
      </c>
      <c r="E588" s="3">
        <v>9808.0400000000009</v>
      </c>
      <c r="F588" s="3">
        <v>1122600000</v>
      </c>
    </row>
    <row r="589" spans="1:6" x14ac:dyDescent="0.3">
      <c r="A589" s="4">
        <v>37383</v>
      </c>
      <c r="B589" s="3">
        <v>9810.5300000000007</v>
      </c>
      <c r="C589" s="3">
        <v>9985.32</v>
      </c>
      <c r="D589" s="3">
        <v>9749.73</v>
      </c>
      <c r="E589" s="3">
        <v>9836.5499999999993</v>
      </c>
      <c r="F589" s="3">
        <v>1354700000</v>
      </c>
    </row>
    <row r="590" spans="1:6" x14ac:dyDescent="0.3">
      <c r="A590" s="4">
        <v>37384</v>
      </c>
      <c r="B590" s="3">
        <v>9847.95999999999</v>
      </c>
      <c r="C590" s="3">
        <v>10203.76</v>
      </c>
      <c r="D590" s="3">
        <v>9847.95999999999</v>
      </c>
      <c r="E590" s="3">
        <v>10141.83</v>
      </c>
      <c r="F590" s="3">
        <v>1502000000</v>
      </c>
    </row>
    <row r="591" spans="1:6" x14ac:dyDescent="0.3">
      <c r="A591" s="4">
        <v>37385</v>
      </c>
      <c r="B591" s="3">
        <v>10137.959999999999</v>
      </c>
      <c r="C591" s="3">
        <v>10185.08</v>
      </c>
      <c r="D591" s="3">
        <v>9966.6299999999992</v>
      </c>
      <c r="E591" s="3">
        <v>10037.42</v>
      </c>
      <c r="F591" s="3">
        <v>1153000000</v>
      </c>
    </row>
    <row r="592" spans="1:6" x14ac:dyDescent="0.3">
      <c r="A592" s="4">
        <v>37386</v>
      </c>
      <c r="B592" s="3">
        <v>10040.25</v>
      </c>
      <c r="C592" s="3">
        <v>10115.23</v>
      </c>
      <c r="D592" s="3">
        <v>9891.0400000000009</v>
      </c>
      <c r="E592" s="3">
        <v>9939.92</v>
      </c>
      <c r="F592" s="3">
        <v>1171900000</v>
      </c>
    </row>
    <row r="593" spans="1:6" x14ac:dyDescent="0.3">
      <c r="A593" s="4">
        <v>37389</v>
      </c>
      <c r="B593" s="3">
        <v>9938.8199999999906</v>
      </c>
      <c r="C593" s="3">
        <v>10148.709999999999</v>
      </c>
      <c r="D593" s="3">
        <v>9892.73</v>
      </c>
      <c r="E593" s="3">
        <v>10109.66</v>
      </c>
      <c r="F593" s="3">
        <v>1088600000</v>
      </c>
    </row>
    <row r="594" spans="1:6" x14ac:dyDescent="0.3">
      <c r="A594" s="4">
        <v>37390</v>
      </c>
      <c r="B594" s="3">
        <v>10119.34</v>
      </c>
      <c r="C594" s="3">
        <v>10346.59</v>
      </c>
      <c r="D594" s="3">
        <v>10119.34</v>
      </c>
      <c r="E594" s="3">
        <v>10298.14</v>
      </c>
      <c r="F594" s="3">
        <v>1414500000</v>
      </c>
    </row>
    <row r="595" spans="1:6" x14ac:dyDescent="0.3">
      <c r="A595" s="4">
        <v>37391</v>
      </c>
      <c r="B595" s="3">
        <v>10288.56</v>
      </c>
      <c r="C595" s="3">
        <v>10382.969999999999</v>
      </c>
      <c r="D595" s="3">
        <v>10152.969999999999</v>
      </c>
      <c r="E595" s="3">
        <v>10243.68</v>
      </c>
      <c r="F595" s="3">
        <v>1420200000</v>
      </c>
    </row>
    <row r="596" spans="1:6" x14ac:dyDescent="0.3">
      <c r="A596" s="4">
        <v>37392</v>
      </c>
      <c r="B596" s="3">
        <v>10242.11</v>
      </c>
      <c r="C596" s="3">
        <v>10374.049999999999</v>
      </c>
      <c r="D596" s="3">
        <v>10168.64</v>
      </c>
      <c r="E596" s="3">
        <v>10289.209999999999</v>
      </c>
      <c r="F596" s="3">
        <v>1256600000</v>
      </c>
    </row>
    <row r="597" spans="1:6" x14ac:dyDescent="0.3">
      <c r="A597" s="4">
        <v>37393</v>
      </c>
      <c r="B597" s="3">
        <v>10291.049999999999</v>
      </c>
      <c r="C597" s="3">
        <v>10400.620000000001</v>
      </c>
      <c r="D597" s="3">
        <v>10209.49</v>
      </c>
      <c r="E597" s="3">
        <v>10353.08</v>
      </c>
      <c r="F597" s="3">
        <v>1274400000</v>
      </c>
    </row>
    <row r="598" spans="1:6" x14ac:dyDescent="0.3">
      <c r="A598" s="4">
        <v>37396</v>
      </c>
      <c r="B598" s="3">
        <v>10348.93</v>
      </c>
      <c r="C598" s="3">
        <v>10357.44</v>
      </c>
      <c r="D598" s="3">
        <v>10164.39</v>
      </c>
      <c r="E598" s="3">
        <v>10229.5</v>
      </c>
      <c r="F598" s="3">
        <v>989800000</v>
      </c>
    </row>
    <row r="599" spans="1:6" x14ac:dyDescent="0.3">
      <c r="A599" s="4">
        <v>37397</v>
      </c>
      <c r="B599" s="3">
        <v>10229.08</v>
      </c>
      <c r="C599" s="3">
        <v>10322.15</v>
      </c>
      <c r="D599" s="3">
        <v>10060.459999999999</v>
      </c>
      <c r="E599" s="3">
        <v>10105.709999999999</v>
      </c>
      <c r="F599" s="3">
        <v>1169200000</v>
      </c>
    </row>
    <row r="600" spans="1:6" x14ac:dyDescent="0.3">
      <c r="A600" s="4">
        <v>37398</v>
      </c>
      <c r="B600" s="3">
        <v>10098.58</v>
      </c>
      <c r="C600" s="3">
        <v>10200.780000000001</v>
      </c>
      <c r="D600" s="3">
        <v>10004.41</v>
      </c>
      <c r="E600" s="3">
        <v>10157.879999999999</v>
      </c>
      <c r="F600" s="3">
        <v>1136300000</v>
      </c>
    </row>
    <row r="601" spans="1:6" x14ac:dyDescent="0.3">
      <c r="A601" s="4">
        <v>37399</v>
      </c>
      <c r="B601" s="3">
        <v>10158.299999999999</v>
      </c>
      <c r="C601" s="3">
        <v>10268.870000000001</v>
      </c>
      <c r="D601" s="3">
        <v>10044.200000000001</v>
      </c>
      <c r="E601" s="3">
        <v>10216.08</v>
      </c>
      <c r="F601" s="3">
        <v>1192900000</v>
      </c>
    </row>
    <row r="602" spans="1:6" x14ac:dyDescent="0.3">
      <c r="A602" s="4">
        <v>37400</v>
      </c>
      <c r="B602" s="3">
        <v>10211.92</v>
      </c>
      <c r="C602" s="3">
        <v>10255.93</v>
      </c>
      <c r="D602" s="3">
        <v>10054.58</v>
      </c>
      <c r="E602" s="3">
        <v>10104.26</v>
      </c>
      <c r="F602" s="3">
        <v>885400000</v>
      </c>
    </row>
    <row r="603" spans="1:6" x14ac:dyDescent="0.3">
      <c r="A603" s="4">
        <v>37404</v>
      </c>
      <c r="B603" s="3">
        <v>10106.540000000001</v>
      </c>
      <c r="C603" s="3">
        <v>10144.530000000001</v>
      </c>
      <c r="D603" s="3">
        <v>9917.64</v>
      </c>
      <c r="E603" s="3">
        <v>9981.58</v>
      </c>
      <c r="F603" s="3">
        <v>996500000</v>
      </c>
    </row>
    <row r="604" spans="1:6" x14ac:dyDescent="0.3">
      <c r="A604" s="4">
        <v>37405</v>
      </c>
      <c r="B604" s="3">
        <v>9976.94</v>
      </c>
      <c r="C604" s="3">
        <v>10056.31</v>
      </c>
      <c r="D604" s="3">
        <v>9860.42</v>
      </c>
      <c r="E604" s="3">
        <v>9923.0400000000009</v>
      </c>
      <c r="F604" s="3">
        <v>1081800000</v>
      </c>
    </row>
    <row r="605" spans="1:6" x14ac:dyDescent="0.3">
      <c r="A605" s="4">
        <v>37406</v>
      </c>
      <c r="B605" s="3">
        <v>9915.01</v>
      </c>
      <c r="C605" s="3">
        <v>9995.76</v>
      </c>
      <c r="D605" s="3">
        <v>9769.64</v>
      </c>
      <c r="E605" s="3">
        <v>9911.69</v>
      </c>
      <c r="F605" s="3">
        <v>1286600000</v>
      </c>
    </row>
    <row r="606" spans="1:6" x14ac:dyDescent="0.3">
      <c r="A606" s="4">
        <v>37407</v>
      </c>
      <c r="B606" s="3">
        <v>9915.1499999999905</v>
      </c>
      <c r="C606" s="3">
        <v>10074.16</v>
      </c>
      <c r="D606" s="3">
        <v>9865.8899999999903</v>
      </c>
      <c r="E606" s="3">
        <v>9925.25</v>
      </c>
      <c r="F606" s="3">
        <v>1277300000</v>
      </c>
    </row>
    <row r="607" spans="1:6" x14ac:dyDescent="0.3">
      <c r="A607" s="4">
        <v>37410</v>
      </c>
      <c r="B607" s="3">
        <v>9923.94</v>
      </c>
      <c r="C607" s="3">
        <v>10016.040000000001</v>
      </c>
      <c r="D607" s="3">
        <v>9685.49</v>
      </c>
      <c r="E607" s="3">
        <v>9709.7900000000009</v>
      </c>
      <c r="F607" s="3">
        <v>1324300000</v>
      </c>
    </row>
    <row r="608" spans="1:6" x14ac:dyDescent="0.3">
      <c r="A608" s="4">
        <v>37411</v>
      </c>
      <c r="B608" s="3">
        <v>9710.34</v>
      </c>
      <c r="C608" s="3">
        <v>9798.74</v>
      </c>
      <c r="D608" s="3">
        <v>9541.36</v>
      </c>
      <c r="E608" s="3">
        <v>9687.84</v>
      </c>
      <c r="F608" s="3">
        <v>1466600000</v>
      </c>
    </row>
    <row r="609" spans="1:6" x14ac:dyDescent="0.3">
      <c r="A609" s="4">
        <v>37412</v>
      </c>
      <c r="B609" s="3">
        <v>9688.5300000000007</v>
      </c>
      <c r="C609" s="3">
        <v>9860.9099999999908</v>
      </c>
      <c r="D609" s="3">
        <v>9636.8199999999906</v>
      </c>
      <c r="E609" s="3">
        <v>9796.7999999999902</v>
      </c>
      <c r="F609" s="3">
        <v>1300100000</v>
      </c>
    </row>
    <row r="610" spans="1:6" x14ac:dyDescent="0.3">
      <c r="A610" s="4">
        <v>37413</v>
      </c>
      <c r="B610" s="3">
        <v>9795.7000000000007</v>
      </c>
      <c r="C610" s="3">
        <v>9820.41</v>
      </c>
      <c r="D610" s="3">
        <v>9552.85</v>
      </c>
      <c r="E610" s="3">
        <v>9624.64</v>
      </c>
      <c r="F610" s="3">
        <v>1601500000</v>
      </c>
    </row>
    <row r="611" spans="1:6" x14ac:dyDescent="0.3">
      <c r="A611" s="4">
        <v>37414</v>
      </c>
      <c r="B611" s="3">
        <v>9592.3799999999901</v>
      </c>
      <c r="C611" s="3">
        <v>9668.18</v>
      </c>
      <c r="D611" s="3">
        <v>9416.33</v>
      </c>
      <c r="E611" s="3">
        <v>9589.67</v>
      </c>
      <c r="F611" s="3">
        <v>1341300000</v>
      </c>
    </row>
    <row r="612" spans="1:6" x14ac:dyDescent="0.3">
      <c r="A612" s="4">
        <v>37417</v>
      </c>
      <c r="B612" s="3">
        <v>9587.3799999999901</v>
      </c>
      <c r="C612" s="3">
        <v>9744.33</v>
      </c>
      <c r="D612" s="3">
        <v>9509.91</v>
      </c>
      <c r="E612" s="3">
        <v>9645.4</v>
      </c>
      <c r="F612" s="3">
        <v>1226200000</v>
      </c>
    </row>
    <row r="613" spans="1:6" x14ac:dyDescent="0.3">
      <c r="A613" s="4">
        <v>37418</v>
      </c>
      <c r="B613" s="3">
        <v>9647.6200000000008</v>
      </c>
      <c r="C613" s="3">
        <v>9794.17</v>
      </c>
      <c r="D613" s="3">
        <v>9487.9099999999908</v>
      </c>
      <c r="E613" s="3">
        <v>9517.26</v>
      </c>
      <c r="F613" s="3">
        <v>1212400000</v>
      </c>
    </row>
    <row r="614" spans="1:6" x14ac:dyDescent="0.3">
      <c r="A614" s="4">
        <v>37419</v>
      </c>
      <c r="B614" s="3">
        <v>9515.1200000000008</v>
      </c>
      <c r="C614" s="3">
        <v>9682.3700000000008</v>
      </c>
      <c r="D614" s="3">
        <v>9380.82</v>
      </c>
      <c r="E614" s="3">
        <v>9617.70999999999</v>
      </c>
      <c r="F614" s="3">
        <v>1795720000</v>
      </c>
    </row>
    <row r="615" spans="1:6" x14ac:dyDescent="0.3">
      <c r="A615" s="4">
        <v>37420</v>
      </c>
      <c r="B615" s="3">
        <v>9612.8700000000008</v>
      </c>
      <c r="C615" s="3">
        <v>9671.6399999999903</v>
      </c>
      <c r="D615" s="3">
        <v>9454.41</v>
      </c>
      <c r="E615" s="3">
        <v>9502.7999999999902</v>
      </c>
      <c r="F615" s="3">
        <v>1405500000</v>
      </c>
    </row>
    <row r="616" spans="1:6" x14ac:dyDescent="0.3">
      <c r="A616" s="4">
        <v>37421</v>
      </c>
      <c r="B616" s="3">
        <v>9498.92</v>
      </c>
      <c r="C616" s="3">
        <v>9538.93</v>
      </c>
      <c r="D616" s="3">
        <v>9229.6299999999901</v>
      </c>
      <c r="E616" s="3">
        <v>9474.2099999999991</v>
      </c>
      <c r="F616" s="3">
        <v>1549000000</v>
      </c>
    </row>
    <row r="617" spans="1:6" x14ac:dyDescent="0.3">
      <c r="A617" s="4">
        <v>37424</v>
      </c>
      <c r="B617" s="3">
        <v>9476.5</v>
      </c>
      <c r="C617" s="3">
        <v>9736.58</v>
      </c>
      <c r="D617" s="3">
        <v>9462.2999999999902</v>
      </c>
      <c r="E617" s="3">
        <v>9687.42</v>
      </c>
      <c r="F617" s="3">
        <v>1236600000</v>
      </c>
    </row>
    <row r="618" spans="1:6" x14ac:dyDescent="0.3">
      <c r="A618" s="4">
        <v>37425</v>
      </c>
      <c r="B618" s="3">
        <v>9684.52</v>
      </c>
      <c r="C618" s="3">
        <v>9775.83</v>
      </c>
      <c r="D618" s="3">
        <v>9588.2900000000009</v>
      </c>
      <c r="E618" s="3">
        <v>9706.1200000000008</v>
      </c>
      <c r="F618" s="3">
        <v>1193100000</v>
      </c>
    </row>
    <row r="619" spans="1:6" x14ac:dyDescent="0.3">
      <c r="A619" s="4">
        <v>37426</v>
      </c>
      <c r="B619" s="3">
        <v>9702</v>
      </c>
      <c r="C619" s="3">
        <v>9760.2000000000007</v>
      </c>
      <c r="D619" s="3">
        <v>9514.2900000000009</v>
      </c>
      <c r="E619" s="3">
        <v>9561.5699999999906</v>
      </c>
      <c r="F619" s="3">
        <v>1336100000</v>
      </c>
    </row>
    <row r="620" spans="1:6" x14ac:dyDescent="0.3">
      <c r="A620" s="4">
        <v>37427</v>
      </c>
      <c r="B620" s="3">
        <v>9561.6399999999903</v>
      </c>
      <c r="C620" s="3">
        <v>9628.11</v>
      </c>
      <c r="D620" s="3">
        <v>9390.1</v>
      </c>
      <c r="E620" s="3">
        <v>9431.77</v>
      </c>
      <c r="F620" s="3">
        <v>1389700000</v>
      </c>
    </row>
    <row r="621" spans="1:6" x14ac:dyDescent="0.3">
      <c r="A621" s="4">
        <v>37428</v>
      </c>
      <c r="B621" s="3">
        <v>9430.66</v>
      </c>
      <c r="C621" s="3">
        <v>9456.76</v>
      </c>
      <c r="D621" s="3">
        <v>9186.70999999999</v>
      </c>
      <c r="E621" s="3">
        <v>9253.7900000000009</v>
      </c>
      <c r="F621" s="3">
        <v>1497200000</v>
      </c>
    </row>
    <row r="622" spans="1:6" x14ac:dyDescent="0.3">
      <c r="A622" s="4">
        <v>37431</v>
      </c>
      <c r="B622" s="3">
        <v>9252.4699999999903</v>
      </c>
      <c r="C622" s="3">
        <v>9417.23</v>
      </c>
      <c r="D622" s="3">
        <v>9046.0400000000009</v>
      </c>
      <c r="E622" s="3">
        <v>9281.82</v>
      </c>
      <c r="F622" s="3">
        <v>1552600000</v>
      </c>
    </row>
    <row r="623" spans="1:6" x14ac:dyDescent="0.3">
      <c r="A623" s="4">
        <v>37432</v>
      </c>
      <c r="B623" s="3">
        <v>9285.5599999999904</v>
      </c>
      <c r="C623" s="3">
        <v>9457.3799999999992</v>
      </c>
      <c r="D623" s="3">
        <v>9089.17</v>
      </c>
      <c r="E623" s="3">
        <v>9126.82</v>
      </c>
      <c r="F623" s="3">
        <v>1513700000</v>
      </c>
    </row>
    <row r="624" spans="1:6" x14ac:dyDescent="0.3">
      <c r="A624" s="4">
        <v>37433</v>
      </c>
      <c r="B624" s="3">
        <v>9108.2199999999903</v>
      </c>
      <c r="C624" s="3">
        <v>9207.07</v>
      </c>
      <c r="D624" s="3">
        <v>8831.92</v>
      </c>
      <c r="E624" s="3">
        <v>9120.11</v>
      </c>
      <c r="F624" s="3">
        <v>336570000</v>
      </c>
    </row>
    <row r="625" spans="1:6" x14ac:dyDescent="0.3">
      <c r="A625" s="4">
        <v>37434</v>
      </c>
      <c r="B625" s="3">
        <v>9122.1200000000008</v>
      </c>
      <c r="C625" s="3">
        <v>9342.33</v>
      </c>
      <c r="D625" s="3">
        <v>8992.3199999999906</v>
      </c>
      <c r="E625" s="3">
        <v>9269.92</v>
      </c>
      <c r="F625" s="3">
        <v>1908600000</v>
      </c>
    </row>
    <row r="626" spans="1:6" x14ac:dyDescent="0.3">
      <c r="A626" s="4">
        <v>37435</v>
      </c>
      <c r="B626" s="3">
        <v>9270.33</v>
      </c>
      <c r="C626" s="3">
        <v>9435.44</v>
      </c>
      <c r="D626" s="3">
        <v>9131.49</v>
      </c>
      <c r="E626" s="3">
        <v>9243.26</v>
      </c>
      <c r="F626" s="3">
        <v>2117000000</v>
      </c>
    </row>
    <row r="627" spans="1:6" x14ac:dyDescent="0.3">
      <c r="A627" s="4">
        <v>37438</v>
      </c>
      <c r="B627" s="3">
        <v>9239.25</v>
      </c>
      <c r="C627" s="3">
        <v>9381.3700000000008</v>
      </c>
      <c r="D627" s="3">
        <v>9059.8799999999901</v>
      </c>
      <c r="E627" s="3">
        <v>9109.7900000000009</v>
      </c>
      <c r="F627" s="3">
        <v>1425500000</v>
      </c>
    </row>
    <row r="628" spans="1:6" x14ac:dyDescent="0.3">
      <c r="A628" s="4">
        <v>37439</v>
      </c>
      <c r="B628" s="3">
        <v>9104.9500000000007</v>
      </c>
      <c r="C628" s="3">
        <v>9185.8799999999992</v>
      </c>
      <c r="D628" s="3">
        <v>8918.11</v>
      </c>
      <c r="E628" s="3">
        <v>9007.75</v>
      </c>
      <c r="F628" s="3">
        <v>1823000000</v>
      </c>
    </row>
    <row r="629" spans="1:6" x14ac:dyDescent="0.3">
      <c r="A629" s="4">
        <v>37440</v>
      </c>
      <c r="B629" s="3">
        <v>9006.3700000000008</v>
      </c>
      <c r="C629" s="3">
        <v>9140.32</v>
      </c>
      <c r="D629" s="3">
        <v>8832.89</v>
      </c>
      <c r="E629" s="3">
        <v>9054.9699999999903</v>
      </c>
      <c r="F629" s="3">
        <v>1527800000</v>
      </c>
    </row>
    <row r="630" spans="1:6" x14ac:dyDescent="0.3">
      <c r="A630" s="4">
        <v>37442</v>
      </c>
      <c r="B630" s="3">
        <v>9061.5400000000009</v>
      </c>
      <c r="C630" s="3">
        <v>9399.6499999999905</v>
      </c>
      <c r="D630" s="3">
        <v>9054.9699999999903</v>
      </c>
      <c r="E630" s="3">
        <v>9379.5</v>
      </c>
      <c r="F630" s="3">
        <v>699400000</v>
      </c>
    </row>
    <row r="631" spans="1:6" x14ac:dyDescent="0.3">
      <c r="A631" s="4">
        <v>37445</v>
      </c>
      <c r="B631" s="3">
        <v>9375.7000000000007</v>
      </c>
      <c r="C631" s="3">
        <v>9433.08</v>
      </c>
      <c r="D631" s="3">
        <v>9184.8999999999905</v>
      </c>
      <c r="E631" s="3">
        <v>9274.8999999999905</v>
      </c>
      <c r="F631" s="3">
        <v>1184400000</v>
      </c>
    </row>
    <row r="632" spans="1:6" x14ac:dyDescent="0.3">
      <c r="A632" s="4">
        <v>37446</v>
      </c>
      <c r="B632" s="3">
        <v>9273.3799999999901</v>
      </c>
      <c r="C632" s="3">
        <v>9357.35</v>
      </c>
      <c r="D632" s="3">
        <v>9065.8799999999992</v>
      </c>
      <c r="E632" s="3">
        <v>9096.09</v>
      </c>
      <c r="F632" s="3">
        <v>1348900000</v>
      </c>
    </row>
    <row r="633" spans="1:6" x14ac:dyDescent="0.3">
      <c r="A633" s="4">
        <v>37447</v>
      </c>
      <c r="B633" s="3">
        <v>9098.16</v>
      </c>
      <c r="C633" s="3">
        <v>9188.70999999999</v>
      </c>
      <c r="D633" s="3">
        <v>8772.94</v>
      </c>
      <c r="E633" s="3">
        <v>8813.5</v>
      </c>
      <c r="F633" s="3">
        <v>1816900000</v>
      </c>
    </row>
    <row r="634" spans="1:6" x14ac:dyDescent="0.3">
      <c r="A634" s="4">
        <v>37448</v>
      </c>
      <c r="B634" s="3">
        <v>8812.1200000000008</v>
      </c>
      <c r="C634" s="3">
        <v>8937.8700000000008</v>
      </c>
      <c r="D634" s="3">
        <v>8557.84</v>
      </c>
      <c r="E634" s="3">
        <v>8801.5300000000007</v>
      </c>
      <c r="F634" s="3">
        <v>2080480000</v>
      </c>
    </row>
    <row r="635" spans="1:6" x14ac:dyDescent="0.3">
      <c r="A635" s="4">
        <v>37449</v>
      </c>
      <c r="B635" s="3">
        <v>8805.33</v>
      </c>
      <c r="C635" s="3">
        <v>8903</v>
      </c>
      <c r="D635" s="3">
        <v>8555.1499999999905</v>
      </c>
      <c r="E635" s="3">
        <v>8684.5300000000007</v>
      </c>
      <c r="F635" s="3">
        <v>1607400000</v>
      </c>
    </row>
    <row r="636" spans="1:6" x14ac:dyDescent="0.3">
      <c r="A636" s="4">
        <v>37452</v>
      </c>
      <c r="B636" s="3">
        <v>8681.2800000000007</v>
      </c>
      <c r="C636" s="3">
        <v>8720.18</v>
      </c>
      <c r="D636" s="3">
        <v>8220.7800000000007</v>
      </c>
      <c r="E636" s="3">
        <v>8639.19</v>
      </c>
      <c r="F636" s="3">
        <v>2574800000</v>
      </c>
    </row>
    <row r="637" spans="1:6" x14ac:dyDescent="0.3">
      <c r="A637" s="4">
        <v>37453</v>
      </c>
      <c r="B637" s="3">
        <v>8635.3099999999904</v>
      </c>
      <c r="C637" s="3">
        <v>8697.69</v>
      </c>
      <c r="D637" s="3">
        <v>8346.2900000000009</v>
      </c>
      <c r="E637" s="3">
        <v>8473.11</v>
      </c>
      <c r="F637" s="3">
        <v>1843700000</v>
      </c>
    </row>
    <row r="638" spans="1:6" x14ac:dyDescent="0.3">
      <c r="A638" s="4">
        <v>37454</v>
      </c>
      <c r="B638" s="3">
        <v>8476.2099999999991</v>
      </c>
      <c r="C638" s="3">
        <v>8765.39</v>
      </c>
      <c r="D638" s="3">
        <v>8401.1200000000008</v>
      </c>
      <c r="E638" s="3">
        <v>8542.48</v>
      </c>
      <c r="F638" s="3">
        <v>2566500000</v>
      </c>
    </row>
    <row r="639" spans="1:6" x14ac:dyDescent="0.3">
      <c r="A639" s="4">
        <v>37455</v>
      </c>
      <c r="B639" s="3">
        <v>8540.4699999999903</v>
      </c>
      <c r="C639" s="3">
        <v>8683.84</v>
      </c>
      <c r="D639" s="3">
        <v>8350.7199999999903</v>
      </c>
      <c r="E639" s="3">
        <v>8409.49</v>
      </c>
      <c r="F639" s="3">
        <v>1736300000</v>
      </c>
    </row>
    <row r="640" spans="1:6" x14ac:dyDescent="0.3">
      <c r="A640" s="4">
        <v>37456</v>
      </c>
      <c r="B640" s="3">
        <v>8356.74</v>
      </c>
      <c r="C640" s="3">
        <v>8356.74</v>
      </c>
      <c r="D640" s="3">
        <v>7940.83</v>
      </c>
      <c r="E640" s="3">
        <v>8019.26</v>
      </c>
      <c r="F640" s="3">
        <v>2654100000</v>
      </c>
    </row>
    <row r="641" spans="1:6" x14ac:dyDescent="0.3">
      <c r="A641" s="4">
        <v>37459</v>
      </c>
      <c r="B641" s="3">
        <v>8015.04</v>
      </c>
      <c r="C641" s="3">
        <v>8173.08</v>
      </c>
      <c r="D641" s="3">
        <v>7668.35</v>
      </c>
      <c r="E641" s="3">
        <v>7784.58</v>
      </c>
      <c r="F641" s="3">
        <v>2248060000</v>
      </c>
    </row>
    <row r="642" spans="1:6" x14ac:dyDescent="0.3">
      <c r="A642" s="4">
        <v>37460</v>
      </c>
      <c r="B642" s="3">
        <v>7785.55</v>
      </c>
      <c r="C642" s="3">
        <v>8007.91</v>
      </c>
      <c r="D642" s="3">
        <v>7590.75</v>
      </c>
      <c r="E642" s="3">
        <v>7702.34</v>
      </c>
      <c r="F642" s="3">
        <v>2441020000</v>
      </c>
    </row>
    <row r="643" spans="1:6" x14ac:dyDescent="0.3">
      <c r="A643" s="4">
        <v>37461</v>
      </c>
      <c r="B643" s="3">
        <v>7698.46</v>
      </c>
      <c r="C643" s="3">
        <v>8243.07</v>
      </c>
      <c r="D643" s="3">
        <v>7489.53</v>
      </c>
      <c r="E643" s="3">
        <v>8191.29</v>
      </c>
      <c r="F643" s="3">
        <v>2775560000</v>
      </c>
    </row>
    <row r="644" spans="1:6" x14ac:dyDescent="0.3">
      <c r="A644" s="4">
        <v>37462</v>
      </c>
      <c r="B644" s="3">
        <v>8185.89</v>
      </c>
      <c r="C644" s="3">
        <v>8390.39</v>
      </c>
      <c r="D644" s="3">
        <v>7893.34</v>
      </c>
      <c r="E644" s="3">
        <v>8186.31</v>
      </c>
      <c r="F644" s="3">
        <v>2424700000</v>
      </c>
    </row>
    <row r="645" spans="1:6" x14ac:dyDescent="0.3">
      <c r="A645" s="4">
        <v>37463</v>
      </c>
      <c r="B645" s="3">
        <v>8192.61</v>
      </c>
      <c r="C645" s="3">
        <v>8350.1</v>
      </c>
      <c r="D645" s="3">
        <v>8039.89</v>
      </c>
      <c r="E645" s="3">
        <v>8264.3899999999903</v>
      </c>
      <c r="F645" s="3">
        <v>1796100000</v>
      </c>
    </row>
    <row r="646" spans="1:6" x14ac:dyDescent="0.3">
      <c r="A646" s="4">
        <v>37466</v>
      </c>
      <c r="B646" s="3">
        <v>8267.99</v>
      </c>
      <c r="C646" s="3">
        <v>8749.1200000000008</v>
      </c>
      <c r="D646" s="3">
        <v>8267.99</v>
      </c>
      <c r="E646" s="3">
        <v>8711.8799999999992</v>
      </c>
      <c r="F646" s="3">
        <v>1778650000</v>
      </c>
    </row>
    <row r="647" spans="1:6" x14ac:dyDescent="0.3">
      <c r="A647" s="4">
        <v>37467</v>
      </c>
      <c r="B647" s="3">
        <v>8707.0300000000007</v>
      </c>
      <c r="C647" s="3">
        <v>8806.86</v>
      </c>
      <c r="D647" s="3">
        <v>8484.0499999999993</v>
      </c>
      <c r="E647" s="3">
        <v>8680.0300000000007</v>
      </c>
      <c r="F647" s="3">
        <v>1826090000</v>
      </c>
    </row>
    <row r="648" spans="1:6" x14ac:dyDescent="0.3">
      <c r="A648" s="4">
        <v>37468</v>
      </c>
      <c r="B648" s="3">
        <v>8678.65</v>
      </c>
      <c r="C648" s="3">
        <v>8793.36</v>
      </c>
      <c r="D648" s="3">
        <v>8463.20999999999</v>
      </c>
      <c r="E648" s="3">
        <v>8736.59</v>
      </c>
      <c r="F648" s="3">
        <v>2049360000</v>
      </c>
    </row>
    <row r="649" spans="1:6" x14ac:dyDescent="0.3">
      <c r="A649" s="4">
        <v>37469</v>
      </c>
      <c r="B649" s="3">
        <v>8732.58</v>
      </c>
      <c r="C649" s="3">
        <v>8758.4</v>
      </c>
      <c r="D649" s="3">
        <v>8430.68</v>
      </c>
      <c r="E649" s="3">
        <v>8506.6200000000008</v>
      </c>
      <c r="F649" s="3">
        <v>1672200000</v>
      </c>
    </row>
    <row r="650" spans="1:6" x14ac:dyDescent="0.3">
      <c r="A650" s="4">
        <v>37470</v>
      </c>
      <c r="B650" s="3">
        <v>8504.95999999999</v>
      </c>
      <c r="C650" s="3">
        <v>8566.36</v>
      </c>
      <c r="D650" s="3">
        <v>8179.8</v>
      </c>
      <c r="E650" s="3">
        <v>8313.1299999999992</v>
      </c>
      <c r="F650" s="3">
        <v>1538100000</v>
      </c>
    </row>
    <row r="651" spans="1:6" x14ac:dyDescent="0.3">
      <c r="A651" s="4">
        <v>37473</v>
      </c>
      <c r="B651" s="3">
        <v>8312.92</v>
      </c>
      <c r="C651" s="3">
        <v>8371</v>
      </c>
      <c r="D651" s="3">
        <v>7991.43</v>
      </c>
      <c r="E651" s="3">
        <v>8043.63</v>
      </c>
      <c r="F651" s="3">
        <v>1425500000</v>
      </c>
    </row>
    <row r="652" spans="1:6" x14ac:dyDescent="0.3">
      <c r="A652" s="4">
        <v>37474</v>
      </c>
      <c r="B652" s="3">
        <v>8049.93</v>
      </c>
      <c r="C652" s="3">
        <v>8472.2800000000007</v>
      </c>
      <c r="D652" s="3">
        <v>8049.93</v>
      </c>
      <c r="E652" s="3">
        <v>8274.09</v>
      </c>
      <c r="F652" s="3">
        <v>1514100000</v>
      </c>
    </row>
    <row r="653" spans="1:6" x14ac:dyDescent="0.3">
      <c r="A653" s="4">
        <v>37475</v>
      </c>
      <c r="B653" s="3">
        <v>8282.25</v>
      </c>
      <c r="C653" s="3">
        <v>8520.9500000000007</v>
      </c>
      <c r="D653" s="3">
        <v>8171.7</v>
      </c>
      <c r="E653" s="3">
        <v>8456.15</v>
      </c>
      <c r="F653" s="3">
        <v>1490400000</v>
      </c>
    </row>
    <row r="654" spans="1:6" x14ac:dyDescent="0.3">
      <c r="A654" s="4">
        <v>37476</v>
      </c>
      <c r="B654" s="3">
        <v>8456.2900000000009</v>
      </c>
      <c r="C654" s="3">
        <v>8755.7000000000007</v>
      </c>
      <c r="D654" s="3">
        <v>8364.2900000000009</v>
      </c>
      <c r="E654" s="3">
        <v>8712.02</v>
      </c>
      <c r="F654" s="3">
        <v>1646700000</v>
      </c>
    </row>
    <row r="655" spans="1:6" x14ac:dyDescent="0.3">
      <c r="A655" s="4">
        <v>37477</v>
      </c>
      <c r="B655" s="3">
        <v>8707.24</v>
      </c>
      <c r="C655" s="3">
        <v>8824.92</v>
      </c>
      <c r="D655" s="3">
        <v>8538.45999999999</v>
      </c>
      <c r="E655" s="3">
        <v>8745.4500000000007</v>
      </c>
      <c r="F655" s="3">
        <v>1294900000</v>
      </c>
    </row>
    <row r="656" spans="1:6" x14ac:dyDescent="0.3">
      <c r="A656" s="4">
        <v>37480</v>
      </c>
      <c r="B656" s="3">
        <v>8741.92</v>
      </c>
      <c r="C656" s="3">
        <v>8753.1399999999903</v>
      </c>
      <c r="D656" s="3">
        <v>8528.15</v>
      </c>
      <c r="E656" s="3">
        <v>8688.8899999999903</v>
      </c>
      <c r="F656" s="3">
        <v>1036500000</v>
      </c>
    </row>
    <row r="657" spans="1:6" x14ac:dyDescent="0.3">
      <c r="A657" s="4">
        <v>37481</v>
      </c>
      <c r="B657" s="3">
        <v>8683.15</v>
      </c>
      <c r="C657" s="3">
        <v>8801.8700000000008</v>
      </c>
      <c r="D657" s="3">
        <v>8445.91</v>
      </c>
      <c r="E657" s="3">
        <v>8482.39</v>
      </c>
      <c r="F657" s="3">
        <v>1297700000</v>
      </c>
    </row>
    <row r="658" spans="1:6" x14ac:dyDescent="0.3">
      <c r="A658" s="4">
        <v>37482</v>
      </c>
      <c r="B658" s="3">
        <v>8479.14</v>
      </c>
      <c r="C658" s="3">
        <v>8778.8899999999903</v>
      </c>
      <c r="D658" s="3">
        <v>8295.34</v>
      </c>
      <c r="E658" s="3">
        <v>8743.31</v>
      </c>
      <c r="F658" s="3">
        <v>1533800000</v>
      </c>
    </row>
    <row r="659" spans="1:6" x14ac:dyDescent="0.3">
      <c r="A659" s="4">
        <v>37483</v>
      </c>
      <c r="B659" s="3">
        <v>8745.0400000000009</v>
      </c>
      <c r="C659" s="3">
        <v>8914.3700000000008</v>
      </c>
      <c r="D659" s="3">
        <v>8620.9799999999905</v>
      </c>
      <c r="E659" s="3">
        <v>8818.14</v>
      </c>
      <c r="F659" s="3">
        <v>1505100000</v>
      </c>
    </row>
    <row r="660" spans="1:6" x14ac:dyDescent="0.3">
      <c r="A660" s="4">
        <v>37484</v>
      </c>
      <c r="B660" s="3">
        <v>8813.07</v>
      </c>
      <c r="C660" s="3">
        <v>8899.42</v>
      </c>
      <c r="D660" s="3">
        <v>8644.59</v>
      </c>
      <c r="E660" s="3">
        <v>8778.06</v>
      </c>
      <c r="F660" s="3">
        <v>1265300000</v>
      </c>
    </row>
    <row r="661" spans="1:6" x14ac:dyDescent="0.3">
      <c r="A661" s="4">
        <v>37487</v>
      </c>
      <c r="B661" s="3">
        <v>8777.09</v>
      </c>
      <c r="C661" s="3">
        <v>9037.3799999999901</v>
      </c>
      <c r="D661" s="3">
        <v>8720.81</v>
      </c>
      <c r="E661" s="3">
        <v>8990.7900000000009</v>
      </c>
      <c r="F661" s="3">
        <v>1299800000</v>
      </c>
    </row>
    <row r="662" spans="1:6" x14ac:dyDescent="0.3">
      <c r="A662" s="4">
        <v>37488</v>
      </c>
      <c r="B662" s="3">
        <v>8986.5</v>
      </c>
      <c r="C662" s="3">
        <v>8989.69</v>
      </c>
      <c r="D662" s="3">
        <v>8789.1299999999992</v>
      </c>
      <c r="E662" s="3">
        <v>8872.07</v>
      </c>
      <c r="F662" s="3">
        <v>1308500000</v>
      </c>
    </row>
    <row r="663" spans="1:6" x14ac:dyDescent="0.3">
      <c r="A663" s="4">
        <v>37489</v>
      </c>
      <c r="B663" s="3">
        <v>8866.1399999999903</v>
      </c>
      <c r="C663" s="3">
        <v>9033.52</v>
      </c>
      <c r="D663" s="3">
        <v>8768.51</v>
      </c>
      <c r="E663" s="3">
        <v>8957.2299999999905</v>
      </c>
      <c r="F663" s="3">
        <v>1353100000</v>
      </c>
    </row>
    <row r="664" spans="1:6" x14ac:dyDescent="0.3">
      <c r="A664" s="4">
        <v>37490</v>
      </c>
      <c r="B664" s="3">
        <v>8961.18</v>
      </c>
      <c r="C664" s="3">
        <v>9129.1</v>
      </c>
      <c r="D664" s="3">
        <v>8860.34</v>
      </c>
      <c r="E664" s="3">
        <v>9053.64</v>
      </c>
      <c r="F664" s="3">
        <v>1373000000</v>
      </c>
    </row>
    <row r="665" spans="1:6" x14ac:dyDescent="0.3">
      <c r="A665" s="4">
        <v>37491</v>
      </c>
      <c r="B665" s="3">
        <v>9051.49</v>
      </c>
      <c r="C665" s="3">
        <v>9051.49</v>
      </c>
      <c r="D665" s="3">
        <v>8806.3799999999901</v>
      </c>
      <c r="E665" s="3">
        <v>8872.95999999999</v>
      </c>
      <c r="F665" s="3">
        <v>1071500000</v>
      </c>
    </row>
    <row r="666" spans="1:6" x14ac:dyDescent="0.3">
      <c r="A666" s="4">
        <v>37494</v>
      </c>
      <c r="B666" s="3">
        <v>8873.93</v>
      </c>
      <c r="C666" s="3">
        <v>8981.23</v>
      </c>
      <c r="D666" s="3">
        <v>8723.43</v>
      </c>
      <c r="E666" s="3">
        <v>8919.01</v>
      </c>
      <c r="F666" s="3">
        <v>1016900000</v>
      </c>
    </row>
    <row r="667" spans="1:6" x14ac:dyDescent="0.3">
      <c r="A667" s="4">
        <v>37495</v>
      </c>
      <c r="B667" s="3">
        <v>8917.49</v>
      </c>
      <c r="C667" s="3">
        <v>9040.0400000000009</v>
      </c>
      <c r="D667" s="3">
        <v>8747.77</v>
      </c>
      <c r="E667" s="3">
        <v>8824.41</v>
      </c>
      <c r="F667" s="3">
        <v>1307700000</v>
      </c>
    </row>
    <row r="668" spans="1:6" x14ac:dyDescent="0.3">
      <c r="A668" s="4">
        <v>37496</v>
      </c>
      <c r="B668" s="3">
        <v>8823.93</v>
      </c>
      <c r="C668" s="3">
        <v>8832.18</v>
      </c>
      <c r="D668" s="3">
        <v>8610.7900000000009</v>
      </c>
      <c r="E668" s="3">
        <v>8694.09</v>
      </c>
      <c r="F668" s="3">
        <v>1146600000</v>
      </c>
    </row>
    <row r="669" spans="1:6" x14ac:dyDescent="0.3">
      <c r="A669" s="4">
        <v>37497</v>
      </c>
      <c r="B669" s="3">
        <v>8690.69</v>
      </c>
      <c r="C669" s="3">
        <v>8769.34</v>
      </c>
      <c r="D669" s="3">
        <v>8514.1</v>
      </c>
      <c r="E669" s="3">
        <v>8670.99</v>
      </c>
      <c r="F669" s="3">
        <v>1271100000</v>
      </c>
    </row>
    <row r="670" spans="1:6" x14ac:dyDescent="0.3">
      <c r="A670" s="4">
        <v>37498</v>
      </c>
      <c r="B670" s="3">
        <v>8669.26</v>
      </c>
      <c r="C670" s="3">
        <v>8811.7199999999993</v>
      </c>
      <c r="D670" s="3">
        <v>8572.85</v>
      </c>
      <c r="E670" s="3">
        <v>8663.5</v>
      </c>
      <c r="F670" s="3">
        <v>929900000</v>
      </c>
    </row>
    <row r="671" spans="1:6" x14ac:dyDescent="0.3">
      <c r="A671" s="4">
        <v>37502</v>
      </c>
      <c r="B671" s="3">
        <v>8659.27</v>
      </c>
      <c r="C671" s="3">
        <v>8659.27</v>
      </c>
      <c r="D671" s="3">
        <v>8282.8700000000008</v>
      </c>
      <c r="E671" s="3">
        <v>8308.0499999999902</v>
      </c>
      <c r="F671" s="3">
        <v>1323400000</v>
      </c>
    </row>
    <row r="672" spans="1:6" x14ac:dyDescent="0.3">
      <c r="A672" s="4">
        <v>37503</v>
      </c>
      <c r="B672" s="3">
        <v>8308.5300000000007</v>
      </c>
      <c r="C672" s="3">
        <v>8495.0300000000007</v>
      </c>
      <c r="D672" s="3">
        <v>8216.9799999999905</v>
      </c>
      <c r="E672" s="3">
        <v>8425.1200000000008</v>
      </c>
      <c r="F672" s="3">
        <v>1372100000</v>
      </c>
    </row>
    <row r="673" spans="1:6" x14ac:dyDescent="0.3">
      <c r="A673" s="4">
        <v>37504</v>
      </c>
      <c r="B673" s="3">
        <v>8420.2000000000007</v>
      </c>
      <c r="C673" s="3">
        <v>8420.2000000000007</v>
      </c>
      <c r="D673" s="3">
        <v>8173.56</v>
      </c>
      <c r="E673" s="3">
        <v>8283.7000000000007</v>
      </c>
      <c r="F673" s="3">
        <v>1401300000</v>
      </c>
    </row>
    <row r="674" spans="1:6" x14ac:dyDescent="0.3">
      <c r="A674" s="4">
        <v>37505</v>
      </c>
      <c r="B674" s="3">
        <v>8296.45999999999</v>
      </c>
      <c r="C674" s="3">
        <v>8526.7999999999902</v>
      </c>
      <c r="D674" s="3">
        <v>8296.45999999999</v>
      </c>
      <c r="E674" s="3">
        <v>8427.2000000000007</v>
      </c>
      <c r="F674" s="3">
        <v>1184500000</v>
      </c>
    </row>
    <row r="675" spans="1:6" x14ac:dyDescent="0.3">
      <c r="A675" s="4">
        <v>37508</v>
      </c>
      <c r="B675" s="3">
        <v>8425.8799999999901</v>
      </c>
      <c r="C675" s="3">
        <v>8584.2999999999902</v>
      </c>
      <c r="D675" s="3">
        <v>8288.2800000000007</v>
      </c>
      <c r="E675" s="3">
        <v>8519.3799999999992</v>
      </c>
      <c r="F675" s="3">
        <v>1130600000</v>
      </c>
    </row>
    <row r="676" spans="1:6" x14ac:dyDescent="0.3">
      <c r="A676" s="4">
        <v>37509</v>
      </c>
      <c r="B676" s="3">
        <v>8520.1399999999903</v>
      </c>
      <c r="C676" s="3">
        <v>8660.94</v>
      </c>
      <c r="D676" s="3">
        <v>8447.73</v>
      </c>
      <c r="E676" s="3">
        <v>8602.61</v>
      </c>
      <c r="F676" s="3">
        <v>1186400000</v>
      </c>
    </row>
    <row r="677" spans="1:6" x14ac:dyDescent="0.3">
      <c r="A677" s="4">
        <v>37510</v>
      </c>
      <c r="B677" s="3">
        <v>8604.27</v>
      </c>
      <c r="C677" s="3">
        <v>8767.82</v>
      </c>
      <c r="D677" s="3">
        <v>8545.11</v>
      </c>
      <c r="E677" s="3">
        <v>8581.17</v>
      </c>
      <c r="F677" s="3">
        <v>846600000</v>
      </c>
    </row>
    <row r="678" spans="1:6" x14ac:dyDescent="0.3">
      <c r="A678" s="4">
        <v>37511</v>
      </c>
      <c r="B678" s="3">
        <v>8574.94</v>
      </c>
      <c r="C678" s="3">
        <v>8574.94</v>
      </c>
      <c r="D678" s="3">
        <v>8334.82</v>
      </c>
      <c r="E678" s="3">
        <v>8379.4099999999908</v>
      </c>
      <c r="F678" s="3">
        <v>1191600000</v>
      </c>
    </row>
    <row r="679" spans="1:6" x14ac:dyDescent="0.3">
      <c r="A679" s="4">
        <v>37512</v>
      </c>
      <c r="B679" s="3">
        <v>8377.68</v>
      </c>
      <c r="C679" s="3">
        <v>8414.7900000000009</v>
      </c>
      <c r="D679" s="3">
        <v>8175.85</v>
      </c>
      <c r="E679" s="3">
        <v>8312.69</v>
      </c>
      <c r="F679" s="3">
        <v>1271000000</v>
      </c>
    </row>
    <row r="680" spans="1:6" x14ac:dyDescent="0.3">
      <c r="A680" s="4">
        <v>37515</v>
      </c>
      <c r="B680" s="3">
        <v>8311.7900000000009</v>
      </c>
      <c r="C680" s="3">
        <v>8435.0400000000009</v>
      </c>
      <c r="D680" s="3">
        <v>8214.27</v>
      </c>
      <c r="E680" s="3">
        <v>8380.18</v>
      </c>
      <c r="F680" s="3">
        <v>1001400000</v>
      </c>
    </row>
    <row r="681" spans="1:6" x14ac:dyDescent="0.3">
      <c r="A681" s="4">
        <v>37516</v>
      </c>
      <c r="B681" s="3">
        <v>8386.35</v>
      </c>
      <c r="C681" s="3">
        <v>8508.61</v>
      </c>
      <c r="D681" s="3">
        <v>8169.88</v>
      </c>
      <c r="E681" s="3">
        <v>8207.5499999999902</v>
      </c>
      <c r="F681" s="3">
        <v>1448600000</v>
      </c>
    </row>
    <row r="682" spans="1:6" x14ac:dyDescent="0.3">
      <c r="A682" s="4">
        <v>37517</v>
      </c>
      <c r="B682" s="3">
        <v>8203.07</v>
      </c>
      <c r="C682" s="3">
        <v>8283.49</v>
      </c>
      <c r="D682" s="3">
        <v>8013.42</v>
      </c>
      <c r="E682" s="3">
        <v>8172.45</v>
      </c>
      <c r="F682" s="3">
        <v>1501000000</v>
      </c>
    </row>
    <row r="683" spans="1:6" x14ac:dyDescent="0.3">
      <c r="A683" s="4">
        <v>37518</v>
      </c>
      <c r="B683" s="3">
        <v>8170.6499999999896</v>
      </c>
      <c r="C683" s="3">
        <v>8170.6499999999896</v>
      </c>
      <c r="D683" s="3">
        <v>7904.8699999999899</v>
      </c>
      <c r="E683" s="3">
        <v>7942.39</v>
      </c>
      <c r="F683" s="3">
        <v>1524000000</v>
      </c>
    </row>
    <row r="684" spans="1:6" x14ac:dyDescent="0.3">
      <c r="A684" s="4">
        <v>37519</v>
      </c>
      <c r="B684" s="3">
        <v>7945.93</v>
      </c>
      <c r="C684" s="3">
        <v>8081.04</v>
      </c>
      <c r="D684" s="3">
        <v>7868.6</v>
      </c>
      <c r="E684" s="3">
        <v>7986.02</v>
      </c>
      <c r="F684" s="3">
        <v>1792800000</v>
      </c>
    </row>
    <row r="685" spans="1:6" x14ac:dyDescent="0.3">
      <c r="A685" s="4">
        <v>37522</v>
      </c>
      <c r="B685" s="3">
        <v>7984.77</v>
      </c>
      <c r="C685" s="3">
        <v>7984.77</v>
      </c>
      <c r="D685" s="3">
        <v>7738.06</v>
      </c>
      <c r="E685" s="3">
        <v>7872.15</v>
      </c>
      <c r="F685" s="3">
        <v>1381100000</v>
      </c>
    </row>
    <row r="686" spans="1:6" x14ac:dyDescent="0.3">
      <c r="A686" s="4">
        <v>37523</v>
      </c>
      <c r="B686" s="3">
        <v>7871.2299999999896</v>
      </c>
      <c r="C686" s="3">
        <v>7893.3599999999897</v>
      </c>
      <c r="D686" s="3">
        <v>7606.77</v>
      </c>
      <c r="E686" s="3">
        <v>7683.13</v>
      </c>
      <c r="F686" s="3">
        <v>1670240000</v>
      </c>
    </row>
    <row r="687" spans="1:6" x14ac:dyDescent="0.3">
      <c r="A687" s="4">
        <v>37524</v>
      </c>
      <c r="B687" s="3">
        <v>7687.16</v>
      </c>
      <c r="C687" s="3">
        <v>7939.9</v>
      </c>
      <c r="D687" s="3">
        <v>7641.87</v>
      </c>
      <c r="E687" s="3">
        <v>7841.8199999999897</v>
      </c>
      <c r="F687" s="3">
        <v>1651500000</v>
      </c>
    </row>
    <row r="688" spans="1:6" x14ac:dyDescent="0.3">
      <c r="A688" s="4">
        <v>37525</v>
      </c>
      <c r="B688" s="3">
        <v>7844.62</v>
      </c>
      <c r="C688" s="3">
        <v>8086.86</v>
      </c>
      <c r="D688" s="3">
        <v>7800.97</v>
      </c>
      <c r="E688" s="3">
        <v>7997.12</v>
      </c>
      <c r="F688" s="3">
        <v>1650000000</v>
      </c>
    </row>
    <row r="689" spans="1:6" x14ac:dyDescent="0.3">
      <c r="A689" s="4">
        <v>37526</v>
      </c>
      <c r="B689" s="3">
        <v>7996.01</v>
      </c>
      <c r="C689" s="3">
        <v>7997.12</v>
      </c>
      <c r="D689" s="3">
        <v>7664.89</v>
      </c>
      <c r="E689" s="3">
        <v>7701.45</v>
      </c>
      <c r="F689" s="3">
        <v>1507300000</v>
      </c>
    </row>
    <row r="690" spans="1:6" x14ac:dyDescent="0.3">
      <c r="A690" s="4">
        <v>37529</v>
      </c>
      <c r="B690" s="3">
        <v>7698.81</v>
      </c>
      <c r="C690" s="3">
        <v>7729.53</v>
      </c>
      <c r="D690" s="3">
        <v>7422.28</v>
      </c>
      <c r="E690" s="3">
        <v>7591.93</v>
      </c>
      <c r="F690" s="3">
        <v>1721870000</v>
      </c>
    </row>
    <row r="691" spans="1:6" x14ac:dyDescent="0.3">
      <c r="A691" s="4">
        <v>37530</v>
      </c>
      <c r="B691" s="3">
        <v>7593.04</v>
      </c>
      <c r="C691" s="3">
        <v>7964.24</v>
      </c>
      <c r="D691" s="3">
        <v>7558.36</v>
      </c>
      <c r="E691" s="3">
        <v>7938.79</v>
      </c>
      <c r="F691" s="3">
        <v>1780900000</v>
      </c>
    </row>
    <row r="692" spans="1:6" x14ac:dyDescent="0.3">
      <c r="A692" s="4">
        <v>37531</v>
      </c>
      <c r="B692" s="3">
        <v>7936.57</v>
      </c>
      <c r="C692" s="3">
        <v>7996.77</v>
      </c>
      <c r="D692" s="3">
        <v>7696.66</v>
      </c>
      <c r="E692" s="3">
        <v>7755.61</v>
      </c>
      <c r="F692" s="3">
        <v>1668900000</v>
      </c>
    </row>
    <row r="693" spans="1:6" x14ac:dyDescent="0.3">
      <c r="A693" s="4">
        <v>37532</v>
      </c>
      <c r="B693" s="3">
        <v>7753.46</v>
      </c>
      <c r="C693" s="3">
        <v>7943.64</v>
      </c>
      <c r="D693" s="3">
        <v>7638.47</v>
      </c>
      <c r="E693" s="3">
        <v>7717.1899999999896</v>
      </c>
      <c r="F693" s="3">
        <v>1674500000</v>
      </c>
    </row>
    <row r="694" spans="1:6" x14ac:dyDescent="0.3">
      <c r="A694" s="4">
        <v>37533</v>
      </c>
      <c r="B694" s="3">
        <v>7719.34</v>
      </c>
      <c r="C694" s="3">
        <v>7817.06</v>
      </c>
      <c r="D694" s="3">
        <v>7428.3199999999897</v>
      </c>
      <c r="E694" s="3">
        <v>7528.4</v>
      </c>
      <c r="F694" s="3">
        <v>1835930000</v>
      </c>
    </row>
    <row r="695" spans="1:6" x14ac:dyDescent="0.3">
      <c r="A695" s="4">
        <v>37536</v>
      </c>
      <c r="B695" s="3">
        <v>7528.68</v>
      </c>
      <c r="C695" s="3">
        <v>7685.42</v>
      </c>
      <c r="D695" s="3">
        <v>7368.46</v>
      </c>
      <c r="E695" s="3">
        <v>7422.84</v>
      </c>
      <c r="F695" s="3">
        <v>1576500000</v>
      </c>
    </row>
    <row r="696" spans="1:6" x14ac:dyDescent="0.3">
      <c r="A696" s="4">
        <v>37537</v>
      </c>
      <c r="B696" s="3">
        <v>7425.82</v>
      </c>
      <c r="C696" s="3">
        <v>7680.57</v>
      </c>
      <c r="D696" s="3">
        <v>7294.53</v>
      </c>
      <c r="E696" s="3">
        <v>7501.49</v>
      </c>
      <c r="F696" s="3">
        <v>1938430000</v>
      </c>
    </row>
    <row r="697" spans="1:6" x14ac:dyDescent="0.3">
      <c r="A697" s="4">
        <v>37538</v>
      </c>
      <c r="B697" s="3">
        <v>7499.96</v>
      </c>
      <c r="C697" s="3">
        <v>7500.03</v>
      </c>
      <c r="D697" s="3">
        <v>7215.39</v>
      </c>
      <c r="E697" s="3">
        <v>7286.27</v>
      </c>
      <c r="F697" s="3">
        <v>1885030000</v>
      </c>
    </row>
    <row r="698" spans="1:6" x14ac:dyDescent="0.3">
      <c r="A698" s="4">
        <v>37539</v>
      </c>
      <c r="B698" s="3">
        <v>7286.34</v>
      </c>
      <c r="C698" s="3">
        <v>7588.25</v>
      </c>
      <c r="D698" s="3">
        <v>7181.47</v>
      </c>
      <c r="E698" s="3">
        <v>7533.95</v>
      </c>
      <c r="F698" s="3">
        <v>2090230000</v>
      </c>
    </row>
    <row r="699" spans="1:6" x14ac:dyDescent="0.3">
      <c r="A699" s="4">
        <v>37540</v>
      </c>
      <c r="B699" s="3">
        <v>7540.74</v>
      </c>
      <c r="C699" s="3">
        <v>7919.57</v>
      </c>
      <c r="D699" s="3">
        <v>7540.74</v>
      </c>
      <c r="E699" s="3">
        <v>7850.29</v>
      </c>
      <c r="F699" s="3">
        <v>1854130000</v>
      </c>
    </row>
    <row r="700" spans="1:6" x14ac:dyDescent="0.3">
      <c r="A700" s="4">
        <v>37543</v>
      </c>
      <c r="B700" s="3">
        <v>7848.21</v>
      </c>
      <c r="C700" s="3">
        <v>7948.91</v>
      </c>
      <c r="D700" s="3">
        <v>7725.23</v>
      </c>
      <c r="E700" s="3">
        <v>7877.4</v>
      </c>
      <c r="F700" s="3">
        <v>1200300000</v>
      </c>
    </row>
    <row r="701" spans="1:6" x14ac:dyDescent="0.3">
      <c r="A701" s="4">
        <v>37544</v>
      </c>
      <c r="B701" s="3">
        <v>7883.23</v>
      </c>
      <c r="C701" s="3">
        <v>8304.58</v>
      </c>
      <c r="D701" s="3">
        <v>7883.23</v>
      </c>
      <c r="E701" s="3">
        <v>8255.68</v>
      </c>
      <c r="F701" s="3">
        <v>1956000000</v>
      </c>
    </row>
    <row r="702" spans="1:6" x14ac:dyDescent="0.3">
      <c r="A702" s="4">
        <v>37545</v>
      </c>
      <c r="B702" s="3">
        <v>8232.1</v>
      </c>
      <c r="C702" s="3">
        <v>8232.1</v>
      </c>
      <c r="D702" s="3">
        <v>7958.34</v>
      </c>
      <c r="E702" s="3">
        <v>8036.03</v>
      </c>
      <c r="F702" s="3">
        <v>1585000000</v>
      </c>
    </row>
    <row r="703" spans="1:6" x14ac:dyDescent="0.3">
      <c r="A703" s="4">
        <v>37546</v>
      </c>
      <c r="B703" s="3">
        <v>8038.31</v>
      </c>
      <c r="C703" s="3">
        <v>8395.99</v>
      </c>
      <c r="D703" s="3">
        <v>8038.31</v>
      </c>
      <c r="E703" s="3">
        <v>8275.0400000000009</v>
      </c>
      <c r="F703" s="3">
        <v>1780390000</v>
      </c>
    </row>
    <row r="704" spans="1:6" x14ac:dyDescent="0.3">
      <c r="A704" s="4">
        <v>37547</v>
      </c>
      <c r="B704" s="3">
        <v>8287.7199999999993</v>
      </c>
      <c r="C704" s="3">
        <v>8383.16</v>
      </c>
      <c r="D704" s="3">
        <v>8115.72</v>
      </c>
      <c r="E704" s="3">
        <v>8322.4</v>
      </c>
      <c r="F704" s="3">
        <v>1423100000</v>
      </c>
    </row>
    <row r="705" spans="1:6" x14ac:dyDescent="0.3">
      <c r="A705" s="4">
        <v>37550</v>
      </c>
      <c r="B705" s="3">
        <v>8320.74</v>
      </c>
      <c r="C705" s="3">
        <v>8580.1299999999901</v>
      </c>
      <c r="D705" s="3">
        <v>8191.87</v>
      </c>
      <c r="E705" s="3">
        <v>8538.24</v>
      </c>
      <c r="F705" s="3">
        <v>1447000000</v>
      </c>
    </row>
    <row r="706" spans="1:6" x14ac:dyDescent="0.3">
      <c r="A706" s="4">
        <v>37551</v>
      </c>
      <c r="B706" s="3">
        <v>8534.08</v>
      </c>
      <c r="C706" s="3">
        <v>8543.6499999999905</v>
      </c>
      <c r="D706" s="3">
        <v>8303.33</v>
      </c>
      <c r="E706" s="3">
        <v>8450.16</v>
      </c>
      <c r="F706" s="3">
        <v>1549200000</v>
      </c>
    </row>
    <row r="707" spans="1:6" x14ac:dyDescent="0.3">
      <c r="A707" s="4">
        <v>37552</v>
      </c>
      <c r="B707" s="3">
        <v>8448.5599999999904</v>
      </c>
      <c r="C707" s="3">
        <v>8546.57</v>
      </c>
      <c r="D707" s="3">
        <v>8256.7900000000009</v>
      </c>
      <c r="E707" s="3">
        <v>8494.27</v>
      </c>
      <c r="F707" s="3">
        <v>1593900000</v>
      </c>
    </row>
    <row r="708" spans="1:6" x14ac:dyDescent="0.3">
      <c r="A708" s="4">
        <v>37553</v>
      </c>
      <c r="B708" s="3">
        <v>8495.3799999999901</v>
      </c>
      <c r="C708" s="3">
        <v>8607.0400000000009</v>
      </c>
      <c r="D708" s="3">
        <v>8253.6</v>
      </c>
      <c r="E708" s="3">
        <v>8317.34</v>
      </c>
      <c r="F708" s="3">
        <v>1700570000</v>
      </c>
    </row>
    <row r="709" spans="1:6" x14ac:dyDescent="0.3">
      <c r="A709" s="4">
        <v>37554</v>
      </c>
      <c r="B709" s="3">
        <v>8317.4799999999905</v>
      </c>
      <c r="C709" s="3">
        <v>8474.92</v>
      </c>
      <c r="D709" s="3">
        <v>8210.74</v>
      </c>
      <c r="E709" s="3">
        <v>8443.99</v>
      </c>
      <c r="F709" s="3">
        <v>1340400000</v>
      </c>
    </row>
    <row r="710" spans="1:6" x14ac:dyDescent="0.3">
      <c r="A710" s="4">
        <v>37557</v>
      </c>
      <c r="B710" s="3">
        <v>8448.9799999999905</v>
      </c>
      <c r="C710" s="3">
        <v>8601.01</v>
      </c>
      <c r="D710" s="3">
        <v>8281.34</v>
      </c>
      <c r="E710" s="3">
        <v>8368.0400000000009</v>
      </c>
      <c r="F710" s="3">
        <v>1382600000</v>
      </c>
    </row>
    <row r="711" spans="1:6" x14ac:dyDescent="0.3">
      <c r="A711" s="4">
        <v>37558</v>
      </c>
      <c r="B711" s="3">
        <v>8367.2800000000007</v>
      </c>
      <c r="C711" s="3">
        <v>8456.19</v>
      </c>
      <c r="D711" s="3">
        <v>8161.01</v>
      </c>
      <c r="E711" s="3">
        <v>8368.94</v>
      </c>
      <c r="F711" s="3">
        <v>1529700000</v>
      </c>
    </row>
    <row r="712" spans="1:6" x14ac:dyDescent="0.3">
      <c r="A712" s="4">
        <v>37559</v>
      </c>
      <c r="B712" s="3">
        <v>8363.9500000000007</v>
      </c>
      <c r="C712" s="3">
        <v>8502.32</v>
      </c>
      <c r="D712" s="3">
        <v>8273.99</v>
      </c>
      <c r="E712" s="3">
        <v>8427.41</v>
      </c>
      <c r="F712" s="3">
        <v>1422300000</v>
      </c>
    </row>
    <row r="713" spans="1:6" x14ac:dyDescent="0.3">
      <c r="A713" s="4">
        <v>37560</v>
      </c>
      <c r="B713" s="3">
        <v>8427.34</v>
      </c>
      <c r="C713" s="3">
        <v>8538.17</v>
      </c>
      <c r="D713" s="3">
        <v>8293.17</v>
      </c>
      <c r="E713" s="3">
        <v>8397.0300000000007</v>
      </c>
      <c r="F713" s="3">
        <v>1641300000</v>
      </c>
    </row>
    <row r="714" spans="1:6" x14ac:dyDescent="0.3">
      <c r="A714" s="4">
        <v>37561</v>
      </c>
      <c r="B714" s="3">
        <v>8395.64</v>
      </c>
      <c r="C714" s="3">
        <v>8569.24</v>
      </c>
      <c r="D714" s="3">
        <v>8271.77</v>
      </c>
      <c r="E714" s="3">
        <v>8517.64</v>
      </c>
      <c r="F714" s="3">
        <v>1450400000</v>
      </c>
    </row>
    <row r="715" spans="1:6" x14ac:dyDescent="0.3">
      <c r="A715" s="4">
        <v>37564</v>
      </c>
      <c r="B715" s="3">
        <v>8521.6</v>
      </c>
      <c r="C715" s="3">
        <v>8787.2999999999902</v>
      </c>
      <c r="D715" s="3">
        <v>8510.08</v>
      </c>
      <c r="E715" s="3">
        <v>8571.6</v>
      </c>
      <c r="F715" s="3">
        <v>1645900000</v>
      </c>
    </row>
    <row r="716" spans="1:6" x14ac:dyDescent="0.3">
      <c r="A716" s="4">
        <v>37565</v>
      </c>
      <c r="B716" s="3">
        <v>8568.76</v>
      </c>
      <c r="C716" s="3">
        <v>8730.92</v>
      </c>
      <c r="D716" s="3">
        <v>8497.6</v>
      </c>
      <c r="E716" s="3">
        <v>8678.27</v>
      </c>
      <c r="F716" s="3">
        <v>1354100000</v>
      </c>
    </row>
    <row r="717" spans="1:6" x14ac:dyDescent="0.3">
      <c r="A717" s="4">
        <v>37566</v>
      </c>
      <c r="B717" s="3">
        <v>8677.17</v>
      </c>
      <c r="C717" s="3">
        <v>8841.61</v>
      </c>
      <c r="D717" s="3">
        <v>8561.4799999999905</v>
      </c>
      <c r="E717" s="3">
        <v>8771.01</v>
      </c>
      <c r="F717" s="3">
        <v>1623700000</v>
      </c>
    </row>
    <row r="718" spans="1:6" x14ac:dyDescent="0.3">
      <c r="A718" s="4">
        <v>37567</v>
      </c>
      <c r="B718" s="3">
        <v>8766.08</v>
      </c>
      <c r="C718" s="3">
        <v>8766.08</v>
      </c>
      <c r="D718" s="3">
        <v>8517.7800000000007</v>
      </c>
      <c r="E718" s="3">
        <v>8586.24</v>
      </c>
      <c r="F718" s="3">
        <v>1466900000</v>
      </c>
    </row>
    <row r="719" spans="1:6" x14ac:dyDescent="0.3">
      <c r="A719" s="4">
        <v>37568</v>
      </c>
      <c r="B719" s="3">
        <v>8585.75</v>
      </c>
      <c r="C719" s="3">
        <v>8688.95999999999</v>
      </c>
      <c r="D719" s="3">
        <v>8455.01</v>
      </c>
      <c r="E719" s="3">
        <v>8537.1299999999992</v>
      </c>
      <c r="F719" s="3">
        <v>1446500000</v>
      </c>
    </row>
    <row r="720" spans="1:6" x14ac:dyDescent="0.3">
      <c r="A720" s="4">
        <v>37571</v>
      </c>
      <c r="B720" s="3">
        <v>8535.8099999999904</v>
      </c>
      <c r="C720" s="3">
        <v>8541.09</v>
      </c>
      <c r="D720" s="3">
        <v>8315.4</v>
      </c>
      <c r="E720" s="3">
        <v>8358.9500000000007</v>
      </c>
      <c r="F720" s="3">
        <v>1113000000</v>
      </c>
    </row>
    <row r="721" spans="1:6" x14ac:dyDescent="0.3">
      <c r="A721" s="4">
        <v>37572</v>
      </c>
      <c r="B721" s="3">
        <v>8356.73</v>
      </c>
      <c r="C721" s="3">
        <v>8557.25</v>
      </c>
      <c r="D721" s="3">
        <v>8286.1299999999901</v>
      </c>
      <c r="E721" s="3">
        <v>8386</v>
      </c>
      <c r="F721" s="3">
        <v>1377100000</v>
      </c>
    </row>
    <row r="722" spans="1:6" x14ac:dyDescent="0.3">
      <c r="A722" s="4">
        <v>37573</v>
      </c>
      <c r="B722" s="3">
        <v>8380.32</v>
      </c>
      <c r="C722" s="3">
        <v>8523.4699999999993</v>
      </c>
      <c r="D722" s="3">
        <v>8237.65</v>
      </c>
      <c r="E722" s="3">
        <v>8398.49</v>
      </c>
      <c r="F722" s="3">
        <v>1463400000</v>
      </c>
    </row>
    <row r="723" spans="1:6" x14ac:dyDescent="0.3">
      <c r="A723" s="4">
        <v>37574</v>
      </c>
      <c r="B723" s="3">
        <v>8403.69</v>
      </c>
      <c r="C723" s="3">
        <v>8596.5</v>
      </c>
      <c r="D723" s="3">
        <v>8396.27</v>
      </c>
      <c r="E723" s="3">
        <v>8542.1299999999901</v>
      </c>
      <c r="F723" s="3">
        <v>1488100000</v>
      </c>
    </row>
    <row r="724" spans="1:6" x14ac:dyDescent="0.3">
      <c r="A724" s="4">
        <v>37575</v>
      </c>
      <c r="B724" s="3">
        <v>8535.64</v>
      </c>
      <c r="C724" s="3">
        <v>8622.2999999999993</v>
      </c>
      <c r="D724" s="3">
        <v>8421.1</v>
      </c>
      <c r="E724" s="3">
        <v>8579.09</v>
      </c>
      <c r="F724" s="3">
        <v>1400100000</v>
      </c>
    </row>
    <row r="725" spans="1:6" x14ac:dyDescent="0.3">
      <c r="A725" s="4">
        <v>37578</v>
      </c>
      <c r="B725" s="3">
        <v>8579.74</v>
      </c>
      <c r="C725" s="3">
        <v>8671.4099999999908</v>
      </c>
      <c r="D725" s="3">
        <v>8444.26</v>
      </c>
      <c r="E725" s="3">
        <v>8486.57</v>
      </c>
      <c r="F725" s="3">
        <v>1282600000</v>
      </c>
    </row>
    <row r="726" spans="1:6" x14ac:dyDescent="0.3">
      <c r="A726" s="4">
        <v>37579</v>
      </c>
      <c r="B726" s="3">
        <v>8484.93</v>
      </c>
      <c r="C726" s="3">
        <v>8566.4500000000007</v>
      </c>
      <c r="D726" s="3">
        <v>8355.6200000000008</v>
      </c>
      <c r="E726" s="3">
        <v>8474.7800000000007</v>
      </c>
      <c r="F726" s="3">
        <v>1337400000</v>
      </c>
    </row>
    <row r="727" spans="1:6" x14ac:dyDescent="0.3">
      <c r="A727" s="4">
        <v>37580</v>
      </c>
      <c r="B727" s="3">
        <v>8469.57</v>
      </c>
      <c r="C727" s="3">
        <v>8675.1200000000008</v>
      </c>
      <c r="D727" s="3">
        <v>8402.7199999999903</v>
      </c>
      <c r="E727" s="3">
        <v>8623.01</v>
      </c>
      <c r="F727" s="3">
        <v>1517300000</v>
      </c>
    </row>
    <row r="728" spans="1:6" x14ac:dyDescent="0.3">
      <c r="A728" s="4">
        <v>37581</v>
      </c>
      <c r="B728" s="3">
        <v>8625.48</v>
      </c>
      <c r="C728" s="3">
        <v>8910.83</v>
      </c>
      <c r="D728" s="3">
        <v>8619.58</v>
      </c>
      <c r="E728" s="3">
        <v>8845.1499999999905</v>
      </c>
      <c r="F728" s="3">
        <v>2415100000</v>
      </c>
    </row>
    <row r="729" spans="1:6" x14ac:dyDescent="0.3">
      <c r="A729" s="4">
        <v>37582</v>
      </c>
      <c r="B729" s="3">
        <v>8842.41</v>
      </c>
      <c r="C729" s="3">
        <v>8944.16</v>
      </c>
      <c r="D729" s="3">
        <v>8732.23</v>
      </c>
      <c r="E729" s="3">
        <v>8804.84</v>
      </c>
      <c r="F729" s="3">
        <v>1626800000</v>
      </c>
    </row>
    <row r="730" spans="1:6" x14ac:dyDescent="0.3">
      <c r="A730" s="4">
        <v>37585</v>
      </c>
      <c r="B730" s="3">
        <v>8804.9699999999993</v>
      </c>
      <c r="C730" s="3">
        <v>8918.0300000000007</v>
      </c>
      <c r="D730" s="3">
        <v>8717.6299999999992</v>
      </c>
      <c r="E730" s="3">
        <v>8849.4</v>
      </c>
      <c r="F730" s="3">
        <v>1574000000</v>
      </c>
    </row>
    <row r="731" spans="1:6" x14ac:dyDescent="0.3">
      <c r="A731" s="4">
        <v>37586</v>
      </c>
      <c r="B731" s="3">
        <v>8844.1200000000008</v>
      </c>
      <c r="C731" s="3">
        <v>8845.01</v>
      </c>
      <c r="D731" s="3">
        <v>8634.5300000000007</v>
      </c>
      <c r="E731" s="3">
        <v>8676.42</v>
      </c>
      <c r="F731" s="3">
        <v>1543600000</v>
      </c>
    </row>
    <row r="732" spans="1:6" x14ac:dyDescent="0.3">
      <c r="A732" s="4">
        <v>37587</v>
      </c>
      <c r="B732" s="3">
        <v>8678.95999999999</v>
      </c>
      <c r="C732" s="3">
        <v>8975.08</v>
      </c>
      <c r="D732" s="3">
        <v>8678.95999999999</v>
      </c>
      <c r="E732" s="3">
        <v>8931.68</v>
      </c>
      <c r="F732" s="3">
        <v>1350300000</v>
      </c>
    </row>
    <row r="733" spans="1:6" x14ac:dyDescent="0.3">
      <c r="A733" s="4">
        <v>37589</v>
      </c>
      <c r="B733" s="3">
        <v>8933.67</v>
      </c>
      <c r="C733" s="3">
        <v>8995.7800000000007</v>
      </c>
      <c r="D733" s="3">
        <v>8847.42</v>
      </c>
      <c r="E733" s="3">
        <v>8896.09</v>
      </c>
      <c r="F733" s="3">
        <v>643460000</v>
      </c>
    </row>
    <row r="734" spans="1:6" x14ac:dyDescent="0.3">
      <c r="A734" s="4">
        <v>37592</v>
      </c>
      <c r="B734" s="3">
        <v>8902.9500000000007</v>
      </c>
      <c r="C734" s="3">
        <v>9076.35</v>
      </c>
      <c r="D734" s="3">
        <v>8757.6</v>
      </c>
      <c r="E734" s="3">
        <v>8862.57</v>
      </c>
      <c r="F734" s="3">
        <v>1612000000</v>
      </c>
    </row>
    <row r="735" spans="1:6" x14ac:dyDescent="0.3">
      <c r="A735" s="4">
        <v>37593</v>
      </c>
      <c r="B735" s="3">
        <v>8861.1299999999901</v>
      </c>
      <c r="C735" s="3">
        <v>8882.0400000000009</v>
      </c>
      <c r="D735" s="3">
        <v>8649.8899999999903</v>
      </c>
      <c r="E735" s="3">
        <v>8742.93</v>
      </c>
      <c r="F735" s="3">
        <v>1488400000</v>
      </c>
    </row>
    <row r="736" spans="1:6" x14ac:dyDescent="0.3">
      <c r="A736" s="4">
        <v>37594</v>
      </c>
      <c r="B736" s="3">
        <v>8734.2199999999903</v>
      </c>
      <c r="C736" s="3">
        <v>8834.0400000000009</v>
      </c>
      <c r="D736" s="3">
        <v>8600.93</v>
      </c>
      <c r="E736" s="3">
        <v>8737.85</v>
      </c>
      <c r="F736" s="3">
        <v>1588900000</v>
      </c>
    </row>
    <row r="737" spans="1:6" x14ac:dyDescent="0.3">
      <c r="A737" s="4">
        <v>37595</v>
      </c>
      <c r="B737" s="3">
        <v>8740.66</v>
      </c>
      <c r="C737" s="3">
        <v>8796.68</v>
      </c>
      <c r="D737" s="3">
        <v>8572</v>
      </c>
      <c r="E737" s="3">
        <v>8623.2800000000007</v>
      </c>
      <c r="F737" s="3">
        <v>1250200000</v>
      </c>
    </row>
    <row r="738" spans="1:6" x14ac:dyDescent="0.3">
      <c r="A738" s="4">
        <v>37596</v>
      </c>
      <c r="B738" s="3">
        <v>8620.8799999999992</v>
      </c>
      <c r="C738" s="3">
        <v>8707.2099999999991</v>
      </c>
      <c r="D738" s="3">
        <v>8469.16</v>
      </c>
      <c r="E738" s="3">
        <v>8645.77</v>
      </c>
      <c r="F738" s="3">
        <v>1241100000</v>
      </c>
    </row>
    <row r="739" spans="1:6" x14ac:dyDescent="0.3">
      <c r="A739" s="4">
        <v>37599</v>
      </c>
      <c r="B739" s="3">
        <v>8643.99</v>
      </c>
      <c r="C739" s="3">
        <v>8643.99</v>
      </c>
      <c r="D739" s="3">
        <v>8438.24</v>
      </c>
      <c r="E739" s="3">
        <v>8473.41</v>
      </c>
      <c r="F739" s="3">
        <v>1320800000</v>
      </c>
    </row>
    <row r="740" spans="1:6" x14ac:dyDescent="0.3">
      <c r="A740" s="4">
        <v>37600</v>
      </c>
      <c r="B740" s="3">
        <v>8473.61</v>
      </c>
      <c r="C740" s="3">
        <v>8624.93</v>
      </c>
      <c r="D740" s="3">
        <v>8419.86</v>
      </c>
      <c r="E740" s="3">
        <v>8574.26</v>
      </c>
      <c r="F740" s="3">
        <v>1286600000</v>
      </c>
    </row>
    <row r="741" spans="1:6" x14ac:dyDescent="0.3">
      <c r="A741" s="4">
        <v>37601</v>
      </c>
      <c r="B741" s="3">
        <v>8571.52</v>
      </c>
      <c r="C741" s="3">
        <v>8669.91</v>
      </c>
      <c r="D741" s="3">
        <v>8452.84</v>
      </c>
      <c r="E741" s="3">
        <v>8589.14</v>
      </c>
      <c r="F741" s="3">
        <v>1285100000</v>
      </c>
    </row>
    <row r="742" spans="1:6" x14ac:dyDescent="0.3">
      <c r="A742" s="4">
        <v>37602</v>
      </c>
      <c r="B742" s="3">
        <v>8590.99</v>
      </c>
      <c r="C742" s="3">
        <v>8662.70999999999</v>
      </c>
      <c r="D742" s="3">
        <v>8466.2099999999991</v>
      </c>
      <c r="E742" s="3">
        <v>8538.3999999999905</v>
      </c>
      <c r="F742" s="3">
        <v>1255300000</v>
      </c>
    </row>
    <row r="743" spans="1:6" x14ac:dyDescent="0.3">
      <c r="A743" s="4">
        <v>37603</v>
      </c>
      <c r="B743" s="3">
        <v>8536.07</v>
      </c>
      <c r="C743" s="3">
        <v>8563.16</v>
      </c>
      <c r="D743" s="3">
        <v>8374.68</v>
      </c>
      <c r="E743" s="3">
        <v>8433.70999999999</v>
      </c>
      <c r="F743" s="3">
        <v>1330800000</v>
      </c>
    </row>
    <row r="744" spans="1:6" x14ac:dyDescent="0.3">
      <c r="A744" s="4">
        <v>37606</v>
      </c>
      <c r="B744" s="3">
        <v>8436.59</v>
      </c>
      <c r="C744" s="3">
        <v>8649.06</v>
      </c>
      <c r="D744" s="3">
        <v>8421.58</v>
      </c>
      <c r="E744" s="3">
        <v>8627.4</v>
      </c>
      <c r="F744" s="3">
        <v>1271600000</v>
      </c>
    </row>
    <row r="745" spans="1:6" x14ac:dyDescent="0.3">
      <c r="A745" s="4">
        <v>37607</v>
      </c>
      <c r="B745" s="3">
        <v>8626.99</v>
      </c>
      <c r="C745" s="3">
        <v>8672.3799999999992</v>
      </c>
      <c r="D745" s="3">
        <v>8495.20999999999</v>
      </c>
      <c r="E745" s="3">
        <v>8535.3899999999903</v>
      </c>
      <c r="F745" s="3">
        <v>1251800000</v>
      </c>
    </row>
    <row r="746" spans="1:6" x14ac:dyDescent="0.3">
      <c r="A746" s="4">
        <v>37608</v>
      </c>
      <c r="B746" s="3">
        <v>8531.31</v>
      </c>
      <c r="C746" s="3">
        <v>8553.76</v>
      </c>
      <c r="D746" s="3">
        <v>8367.8899999999903</v>
      </c>
      <c r="E746" s="3">
        <v>8447.35</v>
      </c>
      <c r="F746" s="3">
        <v>1446200000</v>
      </c>
    </row>
    <row r="747" spans="1:6" x14ac:dyDescent="0.3">
      <c r="A747" s="4">
        <v>37609</v>
      </c>
      <c r="B747" s="3">
        <v>8441.94</v>
      </c>
      <c r="C747" s="3">
        <v>8530.25</v>
      </c>
      <c r="D747" s="3">
        <v>8302.41</v>
      </c>
      <c r="E747" s="3">
        <v>8364.7999999999902</v>
      </c>
      <c r="F747" s="3">
        <v>1385900000</v>
      </c>
    </row>
    <row r="748" spans="1:6" x14ac:dyDescent="0.3">
      <c r="A748" s="4">
        <v>37610</v>
      </c>
      <c r="B748" s="3">
        <v>8367.41</v>
      </c>
      <c r="C748" s="3">
        <v>8557.4699999999903</v>
      </c>
      <c r="D748" s="3">
        <v>8367.41</v>
      </c>
      <c r="E748" s="3">
        <v>8511.32</v>
      </c>
      <c r="F748" s="3">
        <v>1782730000</v>
      </c>
    </row>
    <row r="749" spans="1:6" x14ac:dyDescent="0.3">
      <c r="A749" s="4">
        <v>37613</v>
      </c>
      <c r="B749" s="3">
        <v>8511.39</v>
      </c>
      <c r="C749" s="3">
        <v>8573.92</v>
      </c>
      <c r="D749" s="3">
        <v>8418.8999999999905</v>
      </c>
      <c r="E749" s="3">
        <v>8493.2900000000009</v>
      </c>
      <c r="F749" s="3">
        <v>1112100000</v>
      </c>
    </row>
    <row r="750" spans="1:6" x14ac:dyDescent="0.3">
      <c r="A750" s="4">
        <v>37614</v>
      </c>
      <c r="B750" s="3">
        <v>8491.9899999999907</v>
      </c>
      <c r="C750" s="3">
        <v>8522.98</v>
      </c>
      <c r="D750" s="3">
        <v>8407.4500000000007</v>
      </c>
      <c r="E750" s="3">
        <v>8448.11</v>
      </c>
      <c r="F750" s="3">
        <v>458310000</v>
      </c>
    </row>
    <row r="751" spans="1:6" x14ac:dyDescent="0.3">
      <c r="A751" s="4">
        <v>37616</v>
      </c>
      <c r="B751" s="3">
        <v>8448.86</v>
      </c>
      <c r="C751" s="3">
        <v>8587.98</v>
      </c>
      <c r="D751" s="3">
        <v>8392.23</v>
      </c>
      <c r="E751" s="3">
        <v>8432.61</v>
      </c>
      <c r="F751" s="3">
        <v>721100000</v>
      </c>
    </row>
    <row r="752" spans="1:6" x14ac:dyDescent="0.3">
      <c r="A752" s="4">
        <v>37617</v>
      </c>
      <c r="B752" s="3">
        <v>8429.2800000000007</v>
      </c>
      <c r="C752" s="3">
        <v>8470.0499999999902</v>
      </c>
      <c r="D752" s="3">
        <v>8272.3099999999904</v>
      </c>
      <c r="E752" s="3">
        <v>8303.7800000000007</v>
      </c>
      <c r="F752" s="3">
        <v>758400000</v>
      </c>
    </row>
    <row r="753" spans="1:6" x14ac:dyDescent="0.3">
      <c r="A753" s="4">
        <v>37620</v>
      </c>
      <c r="B753" s="3">
        <v>8304.06</v>
      </c>
      <c r="C753" s="3">
        <v>8405.67</v>
      </c>
      <c r="D753" s="3">
        <v>8214.93</v>
      </c>
      <c r="E753" s="3">
        <v>8332.85</v>
      </c>
      <c r="F753" s="3">
        <v>1057800000</v>
      </c>
    </row>
    <row r="754" spans="1:6" x14ac:dyDescent="0.3">
      <c r="A754" s="4">
        <v>37621</v>
      </c>
      <c r="B754" s="3">
        <v>8332.24</v>
      </c>
      <c r="C754" s="3">
        <v>8400.4599999999991</v>
      </c>
      <c r="D754" s="3">
        <v>8216.44</v>
      </c>
      <c r="E754" s="3">
        <v>8341.6299999999901</v>
      </c>
      <c r="F754" s="3">
        <v>1088500000</v>
      </c>
    </row>
    <row r="755" spans="1:6" x14ac:dyDescent="0.3">
      <c r="A755" s="4">
        <v>37623</v>
      </c>
      <c r="B755" s="3">
        <v>8342.3799999999901</v>
      </c>
      <c r="C755" s="3">
        <v>8633.02</v>
      </c>
      <c r="D755" s="3">
        <v>8342.3799999999901</v>
      </c>
      <c r="E755" s="3">
        <v>8607.52</v>
      </c>
      <c r="F755" s="3">
        <v>1229200000</v>
      </c>
    </row>
    <row r="756" spans="1:6" x14ac:dyDescent="0.3">
      <c r="A756" s="4">
        <v>37624</v>
      </c>
      <c r="B756" s="3">
        <v>8607.3799999999901</v>
      </c>
      <c r="C756" s="3">
        <v>8669.91</v>
      </c>
      <c r="D756" s="3">
        <v>8503.70999999999</v>
      </c>
      <c r="E756" s="3">
        <v>8601.69</v>
      </c>
      <c r="F756" s="3">
        <v>1130800000</v>
      </c>
    </row>
    <row r="757" spans="1:6" x14ac:dyDescent="0.3">
      <c r="A757" s="4">
        <v>37627</v>
      </c>
      <c r="B757" s="3">
        <v>8602.7800000000007</v>
      </c>
      <c r="C757" s="3">
        <v>8826.70999999999</v>
      </c>
      <c r="D757" s="3">
        <v>8578.86</v>
      </c>
      <c r="E757" s="3">
        <v>8773.57</v>
      </c>
      <c r="F757" s="3">
        <v>1435900000</v>
      </c>
    </row>
    <row r="758" spans="1:6" x14ac:dyDescent="0.3">
      <c r="A758" s="4">
        <v>37628</v>
      </c>
      <c r="B758" s="3">
        <v>8775.84</v>
      </c>
      <c r="C758" s="3">
        <v>8843.3700000000008</v>
      </c>
      <c r="D758" s="3">
        <v>8661.2000000000007</v>
      </c>
      <c r="E758" s="3">
        <v>8740.59</v>
      </c>
      <c r="F758" s="3">
        <v>1545200000</v>
      </c>
    </row>
    <row r="759" spans="1:6" x14ac:dyDescent="0.3">
      <c r="A759" s="4">
        <v>37629</v>
      </c>
      <c r="B759" s="3">
        <v>8735.93</v>
      </c>
      <c r="C759" s="3">
        <v>8749.44</v>
      </c>
      <c r="D759" s="3">
        <v>8549.7199999999993</v>
      </c>
      <c r="E759" s="3">
        <v>8595.3099999999904</v>
      </c>
      <c r="F759" s="3">
        <v>1467600000</v>
      </c>
    </row>
    <row r="760" spans="1:6" x14ac:dyDescent="0.3">
      <c r="A760" s="4">
        <v>37630</v>
      </c>
      <c r="B760" s="3">
        <v>8596.68</v>
      </c>
      <c r="C760" s="3">
        <v>8814.09</v>
      </c>
      <c r="D760" s="3">
        <v>8596.68</v>
      </c>
      <c r="E760" s="3">
        <v>8776.18</v>
      </c>
      <c r="F760" s="3">
        <v>1560300000</v>
      </c>
    </row>
    <row r="761" spans="1:6" x14ac:dyDescent="0.3">
      <c r="A761" s="4">
        <v>37631</v>
      </c>
      <c r="B761" s="3">
        <v>8776.0400000000009</v>
      </c>
      <c r="C761" s="3">
        <v>8846.25</v>
      </c>
      <c r="D761" s="3">
        <v>8654.20999999999</v>
      </c>
      <c r="E761" s="3">
        <v>8784.89</v>
      </c>
      <c r="F761" s="3">
        <v>1485400000</v>
      </c>
    </row>
    <row r="762" spans="1:6" x14ac:dyDescent="0.3">
      <c r="A762" s="4">
        <v>37634</v>
      </c>
      <c r="B762" s="3">
        <v>8787.83</v>
      </c>
      <c r="C762" s="3">
        <v>8896.09</v>
      </c>
      <c r="D762" s="3">
        <v>8721.1200000000008</v>
      </c>
      <c r="E762" s="3">
        <v>8785.98</v>
      </c>
      <c r="F762" s="3">
        <v>1396300000</v>
      </c>
    </row>
    <row r="763" spans="1:6" x14ac:dyDescent="0.3">
      <c r="A763" s="4">
        <v>37635</v>
      </c>
      <c r="B763" s="3">
        <v>8787.2199999999903</v>
      </c>
      <c r="C763" s="3">
        <v>8865.41</v>
      </c>
      <c r="D763" s="3">
        <v>8717.56</v>
      </c>
      <c r="E763" s="3">
        <v>8842.6200000000008</v>
      </c>
      <c r="F763" s="3">
        <v>1379400000</v>
      </c>
    </row>
    <row r="764" spans="1:6" x14ac:dyDescent="0.3">
      <c r="A764" s="4">
        <v>37636</v>
      </c>
      <c r="B764" s="3">
        <v>8843.6399999999903</v>
      </c>
      <c r="C764" s="3">
        <v>8865.6499999999905</v>
      </c>
      <c r="D764" s="3">
        <v>8674.43</v>
      </c>
      <c r="E764" s="3">
        <v>8723.18</v>
      </c>
      <c r="F764" s="3">
        <v>1432100000</v>
      </c>
    </row>
    <row r="765" spans="1:6" x14ac:dyDescent="0.3">
      <c r="A765" s="4">
        <v>37637</v>
      </c>
      <c r="B765" s="3">
        <v>8721.1200000000008</v>
      </c>
      <c r="C765" s="3">
        <v>8837.4699999999993</v>
      </c>
      <c r="D765" s="3">
        <v>8634.45999999999</v>
      </c>
      <c r="E765" s="3">
        <v>8697.8700000000008</v>
      </c>
      <c r="F765" s="3">
        <v>1534600000</v>
      </c>
    </row>
    <row r="766" spans="1:6" x14ac:dyDescent="0.3">
      <c r="A766" s="4">
        <v>37638</v>
      </c>
      <c r="B766" s="3">
        <v>8695.82</v>
      </c>
      <c r="C766" s="3">
        <v>8695.82</v>
      </c>
      <c r="D766" s="3">
        <v>8523.6</v>
      </c>
      <c r="E766" s="3">
        <v>8586.7399999999907</v>
      </c>
      <c r="F766" s="3">
        <v>1358200000</v>
      </c>
    </row>
    <row r="767" spans="1:6" x14ac:dyDescent="0.3">
      <c r="A767" s="4">
        <v>37642</v>
      </c>
      <c r="B767" s="3">
        <v>8586.26</v>
      </c>
      <c r="C767" s="3">
        <v>8650.43</v>
      </c>
      <c r="D767" s="3">
        <v>8421.0300000000007</v>
      </c>
      <c r="E767" s="3">
        <v>8442.9</v>
      </c>
      <c r="F767" s="3">
        <v>1335200000</v>
      </c>
    </row>
    <row r="768" spans="1:6" x14ac:dyDescent="0.3">
      <c r="A768" s="4">
        <v>37643</v>
      </c>
      <c r="B768" s="3">
        <v>8439.5400000000009</v>
      </c>
      <c r="C768" s="3">
        <v>8493.5</v>
      </c>
      <c r="D768" s="3">
        <v>8270.94</v>
      </c>
      <c r="E768" s="3">
        <v>8318.73</v>
      </c>
      <c r="F768" s="3">
        <v>1560800000</v>
      </c>
    </row>
    <row r="769" spans="1:6" x14ac:dyDescent="0.3">
      <c r="A769" s="4">
        <v>37644</v>
      </c>
      <c r="B769" s="3">
        <v>8320.7199999999903</v>
      </c>
      <c r="C769" s="3">
        <v>8437.69</v>
      </c>
      <c r="D769" s="3">
        <v>8215.61</v>
      </c>
      <c r="E769" s="3">
        <v>8369.4699999999903</v>
      </c>
      <c r="F769" s="3">
        <v>1744550000</v>
      </c>
    </row>
    <row r="770" spans="1:6" x14ac:dyDescent="0.3">
      <c r="A770" s="4">
        <v>37645</v>
      </c>
      <c r="B770" s="3">
        <v>8367.8899999999903</v>
      </c>
      <c r="C770" s="3">
        <v>8367.8899999999903</v>
      </c>
      <c r="D770" s="3">
        <v>8092</v>
      </c>
      <c r="E770" s="3">
        <v>8131.01</v>
      </c>
      <c r="F770" s="3">
        <v>1574800000</v>
      </c>
    </row>
    <row r="771" spans="1:6" x14ac:dyDescent="0.3">
      <c r="A771" s="4">
        <v>37648</v>
      </c>
      <c r="B771" s="3">
        <v>8128.54</v>
      </c>
      <c r="C771" s="3">
        <v>8167.4099999999899</v>
      </c>
      <c r="D771" s="3">
        <v>7929.16</v>
      </c>
      <c r="E771" s="3">
        <v>7989.56</v>
      </c>
      <c r="F771" s="3">
        <v>1435900000</v>
      </c>
    </row>
    <row r="772" spans="1:6" x14ac:dyDescent="0.3">
      <c r="A772" s="4">
        <v>37649</v>
      </c>
      <c r="B772" s="3">
        <v>7991.07</v>
      </c>
      <c r="C772" s="3">
        <v>8153.36</v>
      </c>
      <c r="D772" s="3">
        <v>7954.95</v>
      </c>
      <c r="E772" s="3">
        <v>8088.84</v>
      </c>
      <c r="F772" s="3">
        <v>1459100000</v>
      </c>
    </row>
    <row r="773" spans="1:6" x14ac:dyDescent="0.3">
      <c r="A773" s="4">
        <v>37650</v>
      </c>
      <c r="B773" s="3">
        <v>8087.9499999999898</v>
      </c>
      <c r="C773" s="3">
        <v>8173.31</v>
      </c>
      <c r="D773" s="3">
        <v>7916.89</v>
      </c>
      <c r="E773" s="3">
        <v>8110.71</v>
      </c>
      <c r="F773" s="3">
        <v>1595400000</v>
      </c>
    </row>
    <row r="774" spans="1:6" x14ac:dyDescent="0.3">
      <c r="A774" s="4">
        <v>37651</v>
      </c>
      <c r="B774" s="3">
        <v>8109.14</v>
      </c>
      <c r="C774" s="3">
        <v>8169.81</v>
      </c>
      <c r="D774" s="3">
        <v>7918.1899999999896</v>
      </c>
      <c r="E774" s="3">
        <v>7945.13</v>
      </c>
      <c r="F774" s="3">
        <v>1510300000</v>
      </c>
    </row>
    <row r="775" spans="1:6" x14ac:dyDescent="0.3">
      <c r="A775" s="4">
        <v>37652</v>
      </c>
      <c r="B775" s="3">
        <v>7939.72</v>
      </c>
      <c r="C775" s="3">
        <v>8121.37</v>
      </c>
      <c r="D775" s="3">
        <v>7884.66</v>
      </c>
      <c r="E775" s="3">
        <v>8053.81</v>
      </c>
      <c r="F775" s="3">
        <v>1578530000</v>
      </c>
    </row>
    <row r="776" spans="1:6" x14ac:dyDescent="0.3">
      <c r="A776" s="4">
        <v>37655</v>
      </c>
      <c r="B776" s="3">
        <v>8053.7399999999898</v>
      </c>
      <c r="C776" s="3">
        <v>8189.35</v>
      </c>
      <c r="D776" s="3">
        <v>8032.9</v>
      </c>
      <c r="E776" s="3">
        <v>8109.82</v>
      </c>
      <c r="F776" s="3">
        <v>1258500000</v>
      </c>
    </row>
    <row r="777" spans="1:6" x14ac:dyDescent="0.3">
      <c r="A777" s="4">
        <v>37656</v>
      </c>
      <c r="B777" s="3">
        <v>8104.61</v>
      </c>
      <c r="C777" s="3">
        <v>8104.61</v>
      </c>
      <c r="D777" s="3">
        <v>7915.93</v>
      </c>
      <c r="E777" s="3">
        <v>8013.29</v>
      </c>
      <c r="F777" s="3">
        <v>1451600000</v>
      </c>
    </row>
    <row r="778" spans="1:6" x14ac:dyDescent="0.3">
      <c r="A778" s="4">
        <v>37657</v>
      </c>
      <c r="B778" s="3">
        <v>8014.45</v>
      </c>
      <c r="C778" s="3">
        <v>8162.96</v>
      </c>
      <c r="D778" s="3">
        <v>7950.42</v>
      </c>
      <c r="E778" s="3">
        <v>7985.18</v>
      </c>
      <c r="F778" s="3">
        <v>1450800000</v>
      </c>
    </row>
    <row r="779" spans="1:6" x14ac:dyDescent="0.3">
      <c r="A779" s="4">
        <v>37658</v>
      </c>
      <c r="B779" s="3">
        <v>7981.95</v>
      </c>
      <c r="C779" s="3">
        <v>8031.6599999999899</v>
      </c>
      <c r="D779" s="3">
        <v>7855.87</v>
      </c>
      <c r="E779" s="3">
        <v>7929.3</v>
      </c>
      <c r="F779" s="3">
        <v>1430900000</v>
      </c>
    </row>
    <row r="780" spans="1:6" x14ac:dyDescent="0.3">
      <c r="A780" s="4">
        <v>37659</v>
      </c>
      <c r="B780" s="3">
        <v>7932.45</v>
      </c>
      <c r="C780" s="3">
        <v>8019.46</v>
      </c>
      <c r="D780" s="3">
        <v>7811.1</v>
      </c>
      <c r="E780" s="3">
        <v>7864.23</v>
      </c>
      <c r="F780" s="3">
        <v>1276800000</v>
      </c>
    </row>
    <row r="781" spans="1:6" x14ac:dyDescent="0.3">
      <c r="A781" s="4">
        <v>37662</v>
      </c>
      <c r="B781" s="3">
        <v>7865.74</v>
      </c>
      <c r="C781" s="3">
        <v>7963.03</v>
      </c>
      <c r="D781" s="3">
        <v>7777.98</v>
      </c>
      <c r="E781" s="3">
        <v>7920.11</v>
      </c>
      <c r="F781" s="3">
        <v>1238200000</v>
      </c>
    </row>
    <row r="782" spans="1:6" x14ac:dyDescent="0.3">
      <c r="A782" s="4">
        <v>37663</v>
      </c>
      <c r="B782" s="3">
        <v>7920.93</v>
      </c>
      <c r="C782" s="3">
        <v>8010.89</v>
      </c>
      <c r="D782" s="3">
        <v>7798.6899999999896</v>
      </c>
      <c r="E782" s="3">
        <v>7843.11</v>
      </c>
      <c r="F782" s="3">
        <v>1307000000</v>
      </c>
    </row>
    <row r="783" spans="1:6" x14ac:dyDescent="0.3">
      <c r="A783" s="4">
        <v>37664</v>
      </c>
      <c r="B783" s="3">
        <v>7836.36</v>
      </c>
      <c r="C783" s="3">
        <v>7892.96</v>
      </c>
      <c r="D783" s="3">
        <v>7720.39</v>
      </c>
      <c r="E783" s="3">
        <v>7758.17</v>
      </c>
      <c r="F783" s="3">
        <v>1260500000</v>
      </c>
    </row>
    <row r="784" spans="1:6" x14ac:dyDescent="0.3">
      <c r="A784" s="4">
        <v>37665</v>
      </c>
      <c r="B784" s="3">
        <v>7756.55</v>
      </c>
      <c r="C784" s="3">
        <v>7817.88</v>
      </c>
      <c r="D784" s="3">
        <v>7602.81</v>
      </c>
      <c r="E784" s="3">
        <v>7749.87</v>
      </c>
      <c r="F784" s="3">
        <v>1489300000</v>
      </c>
    </row>
    <row r="785" spans="1:6" x14ac:dyDescent="0.3">
      <c r="A785" s="4">
        <v>37666</v>
      </c>
      <c r="B785" s="3">
        <v>7750.9</v>
      </c>
      <c r="C785" s="3">
        <v>7936.56</v>
      </c>
      <c r="D785" s="3">
        <v>7704.96</v>
      </c>
      <c r="E785" s="3">
        <v>7908.8</v>
      </c>
      <c r="F785" s="3">
        <v>1404600000</v>
      </c>
    </row>
    <row r="786" spans="1:6" x14ac:dyDescent="0.3">
      <c r="A786" s="4">
        <v>37670</v>
      </c>
      <c r="B786" s="3">
        <v>7909.3</v>
      </c>
      <c r="C786" s="3">
        <v>8114.8199999999897</v>
      </c>
      <c r="D786" s="3">
        <v>7909.3</v>
      </c>
      <c r="E786" s="3">
        <v>8041.1499999999896</v>
      </c>
      <c r="F786" s="3">
        <v>1250800000</v>
      </c>
    </row>
    <row r="787" spans="1:6" x14ac:dyDescent="0.3">
      <c r="A787" s="4">
        <v>37671</v>
      </c>
      <c r="B787" s="3">
        <v>8033.8</v>
      </c>
      <c r="C787" s="3">
        <v>8079.1099999999897</v>
      </c>
      <c r="D787" s="3">
        <v>7913.7</v>
      </c>
      <c r="E787" s="3">
        <v>8000.6</v>
      </c>
      <c r="F787" s="3">
        <v>1075600000</v>
      </c>
    </row>
    <row r="788" spans="1:6" x14ac:dyDescent="0.3">
      <c r="A788" s="4">
        <v>37672</v>
      </c>
      <c r="B788" s="3">
        <v>8002.7</v>
      </c>
      <c r="C788" s="3">
        <v>8051.37</v>
      </c>
      <c r="D788" s="3">
        <v>7858.24</v>
      </c>
      <c r="E788" s="3">
        <v>7914.96</v>
      </c>
      <c r="F788" s="3">
        <v>1194100000</v>
      </c>
    </row>
    <row r="789" spans="1:6" x14ac:dyDescent="0.3">
      <c r="A789" s="4">
        <v>37673</v>
      </c>
      <c r="B789" s="3">
        <v>7915.52</v>
      </c>
      <c r="C789" s="3">
        <v>8055.79</v>
      </c>
      <c r="D789" s="3">
        <v>7843.81</v>
      </c>
      <c r="E789" s="3">
        <v>8018.11</v>
      </c>
      <c r="F789" s="3">
        <v>1398200000</v>
      </c>
    </row>
    <row r="790" spans="1:6" x14ac:dyDescent="0.3">
      <c r="A790" s="4">
        <v>37676</v>
      </c>
      <c r="B790" s="3">
        <v>8017.34</v>
      </c>
      <c r="C790" s="3">
        <v>8017.34</v>
      </c>
      <c r="D790" s="3">
        <v>7828.06</v>
      </c>
      <c r="E790" s="3">
        <v>7858.24</v>
      </c>
      <c r="F790" s="3">
        <v>1229200000</v>
      </c>
    </row>
    <row r="791" spans="1:6" x14ac:dyDescent="0.3">
      <c r="A791" s="4">
        <v>37677</v>
      </c>
      <c r="B791" s="3">
        <v>7856.42</v>
      </c>
      <c r="C791" s="3">
        <v>7931.14</v>
      </c>
      <c r="D791" s="3">
        <v>7700.53</v>
      </c>
      <c r="E791" s="3">
        <v>7909.5</v>
      </c>
      <c r="F791" s="3">
        <v>1483700000</v>
      </c>
    </row>
    <row r="792" spans="1:6" x14ac:dyDescent="0.3">
      <c r="A792" s="4">
        <v>37678</v>
      </c>
      <c r="B792" s="3">
        <v>7907.39</v>
      </c>
      <c r="C792" s="3">
        <v>7944.93</v>
      </c>
      <c r="D792" s="3">
        <v>7767.62</v>
      </c>
      <c r="E792" s="3">
        <v>7806.98</v>
      </c>
      <c r="F792" s="3">
        <v>1374400000</v>
      </c>
    </row>
    <row r="793" spans="1:6" x14ac:dyDescent="0.3">
      <c r="A793" s="4">
        <v>37679</v>
      </c>
      <c r="B793" s="3">
        <v>7807.96</v>
      </c>
      <c r="C793" s="3">
        <v>7950.46</v>
      </c>
      <c r="D793" s="3">
        <v>7774.34</v>
      </c>
      <c r="E793" s="3">
        <v>7884.99</v>
      </c>
      <c r="F793" s="3">
        <v>1287800000</v>
      </c>
    </row>
    <row r="794" spans="1:6" x14ac:dyDescent="0.3">
      <c r="A794" s="4">
        <v>37680</v>
      </c>
      <c r="B794" s="3">
        <v>7886.11</v>
      </c>
      <c r="C794" s="3">
        <v>7987.8</v>
      </c>
      <c r="D794" s="3">
        <v>7826.72</v>
      </c>
      <c r="E794" s="3">
        <v>7891.08</v>
      </c>
      <c r="F794" s="3">
        <v>1373300000</v>
      </c>
    </row>
    <row r="795" spans="1:6" x14ac:dyDescent="0.3">
      <c r="A795" s="4">
        <v>37683</v>
      </c>
      <c r="B795" s="3">
        <v>7890.24</v>
      </c>
      <c r="C795" s="3">
        <v>7997.66</v>
      </c>
      <c r="D795" s="3">
        <v>7809.05</v>
      </c>
      <c r="E795" s="3">
        <v>7837.86</v>
      </c>
      <c r="F795" s="3">
        <v>1208900000</v>
      </c>
    </row>
    <row r="796" spans="1:6" x14ac:dyDescent="0.3">
      <c r="A796" s="4">
        <v>37684</v>
      </c>
      <c r="B796" s="3">
        <v>7838.14</v>
      </c>
      <c r="C796" s="3">
        <v>7859.0799999999899</v>
      </c>
      <c r="D796" s="3">
        <v>7688.98</v>
      </c>
      <c r="E796" s="3">
        <v>7704.87</v>
      </c>
      <c r="F796" s="3">
        <v>1256600000</v>
      </c>
    </row>
    <row r="797" spans="1:6" x14ac:dyDescent="0.3">
      <c r="A797" s="4">
        <v>37685</v>
      </c>
      <c r="B797" s="3">
        <v>7702.35</v>
      </c>
      <c r="C797" s="3">
        <v>7801.79</v>
      </c>
      <c r="D797" s="3">
        <v>7639.8199999999897</v>
      </c>
      <c r="E797" s="3">
        <v>7775.6</v>
      </c>
      <c r="F797" s="3">
        <v>1332700000</v>
      </c>
    </row>
    <row r="798" spans="1:6" x14ac:dyDescent="0.3">
      <c r="A798" s="4">
        <v>37686</v>
      </c>
      <c r="B798" s="3">
        <v>7774.76</v>
      </c>
      <c r="C798" s="3">
        <v>7795.07</v>
      </c>
      <c r="D798" s="3">
        <v>7624.97</v>
      </c>
      <c r="E798" s="3">
        <v>7673.99</v>
      </c>
      <c r="F798" s="3">
        <v>1299200000</v>
      </c>
    </row>
    <row r="799" spans="1:6" x14ac:dyDescent="0.3">
      <c r="A799" s="4">
        <v>37687</v>
      </c>
      <c r="B799" s="3">
        <v>7671.75</v>
      </c>
      <c r="C799" s="3">
        <v>7780.57</v>
      </c>
      <c r="D799" s="3">
        <v>7536.18</v>
      </c>
      <c r="E799" s="3">
        <v>7740.03</v>
      </c>
      <c r="F799" s="3">
        <v>1368500000</v>
      </c>
    </row>
    <row r="800" spans="1:6" x14ac:dyDescent="0.3">
      <c r="A800" s="4">
        <v>37690</v>
      </c>
      <c r="B800" s="3">
        <v>7739.4</v>
      </c>
      <c r="C800" s="3">
        <v>7739.4</v>
      </c>
      <c r="D800" s="3">
        <v>7545.77</v>
      </c>
      <c r="E800" s="3">
        <v>7568.18</v>
      </c>
      <c r="F800" s="3">
        <v>1255000000</v>
      </c>
    </row>
    <row r="801" spans="1:6" x14ac:dyDescent="0.3">
      <c r="A801" s="4">
        <v>37691</v>
      </c>
      <c r="B801" s="3">
        <v>7568.53</v>
      </c>
      <c r="C801" s="3">
        <v>7673.9799999999896</v>
      </c>
      <c r="D801" s="3">
        <v>7488</v>
      </c>
      <c r="E801" s="3">
        <v>7524.06</v>
      </c>
      <c r="F801" s="3">
        <v>1427700000</v>
      </c>
    </row>
    <row r="802" spans="1:6" x14ac:dyDescent="0.3">
      <c r="A802" s="4">
        <v>37692</v>
      </c>
      <c r="B802" s="3">
        <v>7517.76</v>
      </c>
      <c r="C802" s="3">
        <v>7582.96</v>
      </c>
      <c r="D802" s="3">
        <v>7397.31</v>
      </c>
      <c r="E802" s="3">
        <v>7552.07</v>
      </c>
      <c r="F802" s="3">
        <v>1620000000</v>
      </c>
    </row>
    <row r="803" spans="1:6" x14ac:dyDescent="0.3">
      <c r="A803" s="4">
        <v>37693</v>
      </c>
      <c r="B803" s="3">
        <v>7555.29</v>
      </c>
      <c r="C803" s="3">
        <v>7847.0299999999897</v>
      </c>
      <c r="D803" s="3">
        <v>7555.29</v>
      </c>
      <c r="E803" s="3">
        <v>7821.75</v>
      </c>
      <c r="F803" s="3">
        <v>1816300000</v>
      </c>
    </row>
    <row r="804" spans="1:6" x14ac:dyDescent="0.3">
      <c r="A804" s="4">
        <v>37694</v>
      </c>
      <c r="B804" s="3">
        <v>7822.17</v>
      </c>
      <c r="C804" s="3">
        <v>7961.6</v>
      </c>
      <c r="D804" s="3">
        <v>7761.25</v>
      </c>
      <c r="E804" s="3">
        <v>7859.71</v>
      </c>
      <c r="F804" s="3">
        <v>1541900000</v>
      </c>
    </row>
    <row r="805" spans="1:6" x14ac:dyDescent="0.3">
      <c r="A805" s="4">
        <v>37697</v>
      </c>
      <c r="B805" s="3">
        <v>7857.96</v>
      </c>
      <c r="C805" s="3">
        <v>8163.56</v>
      </c>
      <c r="D805" s="3">
        <v>7763.56</v>
      </c>
      <c r="E805" s="3">
        <v>8141.92</v>
      </c>
      <c r="F805" s="3">
        <v>1700420000</v>
      </c>
    </row>
    <row r="806" spans="1:6" x14ac:dyDescent="0.3">
      <c r="A806" s="4">
        <v>37698</v>
      </c>
      <c r="B806" s="3">
        <v>8142.6899999999896</v>
      </c>
      <c r="C806" s="3">
        <v>8253.48</v>
      </c>
      <c r="D806" s="3">
        <v>8057.54</v>
      </c>
      <c r="E806" s="3">
        <v>8194.2299999999905</v>
      </c>
      <c r="F806" s="3">
        <v>1555100000</v>
      </c>
    </row>
    <row r="807" spans="1:6" x14ac:dyDescent="0.3">
      <c r="A807" s="4">
        <v>37699</v>
      </c>
      <c r="B807" s="3">
        <v>8193.0400000000009</v>
      </c>
      <c r="C807" s="3">
        <v>8304.0400000000009</v>
      </c>
      <c r="D807" s="3">
        <v>8116.01</v>
      </c>
      <c r="E807" s="3">
        <v>8265.4500000000007</v>
      </c>
      <c r="F807" s="3">
        <v>1473400000</v>
      </c>
    </row>
    <row r="808" spans="1:6" x14ac:dyDescent="0.3">
      <c r="A808" s="4">
        <v>37700</v>
      </c>
      <c r="B808" s="3">
        <v>8264.68</v>
      </c>
      <c r="C808" s="3">
        <v>8335.2000000000007</v>
      </c>
      <c r="D808" s="3">
        <v>8122.59</v>
      </c>
      <c r="E808" s="3">
        <v>8286.6</v>
      </c>
      <c r="F808" s="3">
        <v>1439100000</v>
      </c>
    </row>
    <row r="809" spans="1:6" x14ac:dyDescent="0.3">
      <c r="A809" s="4">
        <v>37701</v>
      </c>
      <c r="B809" s="3">
        <v>8290.3799999999992</v>
      </c>
      <c r="C809" s="3">
        <v>8552.08</v>
      </c>
      <c r="D809" s="3">
        <v>8290.3799999999992</v>
      </c>
      <c r="E809" s="3">
        <v>8521.9699999999993</v>
      </c>
      <c r="F809" s="3">
        <v>1883710000</v>
      </c>
    </row>
    <row r="810" spans="1:6" x14ac:dyDescent="0.3">
      <c r="A810" s="4">
        <v>37704</v>
      </c>
      <c r="B810" s="3">
        <v>8514.82</v>
      </c>
      <c r="C810" s="3">
        <v>8514.82</v>
      </c>
      <c r="D810" s="3">
        <v>8166.78</v>
      </c>
      <c r="E810" s="3">
        <v>8214.68</v>
      </c>
      <c r="F810" s="3">
        <v>1293000000</v>
      </c>
    </row>
    <row r="811" spans="1:6" x14ac:dyDescent="0.3">
      <c r="A811" s="4">
        <v>37705</v>
      </c>
      <c r="B811" s="3">
        <v>8216.85</v>
      </c>
      <c r="C811" s="3">
        <v>8355.93</v>
      </c>
      <c r="D811" s="3">
        <v>8155.65</v>
      </c>
      <c r="E811" s="3">
        <v>8280.23</v>
      </c>
      <c r="F811" s="3">
        <v>1333400000</v>
      </c>
    </row>
    <row r="812" spans="1:6" x14ac:dyDescent="0.3">
      <c r="A812" s="4">
        <v>37706</v>
      </c>
      <c r="B812" s="3">
        <v>8279.8799999999992</v>
      </c>
      <c r="C812" s="3">
        <v>8323.01</v>
      </c>
      <c r="D812" s="3">
        <v>8165.52</v>
      </c>
      <c r="E812" s="3">
        <v>8229.8799999999992</v>
      </c>
      <c r="F812" s="3">
        <v>1319700000</v>
      </c>
    </row>
    <row r="813" spans="1:6" x14ac:dyDescent="0.3">
      <c r="A813" s="4">
        <v>37707</v>
      </c>
      <c r="B813" s="3">
        <v>8226.3899999999903</v>
      </c>
      <c r="C813" s="3">
        <v>8272.0300000000007</v>
      </c>
      <c r="D813" s="3">
        <v>8085.3999999999896</v>
      </c>
      <c r="E813" s="3">
        <v>8201.4500000000007</v>
      </c>
      <c r="F813" s="3">
        <v>1232900000</v>
      </c>
    </row>
    <row r="814" spans="1:6" x14ac:dyDescent="0.3">
      <c r="A814" s="4">
        <v>37708</v>
      </c>
      <c r="B814" s="3">
        <v>8198.85</v>
      </c>
      <c r="C814" s="3">
        <v>8224.83</v>
      </c>
      <c r="D814" s="3">
        <v>8070.77</v>
      </c>
      <c r="E814" s="3">
        <v>8145.77</v>
      </c>
      <c r="F814" s="3">
        <v>1227000000</v>
      </c>
    </row>
    <row r="815" spans="1:6" x14ac:dyDescent="0.3">
      <c r="A815" s="4">
        <v>37711</v>
      </c>
      <c r="B815" s="3">
        <v>8142.83</v>
      </c>
      <c r="C815" s="3">
        <v>8142.83</v>
      </c>
      <c r="D815" s="3">
        <v>7903.97</v>
      </c>
      <c r="E815" s="3">
        <v>7992.13</v>
      </c>
      <c r="F815" s="3">
        <v>1495500000</v>
      </c>
    </row>
    <row r="816" spans="1:6" x14ac:dyDescent="0.3">
      <c r="A816" s="4">
        <v>37712</v>
      </c>
      <c r="B816" s="3">
        <v>7992.83</v>
      </c>
      <c r="C816" s="3">
        <v>8133.03</v>
      </c>
      <c r="D816" s="3">
        <v>7947.38</v>
      </c>
      <c r="E816" s="3">
        <v>8069.86</v>
      </c>
      <c r="F816" s="3">
        <v>1461600000</v>
      </c>
    </row>
    <row r="817" spans="1:6" x14ac:dyDescent="0.3">
      <c r="A817" s="4">
        <v>37713</v>
      </c>
      <c r="B817" s="3">
        <v>8070.98</v>
      </c>
      <c r="C817" s="3">
        <v>8342.27</v>
      </c>
      <c r="D817" s="3">
        <v>8070.98</v>
      </c>
      <c r="E817" s="3">
        <v>8285.06</v>
      </c>
      <c r="F817" s="3">
        <v>1589800000</v>
      </c>
    </row>
    <row r="818" spans="1:6" x14ac:dyDescent="0.3">
      <c r="A818" s="4">
        <v>37714</v>
      </c>
      <c r="B818" s="3">
        <v>8285.76</v>
      </c>
      <c r="C818" s="3">
        <v>8378.76</v>
      </c>
      <c r="D818" s="3">
        <v>8199.4899999999907</v>
      </c>
      <c r="E818" s="3">
        <v>8240.3799999999901</v>
      </c>
      <c r="F818" s="3">
        <v>1351500000</v>
      </c>
    </row>
    <row r="819" spans="1:6" x14ac:dyDescent="0.3">
      <c r="A819" s="4">
        <v>37715</v>
      </c>
      <c r="B819" s="3">
        <v>8240.59</v>
      </c>
      <c r="C819" s="3">
        <v>8348.2900000000009</v>
      </c>
      <c r="D819" s="3">
        <v>8176.66</v>
      </c>
      <c r="E819" s="3">
        <v>8277.15</v>
      </c>
      <c r="F819" s="3">
        <v>1241200000</v>
      </c>
    </row>
    <row r="820" spans="1:6" x14ac:dyDescent="0.3">
      <c r="A820" s="4">
        <v>37718</v>
      </c>
      <c r="B820" s="3">
        <v>8284.15</v>
      </c>
      <c r="C820" s="3">
        <v>8550.3999999999905</v>
      </c>
      <c r="D820" s="3">
        <v>8272.24</v>
      </c>
      <c r="E820" s="3">
        <v>8300.41</v>
      </c>
      <c r="F820" s="3">
        <v>1494000000</v>
      </c>
    </row>
    <row r="821" spans="1:6" x14ac:dyDescent="0.3">
      <c r="A821" s="4">
        <v>37719</v>
      </c>
      <c r="B821" s="3">
        <v>8299.1200000000008</v>
      </c>
      <c r="C821" s="3">
        <v>8382.43</v>
      </c>
      <c r="D821" s="3">
        <v>8222.24</v>
      </c>
      <c r="E821" s="3">
        <v>8298.92</v>
      </c>
      <c r="F821" s="3">
        <v>1235400000</v>
      </c>
    </row>
    <row r="822" spans="1:6" x14ac:dyDescent="0.3">
      <c r="A822" s="4">
        <v>37720</v>
      </c>
      <c r="B822" s="3">
        <v>8299.2800000000007</v>
      </c>
      <c r="C822" s="3">
        <v>8404.25</v>
      </c>
      <c r="D822" s="3">
        <v>8174.8999999999896</v>
      </c>
      <c r="E822" s="3">
        <v>8197.94</v>
      </c>
      <c r="F822" s="3">
        <v>1293700000</v>
      </c>
    </row>
    <row r="823" spans="1:6" x14ac:dyDescent="0.3">
      <c r="A823" s="4">
        <v>37721</v>
      </c>
      <c r="B823" s="3">
        <v>8198.9899999999907</v>
      </c>
      <c r="C823" s="3">
        <v>8274.56</v>
      </c>
      <c r="D823" s="3">
        <v>8109.85</v>
      </c>
      <c r="E823" s="3">
        <v>8221.33</v>
      </c>
      <c r="F823" s="3">
        <v>1275300000</v>
      </c>
    </row>
    <row r="824" spans="1:6" x14ac:dyDescent="0.3">
      <c r="A824" s="4">
        <v>37722</v>
      </c>
      <c r="B824" s="3">
        <v>8223.2199999999903</v>
      </c>
      <c r="C824" s="3">
        <v>8360.76</v>
      </c>
      <c r="D824" s="3">
        <v>8156.77</v>
      </c>
      <c r="E824" s="3">
        <v>8203.41</v>
      </c>
      <c r="F824" s="3">
        <v>1141600000</v>
      </c>
    </row>
    <row r="825" spans="1:6" x14ac:dyDescent="0.3">
      <c r="A825" s="4">
        <v>37725</v>
      </c>
      <c r="B825" s="3">
        <v>8203.9699999999903</v>
      </c>
      <c r="C825" s="3">
        <v>8375.19</v>
      </c>
      <c r="D825" s="3">
        <v>8175.6</v>
      </c>
      <c r="E825" s="3">
        <v>8351.1</v>
      </c>
      <c r="F825" s="3">
        <v>1131000000</v>
      </c>
    </row>
    <row r="826" spans="1:6" x14ac:dyDescent="0.3">
      <c r="A826" s="4">
        <v>37726</v>
      </c>
      <c r="B826" s="3">
        <v>8347.66</v>
      </c>
      <c r="C826" s="3">
        <v>8443.11</v>
      </c>
      <c r="D826" s="3">
        <v>8251.3799999999901</v>
      </c>
      <c r="E826" s="3">
        <v>8402.36</v>
      </c>
      <c r="F826" s="3">
        <v>1460200000</v>
      </c>
    </row>
    <row r="827" spans="1:6" x14ac:dyDescent="0.3">
      <c r="A827" s="4">
        <v>37727</v>
      </c>
      <c r="B827" s="3">
        <v>8405.7199999999993</v>
      </c>
      <c r="C827" s="3">
        <v>8459.15</v>
      </c>
      <c r="D827" s="3">
        <v>8217.27</v>
      </c>
      <c r="E827" s="3">
        <v>8257.61</v>
      </c>
      <c r="F827" s="3">
        <v>1587600000</v>
      </c>
    </row>
    <row r="828" spans="1:6" x14ac:dyDescent="0.3">
      <c r="A828" s="4">
        <v>37728</v>
      </c>
      <c r="B828" s="3">
        <v>8255.7900000000009</v>
      </c>
      <c r="C828" s="3">
        <v>8388.2800000000007</v>
      </c>
      <c r="D828" s="3">
        <v>8172.52</v>
      </c>
      <c r="E828" s="3">
        <v>8337.65</v>
      </c>
      <c r="F828" s="3">
        <v>1430600000</v>
      </c>
    </row>
    <row r="829" spans="1:6" x14ac:dyDescent="0.3">
      <c r="A829" s="4">
        <v>37732</v>
      </c>
      <c r="B829" s="3">
        <v>8336.67</v>
      </c>
      <c r="C829" s="3">
        <v>8423.09</v>
      </c>
      <c r="D829" s="3">
        <v>8270.5599999999904</v>
      </c>
      <c r="E829" s="3">
        <v>8328.8999999999905</v>
      </c>
      <c r="F829" s="3">
        <v>1118700000</v>
      </c>
    </row>
    <row r="830" spans="1:6" x14ac:dyDescent="0.3">
      <c r="A830" s="4">
        <v>37733</v>
      </c>
      <c r="B830" s="3">
        <v>8326.3799999999901</v>
      </c>
      <c r="C830" s="3">
        <v>8509.43</v>
      </c>
      <c r="D830" s="3">
        <v>8238.1399999999903</v>
      </c>
      <c r="E830" s="3">
        <v>8484.99</v>
      </c>
      <c r="F830" s="3">
        <v>1631200000</v>
      </c>
    </row>
    <row r="831" spans="1:6" x14ac:dyDescent="0.3">
      <c r="A831" s="4">
        <v>37734</v>
      </c>
      <c r="B831" s="3">
        <v>8484.92</v>
      </c>
      <c r="C831" s="3">
        <v>8587.7199999999993</v>
      </c>
      <c r="D831" s="3">
        <v>8398.65</v>
      </c>
      <c r="E831" s="3">
        <v>8515.6599999999908</v>
      </c>
      <c r="F831" s="3">
        <v>1667200000</v>
      </c>
    </row>
    <row r="832" spans="1:6" x14ac:dyDescent="0.3">
      <c r="A832" s="4">
        <v>37735</v>
      </c>
      <c r="B832" s="3">
        <v>8512.44</v>
      </c>
      <c r="C832" s="3">
        <v>8527.99</v>
      </c>
      <c r="D832" s="3">
        <v>8363.2800000000007</v>
      </c>
      <c r="E832" s="3">
        <v>8440.0400000000009</v>
      </c>
      <c r="F832" s="3">
        <v>1648100000</v>
      </c>
    </row>
    <row r="833" spans="1:6" x14ac:dyDescent="0.3">
      <c r="A833" s="4">
        <v>37736</v>
      </c>
      <c r="B833" s="3">
        <v>8438.9799999999905</v>
      </c>
      <c r="C833" s="3">
        <v>8453.06</v>
      </c>
      <c r="D833" s="3">
        <v>8258.7999999999993</v>
      </c>
      <c r="E833" s="3">
        <v>8306.35</v>
      </c>
      <c r="F833" s="3">
        <v>1335800000</v>
      </c>
    </row>
    <row r="834" spans="1:6" x14ac:dyDescent="0.3">
      <c r="A834" s="4">
        <v>37739</v>
      </c>
      <c r="B834" s="3">
        <v>8306.84</v>
      </c>
      <c r="C834" s="3">
        <v>8515.7999999999902</v>
      </c>
      <c r="D834" s="3">
        <v>8290.4599999999991</v>
      </c>
      <c r="E834" s="3">
        <v>8471.61</v>
      </c>
      <c r="F834" s="3">
        <v>1273000000</v>
      </c>
    </row>
    <row r="835" spans="1:6" x14ac:dyDescent="0.3">
      <c r="A835" s="4">
        <v>37740</v>
      </c>
      <c r="B835" s="3">
        <v>8472.8799999999901</v>
      </c>
      <c r="C835" s="3">
        <v>8578.5499999999902</v>
      </c>
      <c r="D835" s="3">
        <v>8414.61</v>
      </c>
      <c r="E835" s="3">
        <v>8502.99</v>
      </c>
      <c r="F835" s="3">
        <v>1525600000</v>
      </c>
    </row>
    <row r="836" spans="1:6" x14ac:dyDescent="0.3">
      <c r="A836" s="4">
        <v>37741</v>
      </c>
      <c r="B836" s="3">
        <v>8501.3799999999992</v>
      </c>
      <c r="C836" s="3">
        <v>8557.6200000000008</v>
      </c>
      <c r="D836" s="3">
        <v>8402.36</v>
      </c>
      <c r="E836" s="3">
        <v>8480.09</v>
      </c>
      <c r="F836" s="3">
        <v>1788510000</v>
      </c>
    </row>
    <row r="837" spans="1:6" x14ac:dyDescent="0.3">
      <c r="A837" s="4">
        <v>37742</v>
      </c>
      <c r="B837" s="3">
        <v>8478.4799999999905</v>
      </c>
      <c r="C837" s="3">
        <v>8519.09</v>
      </c>
      <c r="D837" s="3">
        <v>8328.5499999999902</v>
      </c>
      <c r="E837" s="3">
        <v>8454.25</v>
      </c>
      <c r="F837" s="3">
        <v>1397500000</v>
      </c>
    </row>
    <row r="838" spans="1:6" x14ac:dyDescent="0.3">
      <c r="A838" s="4">
        <v>37743</v>
      </c>
      <c r="B838" s="3">
        <v>8453.48</v>
      </c>
      <c r="C838" s="3">
        <v>8612.86</v>
      </c>
      <c r="D838" s="3">
        <v>8389.4</v>
      </c>
      <c r="E838" s="3">
        <v>8582.68</v>
      </c>
      <c r="F838" s="3">
        <v>1554300000</v>
      </c>
    </row>
    <row r="839" spans="1:6" x14ac:dyDescent="0.3">
      <c r="A839" s="4">
        <v>37746</v>
      </c>
      <c r="B839" s="3">
        <v>8583.17</v>
      </c>
      <c r="C839" s="3">
        <v>8643.11</v>
      </c>
      <c r="D839" s="3">
        <v>8472.67</v>
      </c>
      <c r="E839" s="3">
        <v>8531.57</v>
      </c>
      <c r="F839" s="3">
        <v>1446300000</v>
      </c>
    </row>
    <row r="840" spans="1:6" x14ac:dyDescent="0.3">
      <c r="A840" s="4">
        <v>37747</v>
      </c>
      <c r="B840" s="3">
        <v>8531.2800000000007</v>
      </c>
      <c r="C840" s="3">
        <v>8658.18</v>
      </c>
      <c r="D840" s="3">
        <v>8486.8799999999901</v>
      </c>
      <c r="E840" s="3">
        <v>8588.36</v>
      </c>
      <c r="F840" s="3">
        <v>1649600000</v>
      </c>
    </row>
    <row r="841" spans="1:6" x14ac:dyDescent="0.3">
      <c r="A841" s="4">
        <v>37748</v>
      </c>
      <c r="B841" s="3">
        <v>8585.42</v>
      </c>
      <c r="C841" s="3">
        <v>8650.82</v>
      </c>
      <c r="D841" s="3">
        <v>8494.8700000000008</v>
      </c>
      <c r="E841" s="3">
        <v>8560.6299999999901</v>
      </c>
      <c r="F841" s="3">
        <v>1531900000</v>
      </c>
    </row>
    <row r="842" spans="1:6" x14ac:dyDescent="0.3">
      <c r="A842" s="4">
        <v>37749</v>
      </c>
      <c r="B842" s="3">
        <v>8558.67</v>
      </c>
      <c r="C842" s="3">
        <v>8591.01</v>
      </c>
      <c r="D842" s="3">
        <v>8435.61</v>
      </c>
      <c r="E842" s="3">
        <v>8491.2199999999903</v>
      </c>
      <c r="F842" s="3">
        <v>1379600000</v>
      </c>
    </row>
    <row r="843" spans="1:6" x14ac:dyDescent="0.3">
      <c r="A843" s="4">
        <v>37750</v>
      </c>
      <c r="B843" s="3">
        <v>8492.69</v>
      </c>
      <c r="C843" s="3">
        <v>8637.58</v>
      </c>
      <c r="D843" s="3">
        <v>8482.89</v>
      </c>
      <c r="E843" s="3">
        <v>8604.6</v>
      </c>
      <c r="F843" s="3">
        <v>1326100000</v>
      </c>
    </row>
    <row r="844" spans="1:6" x14ac:dyDescent="0.3">
      <c r="A844" s="4">
        <v>37753</v>
      </c>
      <c r="B844" s="3">
        <v>8603.9</v>
      </c>
      <c r="C844" s="3">
        <v>8764.1200000000008</v>
      </c>
      <c r="D844" s="3">
        <v>8544.24</v>
      </c>
      <c r="E844" s="3">
        <v>8726.7299999999905</v>
      </c>
      <c r="F844" s="3">
        <v>1378800000</v>
      </c>
    </row>
    <row r="845" spans="1:6" x14ac:dyDescent="0.3">
      <c r="A845" s="4">
        <v>37754</v>
      </c>
      <c r="B845" s="3">
        <v>8722.8799999999992</v>
      </c>
      <c r="C845" s="3">
        <v>8757.4</v>
      </c>
      <c r="D845" s="3">
        <v>8611.18</v>
      </c>
      <c r="E845" s="3">
        <v>8679.25</v>
      </c>
      <c r="F845" s="3">
        <v>1418100000</v>
      </c>
    </row>
    <row r="846" spans="1:6" x14ac:dyDescent="0.3">
      <c r="A846" s="4">
        <v>37755</v>
      </c>
      <c r="B846" s="3">
        <v>8673.2900000000009</v>
      </c>
      <c r="C846" s="3">
        <v>8744.94</v>
      </c>
      <c r="D846" s="3">
        <v>8575.95999999999</v>
      </c>
      <c r="E846" s="3">
        <v>8647.8199999999906</v>
      </c>
      <c r="F846" s="3">
        <v>1401800000</v>
      </c>
    </row>
    <row r="847" spans="1:6" x14ac:dyDescent="0.3">
      <c r="A847" s="4">
        <v>37756</v>
      </c>
      <c r="B847" s="3">
        <v>8649.2199999999993</v>
      </c>
      <c r="C847" s="3">
        <v>8766.5799999999908</v>
      </c>
      <c r="D847" s="3">
        <v>8613.84</v>
      </c>
      <c r="E847" s="3">
        <v>8713.1399999999903</v>
      </c>
      <c r="F847" s="3">
        <v>1508700000</v>
      </c>
    </row>
    <row r="848" spans="1:6" x14ac:dyDescent="0.3">
      <c r="A848" s="4">
        <v>37757</v>
      </c>
      <c r="B848" s="3">
        <v>8710.36</v>
      </c>
      <c r="C848" s="3">
        <v>8766.36</v>
      </c>
      <c r="D848" s="3">
        <v>8614.33</v>
      </c>
      <c r="E848" s="3">
        <v>8678.9699999999903</v>
      </c>
      <c r="F848" s="3">
        <v>1505500000</v>
      </c>
    </row>
    <row r="849" spans="1:6" x14ac:dyDescent="0.3">
      <c r="A849" s="4">
        <v>37760</v>
      </c>
      <c r="B849" s="3">
        <v>8676.52</v>
      </c>
      <c r="C849" s="3">
        <v>8676.52</v>
      </c>
      <c r="D849" s="3">
        <v>8455.7199999999903</v>
      </c>
      <c r="E849" s="3">
        <v>8493.39</v>
      </c>
      <c r="F849" s="3">
        <v>1375700000</v>
      </c>
    </row>
    <row r="850" spans="1:6" x14ac:dyDescent="0.3">
      <c r="A850" s="4">
        <v>37761</v>
      </c>
      <c r="B850" s="3">
        <v>8494.09</v>
      </c>
      <c r="C850" s="3">
        <v>8593.61</v>
      </c>
      <c r="D850" s="3">
        <v>8394.51</v>
      </c>
      <c r="E850" s="3">
        <v>8491.36</v>
      </c>
      <c r="F850" s="3">
        <v>1505300000</v>
      </c>
    </row>
    <row r="851" spans="1:6" x14ac:dyDescent="0.3">
      <c r="A851" s="4">
        <v>37762</v>
      </c>
      <c r="B851" s="3">
        <v>8485.6200000000008</v>
      </c>
      <c r="C851" s="3">
        <v>8577.64</v>
      </c>
      <c r="D851" s="3">
        <v>8389.68</v>
      </c>
      <c r="E851" s="3">
        <v>8516.43</v>
      </c>
      <c r="F851" s="3">
        <v>1457800000</v>
      </c>
    </row>
    <row r="852" spans="1:6" x14ac:dyDescent="0.3">
      <c r="A852" s="4">
        <v>37763</v>
      </c>
      <c r="B852" s="3">
        <v>8516.99</v>
      </c>
      <c r="C852" s="3">
        <v>8650.33</v>
      </c>
      <c r="D852" s="3">
        <v>8495.35</v>
      </c>
      <c r="E852" s="3">
        <v>8594.02</v>
      </c>
      <c r="F852" s="3">
        <v>1448500000</v>
      </c>
    </row>
    <row r="853" spans="1:6" x14ac:dyDescent="0.3">
      <c r="A853" s="4">
        <v>37764</v>
      </c>
      <c r="B853" s="3">
        <v>8594.02</v>
      </c>
      <c r="C853" s="3">
        <v>8668.4699999999903</v>
      </c>
      <c r="D853" s="3">
        <v>8513.98</v>
      </c>
      <c r="E853" s="3">
        <v>8601.3799999999992</v>
      </c>
      <c r="F853" s="3">
        <v>1201000000</v>
      </c>
    </row>
    <row r="854" spans="1:6" x14ac:dyDescent="0.3">
      <c r="A854" s="4">
        <v>37768</v>
      </c>
      <c r="B854" s="3">
        <v>8600.5400000000009</v>
      </c>
      <c r="C854" s="3">
        <v>8812.2999999999993</v>
      </c>
      <c r="D854" s="3">
        <v>8523.6399999999903</v>
      </c>
      <c r="E854" s="3">
        <v>8781.35</v>
      </c>
      <c r="F854" s="3">
        <v>1532000000</v>
      </c>
    </row>
    <row r="855" spans="1:6" x14ac:dyDescent="0.3">
      <c r="A855" s="4">
        <v>37769</v>
      </c>
      <c r="B855" s="3">
        <v>8781.84</v>
      </c>
      <c r="C855" s="3">
        <v>8885.34</v>
      </c>
      <c r="D855" s="3">
        <v>8721.8999999999905</v>
      </c>
      <c r="E855" s="3">
        <v>8793.1200000000008</v>
      </c>
      <c r="F855" s="3">
        <v>1559000000</v>
      </c>
    </row>
    <row r="856" spans="1:6" x14ac:dyDescent="0.3">
      <c r="A856" s="4">
        <v>37770</v>
      </c>
      <c r="B856" s="3">
        <v>8787.2299999999905</v>
      </c>
      <c r="C856" s="3">
        <v>8895.99</v>
      </c>
      <c r="D856" s="3">
        <v>8657.95999999999</v>
      </c>
      <c r="E856" s="3">
        <v>8711.18</v>
      </c>
      <c r="F856" s="3">
        <v>1685800000</v>
      </c>
    </row>
    <row r="857" spans="1:6" x14ac:dyDescent="0.3">
      <c r="A857" s="4">
        <v>37771</v>
      </c>
      <c r="B857" s="3">
        <v>8711.45999999999</v>
      </c>
      <c r="C857" s="3">
        <v>8897.0400000000009</v>
      </c>
      <c r="D857" s="3">
        <v>8711.45999999999</v>
      </c>
      <c r="E857" s="3">
        <v>8850.26</v>
      </c>
      <c r="F857" s="3">
        <v>1688800000</v>
      </c>
    </row>
    <row r="858" spans="1:6" x14ac:dyDescent="0.3">
      <c r="A858" s="4">
        <v>37774</v>
      </c>
      <c r="B858" s="3">
        <v>8851.4500000000007</v>
      </c>
      <c r="C858" s="3">
        <v>9040.45999999999</v>
      </c>
      <c r="D858" s="3">
        <v>8833.66</v>
      </c>
      <c r="E858" s="3">
        <v>8897.8099999999904</v>
      </c>
      <c r="F858" s="3">
        <v>1662500000</v>
      </c>
    </row>
    <row r="859" spans="1:6" x14ac:dyDescent="0.3">
      <c r="A859" s="4">
        <v>37775</v>
      </c>
      <c r="B859" s="3">
        <v>8898.2299999999905</v>
      </c>
      <c r="C859" s="3">
        <v>8973.02</v>
      </c>
      <c r="D859" s="3">
        <v>8823.51</v>
      </c>
      <c r="E859" s="3">
        <v>8922.9500000000007</v>
      </c>
      <c r="F859" s="3">
        <v>1450200000</v>
      </c>
    </row>
    <row r="860" spans="1:6" x14ac:dyDescent="0.3">
      <c r="A860" s="4">
        <v>37776</v>
      </c>
      <c r="B860" s="3">
        <v>8919.94</v>
      </c>
      <c r="C860" s="3">
        <v>9076.94</v>
      </c>
      <c r="D860" s="3">
        <v>8882.75</v>
      </c>
      <c r="E860" s="3">
        <v>9038.98</v>
      </c>
      <c r="F860" s="3">
        <v>1618700000</v>
      </c>
    </row>
    <row r="861" spans="1:6" x14ac:dyDescent="0.3">
      <c r="A861" s="4">
        <v>37777</v>
      </c>
      <c r="B861" s="3">
        <v>9036.67</v>
      </c>
      <c r="C861" s="3">
        <v>9106.7000000000007</v>
      </c>
      <c r="D861" s="3">
        <v>8905.3700000000008</v>
      </c>
      <c r="E861" s="3">
        <v>9041.2999999999902</v>
      </c>
      <c r="F861" s="3">
        <v>1693100000</v>
      </c>
    </row>
    <row r="862" spans="1:6" x14ac:dyDescent="0.3">
      <c r="A862" s="4">
        <v>37778</v>
      </c>
      <c r="B862" s="3">
        <v>9045.57</v>
      </c>
      <c r="C862" s="3">
        <v>9248.70999999999</v>
      </c>
      <c r="D862" s="3">
        <v>9008.8700000000008</v>
      </c>
      <c r="E862" s="3">
        <v>9062.7900000000009</v>
      </c>
      <c r="F862" s="3">
        <v>1837200000</v>
      </c>
    </row>
    <row r="863" spans="1:6" x14ac:dyDescent="0.3">
      <c r="A863" s="4">
        <v>37781</v>
      </c>
      <c r="B863" s="3">
        <v>9061.18</v>
      </c>
      <c r="C863" s="3">
        <v>9109.43</v>
      </c>
      <c r="D863" s="3">
        <v>8909.7800000000007</v>
      </c>
      <c r="E863" s="3">
        <v>8980</v>
      </c>
      <c r="F863" s="3">
        <v>1307000000</v>
      </c>
    </row>
    <row r="864" spans="1:6" x14ac:dyDescent="0.3">
      <c r="A864" s="4">
        <v>37782</v>
      </c>
      <c r="B864" s="3">
        <v>8980.7900000000009</v>
      </c>
      <c r="C864" s="3">
        <v>9111.11</v>
      </c>
      <c r="D864" s="3">
        <v>8946.0599999999904</v>
      </c>
      <c r="E864" s="3">
        <v>9054.89</v>
      </c>
      <c r="F864" s="3">
        <v>1275400000</v>
      </c>
    </row>
    <row r="865" spans="1:6" x14ac:dyDescent="0.3">
      <c r="A865" s="4">
        <v>37783</v>
      </c>
      <c r="B865" s="3">
        <v>9048.85</v>
      </c>
      <c r="C865" s="3">
        <v>9202.08</v>
      </c>
      <c r="D865" s="3">
        <v>9010.1299999999992</v>
      </c>
      <c r="E865" s="3">
        <v>9183.2199999999993</v>
      </c>
      <c r="F865" s="3">
        <v>1520000000</v>
      </c>
    </row>
    <row r="866" spans="1:6" x14ac:dyDescent="0.3">
      <c r="A866" s="4">
        <v>37784</v>
      </c>
      <c r="B866" s="3">
        <v>9184.2900000000009</v>
      </c>
      <c r="C866" s="3">
        <v>9270.6399999999903</v>
      </c>
      <c r="D866" s="3">
        <v>9089.3799999999901</v>
      </c>
      <c r="E866" s="3">
        <v>9196.5499999999902</v>
      </c>
      <c r="F866" s="3">
        <v>1553100000</v>
      </c>
    </row>
    <row r="867" spans="1:6" x14ac:dyDescent="0.3">
      <c r="A867" s="4">
        <v>37785</v>
      </c>
      <c r="B867" s="3">
        <v>9197.8799999999901</v>
      </c>
      <c r="C867" s="3">
        <v>9234.23</v>
      </c>
      <c r="D867" s="3">
        <v>9042.6299999999901</v>
      </c>
      <c r="E867" s="3">
        <v>9117.1200000000008</v>
      </c>
      <c r="F867" s="3">
        <v>1271600000</v>
      </c>
    </row>
    <row r="868" spans="1:6" x14ac:dyDescent="0.3">
      <c r="A868" s="4">
        <v>37788</v>
      </c>
      <c r="B868" s="3">
        <v>9117.5599999999904</v>
      </c>
      <c r="C868" s="3">
        <v>9335.49</v>
      </c>
      <c r="D868" s="3">
        <v>9117.5599999999904</v>
      </c>
      <c r="E868" s="3">
        <v>9318.9599999999991</v>
      </c>
      <c r="F868" s="3">
        <v>1345900000</v>
      </c>
    </row>
    <row r="869" spans="1:6" x14ac:dyDescent="0.3">
      <c r="A869" s="4">
        <v>37789</v>
      </c>
      <c r="B869" s="3">
        <v>9319.66</v>
      </c>
      <c r="C869" s="3">
        <v>9406.5</v>
      </c>
      <c r="D869" s="3">
        <v>9234.7800000000007</v>
      </c>
      <c r="E869" s="3">
        <v>9323.02</v>
      </c>
      <c r="F869" s="3">
        <v>1479700000</v>
      </c>
    </row>
    <row r="870" spans="1:6" x14ac:dyDescent="0.3">
      <c r="A870" s="4">
        <v>37790</v>
      </c>
      <c r="B870" s="3">
        <v>9322.67</v>
      </c>
      <c r="C870" s="3">
        <v>9363.15</v>
      </c>
      <c r="D870" s="3">
        <v>9185.17</v>
      </c>
      <c r="E870" s="3">
        <v>9293.7999999999902</v>
      </c>
      <c r="F870" s="3">
        <v>1488900000</v>
      </c>
    </row>
    <row r="871" spans="1:6" x14ac:dyDescent="0.3">
      <c r="A871" s="4">
        <v>37791</v>
      </c>
      <c r="B871" s="3">
        <v>9293.7999999999902</v>
      </c>
      <c r="C871" s="3">
        <v>9346.34</v>
      </c>
      <c r="D871" s="3">
        <v>9134.5</v>
      </c>
      <c r="E871" s="3">
        <v>9179.5300000000007</v>
      </c>
      <c r="F871" s="3">
        <v>1530100000</v>
      </c>
    </row>
    <row r="872" spans="1:6" x14ac:dyDescent="0.3">
      <c r="A872" s="4">
        <v>37792</v>
      </c>
      <c r="B872" s="3">
        <v>9180.93</v>
      </c>
      <c r="C872" s="3">
        <v>9306.36</v>
      </c>
      <c r="D872" s="3">
        <v>9149.20999999999</v>
      </c>
      <c r="E872" s="3">
        <v>9200.75</v>
      </c>
      <c r="F872" s="3">
        <v>1698000000</v>
      </c>
    </row>
    <row r="873" spans="1:6" x14ac:dyDescent="0.3">
      <c r="A873" s="4">
        <v>37795</v>
      </c>
      <c r="B873" s="3">
        <v>9199.49</v>
      </c>
      <c r="C873" s="3">
        <v>9215.32</v>
      </c>
      <c r="D873" s="3">
        <v>9003.83</v>
      </c>
      <c r="E873" s="3">
        <v>9072.9500000000007</v>
      </c>
      <c r="F873" s="3">
        <v>1398100000</v>
      </c>
    </row>
    <row r="874" spans="1:6" x14ac:dyDescent="0.3">
      <c r="A874" s="4">
        <v>37796</v>
      </c>
      <c r="B874" s="3">
        <v>9071.48</v>
      </c>
      <c r="C874" s="3">
        <v>9179.25</v>
      </c>
      <c r="D874" s="3">
        <v>9020.08</v>
      </c>
      <c r="E874" s="3">
        <v>9109.85</v>
      </c>
      <c r="F874" s="3">
        <v>1388300000</v>
      </c>
    </row>
    <row r="875" spans="1:6" x14ac:dyDescent="0.3">
      <c r="A875" s="4">
        <v>37797</v>
      </c>
      <c r="B875" s="3">
        <v>9109.57</v>
      </c>
      <c r="C875" s="3">
        <v>9195.2000000000007</v>
      </c>
      <c r="D875" s="3">
        <v>8984.2900000000009</v>
      </c>
      <c r="E875" s="3">
        <v>9011.5300000000007</v>
      </c>
      <c r="F875" s="3">
        <v>1459200000</v>
      </c>
    </row>
    <row r="876" spans="1:6" x14ac:dyDescent="0.3">
      <c r="A876" s="4">
        <v>37798</v>
      </c>
      <c r="B876" s="3">
        <v>9011.06</v>
      </c>
      <c r="C876" s="3">
        <v>9118.82</v>
      </c>
      <c r="D876" s="3">
        <v>8953.83</v>
      </c>
      <c r="E876" s="3">
        <v>9079.0400000000009</v>
      </c>
      <c r="F876" s="3">
        <v>1387400000</v>
      </c>
    </row>
    <row r="877" spans="1:6" x14ac:dyDescent="0.3">
      <c r="A877" s="4">
        <v>37799</v>
      </c>
      <c r="B877" s="3">
        <v>9079.74</v>
      </c>
      <c r="C877" s="3">
        <v>9135.9099999999908</v>
      </c>
      <c r="D877" s="3">
        <v>8938.26</v>
      </c>
      <c r="E877" s="3">
        <v>8989.0499999999993</v>
      </c>
      <c r="F877" s="3">
        <v>1267800000</v>
      </c>
    </row>
    <row r="878" spans="1:6" x14ac:dyDescent="0.3">
      <c r="A878" s="4">
        <v>37802</v>
      </c>
      <c r="B878" s="3">
        <v>8990.7399999999907</v>
      </c>
      <c r="C878" s="3">
        <v>9100.1200000000008</v>
      </c>
      <c r="D878" s="3">
        <v>8934.70999999999</v>
      </c>
      <c r="E878" s="3">
        <v>8985.44</v>
      </c>
      <c r="F878" s="3">
        <v>1587200000</v>
      </c>
    </row>
    <row r="879" spans="1:6" x14ac:dyDescent="0.3">
      <c r="A879" s="4">
        <v>37803</v>
      </c>
      <c r="B879" s="3">
        <v>8983.66</v>
      </c>
      <c r="C879" s="3">
        <v>9068.0499999999993</v>
      </c>
      <c r="D879" s="3">
        <v>8843.61</v>
      </c>
      <c r="E879" s="3">
        <v>9040.9500000000007</v>
      </c>
      <c r="F879" s="3">
        <v>1460200000</v>
      </c>
    </row>
    <row r="880" spans="1:6" x14ac:dyDescent="0.3">
      <c r="A880" s="4">
        <v>37804</v>
      </c>
      <c r="B880" s="3">
        <v>9043.5400000000009</v>
      </c>
      <c r="C880" s="3">
        <v>9168.82</v>
      </c>
      <c r="D880" s="3">
        <v>9025.1200000000008</v>
      </c>
      <c r="E880" s="3">
        <v>9142.84</v>
      </c>
      <c r="F880" s="3">
        <v>1519300000</v>
      </c>
    </row>
    <row r="881" spans="1:6" x14ac:dyDescent="0.3">
      <c r="A881" s="4">
        <v>37805</v>
      </c>
      <c r="B881" s="3">
        <v>9141.16</v>
      </c>
      <c r="C881" s="3">
        <v>9164.4799999999905</v>
      </c>
      <c r="D881" s="3">
        <v>9014.0599999999904</v>
      </c>
      <c r="E881" s="3">
        <v>9070.2099999999991</v>
      </c>
      <c r="F881" s="3">
        <v>775900000</v>
      </c>
    </row>
    <row r="882" spans="1:6" x14ac:dyDescent="0.3">
      <c r="A882" s="4">
        <v>37809</v>
      </c>
      <c r="B882" s="3">
        <v>9073.92</v>
      </c>
      <c r="C882" s="3">
        <v>9289.9</v>
      </c>
      <c r="D882" s="3">
        <v>9073.92</v>
      </c>
      <c r="E882" s="3">
        <v>9216.7900000000009</v>
      </c>
      <c r="F882" s="3">
        <v>1429100000</v>
      </c>
    </row>
    <row r="883" spans="1:6" x14ac:dyDescent="0.3">
      <c r="A883" s="4">
        <v>37810</v>
      </c>
      <c r="B883" s="3">
        <v>9213.48</v>
      </c>
      <c r="C883" s="3">
        <v>9281.77</v>
      </c>
      <c r="D883" s="3">
        <v>9122.2399999999907</v>
      </c>
      <c r="E883" s="3">
        <v>9223.09</v>
      </c>
      <c r="F883" s="3">
        <v>1565700000</v>
      </c>
    </row>
    <row r="884" spans="1:6" x14ac:dyDescent="0.3">
      <c r="A884" s="4">
        <v>37811</v>
      </c>
      <c r="B884" s="3">
        <v>9221.9</v>
      </c>
      <c r="C884" s="3">
        <v>9270.2199999999903</v>
      </c>
      <c r="D884" s="3">
        <v>9077.91</v>
      </c>
      <c r="E884" s="3">
        <v>9156.20999999999</v>
      </c>
      <c r="F884" s="3">
        <v>1618000000</v>
      </c>
    </row>
    <row r="885" spans="1:6" x14ac:dyDescent="0.3">
      <c r="A885" s="4">
        <v>37812</v>
      </c>
      <c r="B885" s="3">
        <v>9154.5300000000007</v>
      </c>
      <c r="C885" s="3">
        <v>9154.5300000000007</v>
      </c>
      <c r="D885" s="3">
        <v>8978.1299999999992</v>
      </c>
      <c r="E885" s="3">
        <v>9036.0400000000009</v>
      </c>
      <c r="F885" s="3">
        <v>1465700000</v>
      </c>
    </row>
    <row r="886" spans="1:6" x14ac:dyDescent="0.3">
      <c r="A886" s="4">
        <v>37813</v>
      </c>
      <c r="B886" s="3">
        <v>9036.39</v>
      </c>
      <c r="C886" s="3">
        <v>9176.59</v>
      </c>
      <c r="D886" s="3">
        <v>9009.01</v>
      </c>
      <c r="E886" s="3">
        <v>9119.59</v>
      </c>
      <c r="F886" s="3">
        <v>1212700000</v>
      </c>
    </row>
    <row r="887" spans="1:6" x14ac:dyDescent="0.3">
      <c r="A887" s="4">
        <v>37816</v>
      </c>
      <c r="B887" s="3">
        <v>9126.4500000000007</v>
      </c>
      <c r="C887" s="3">
        <v>9316.44</v>
      </c>
      <c r="D887" s="3">
        <v>9126.4500000000007</v>
      </c>
      <c r="E887" s="3">
        <v>9177.15</v>
      </c>
      <c r="F887" s="3">
        <v>1448900000</v>
      </c>
    </row>
    <row r="888" spans="1:6" x14ac:dyDescent="0.3">
      <c r="A888" s="4">
        <v>37817</v>
      </c>
      <c r="B888" s="3">
        <v>9179.18</v>
      </c>
      <c r="C888" s="3">
        <v>9260.42</v>
      </c>
      <c r="D888" s="3">
        <v>9054.6</v>
      </c>
      <c r="E888" s="3">
        <v>9128.9699999999993</v>
      </c>
      <c r="F888" s="3">
        <v>1518600000</v>
      </c>
    </row>
    <row r="889" spans="1:6" x14ac:dyDescent="0.3">
      <c r="A889" s="4">
        <v>37818</v>
      </c>
      <c r="B889" s="3">
        <v>9133.7000000000007</v>
      </c>
      <c r="C889" s="3">
        <v>9185.6299999999901</v>
      </c>
      <c r="D889" s="3">
        <v>9005.23</v>
      </c>
      <c r="E889" s="3">
        <v>9094.59</v>
      </c>
      <c r="F889" s="3">
        <v>1662000000</v>
      </c>
    </row>
    <row r="890" spans="1:6" x14ac:dyDescent="0.3">
      <c r="A890" s="4">
        <v>37819</v>
      </c>
      <c r="B890" s="3">
        <v>9089.34</v>
      </c>
      <c r="C890" s="3">
        <v>9160.27</v>
      </c>
      <c r="D890" s="3">
        <v>8968.82</v>
      </c>
      <c r="E890" s="3">
        <v>9050.82</v>
      </c>
      <c r="F890" s="3">
        <v>1661400000</v>
      </c>
    </row>
    <row r="891" spans="1:6" x14ac:dyDescent="0.3">
      <c r="A891" s="4">
        <v>37820</v>
      </c>
      <c r="B891" s="3">
        <v>9052.2900000000009</v>
      </c>
      <c r="C891" s="3">
        <v>9212.3099999999904</v>
      </c>
      <c r="D891" s="3">
        <v>9034.36</v>
      </c>
      <c r="E891" s="3">
        <v>9188.1499999999905</v>
      </c>
      <c r="F891" s="3">
        <v>1365200000</v>
      </c>
    </row>
    <row r="892" spans="1:6" x14ac:dyDescent="0.3">
      <c r="A892" s="4">
        <v>37823</v>
      </c>
      <c r="B892" s="3">
        <v>9187.7999999999902</v>
      </c>
      <c r="C892" s="3">
        <v>9219.8700000000008</v>
      </c>
      <c r="D892" s="3">
        <v>9025.1200000000008</v>
      </c>
      <c r="E892" s="3">
        <v>9096.69</v>
      </c>
      <c r="F892" s="3">
        <v>1254200000</v>
      </c>
    </row>
    <row r="893" spans="1:6" x14ac:dyDescent="0.3">
      <c r="A893" s="4">
        <v>37824</v>
      </c>
      <c r="B893" s="3">
        <v>9098.6499999999905</v>
      </c>
      <c r="C893" s="3">
        <v>9221.83</v>
      </c>
      <c r="D893" s="3">
        <v>9008.6</v>
      </c>
      <c r="E893" s="3">
        <v>9158.4500000000007</v>
      </c>
      <c r="F893" s="3">
        <v>1439700000</v>
      </c>
    </row>
    <row r="894" spans="1:6" x14ac:dyDescent="0.3">
      <c r="A894" s="4">
        <v>37825</v>
      </c>
      <c r="B894" s="3">
        <v>9159.08</v>
      </c>
      <c r="C894" s="3">
        <v>9249.91</v>
      </c>
      <c r="D894" s="3">
        <v>9064.69</v>
      </c>
      <c r="E894" s="3">
        <v>9194.24</v>
      </c>
      <c r="F894" s="3">
        <v>1362700000</v>
      </c>
    </row>
    <row r="895" spans="1:6" x14ac:dyDescent="0.3">
      <c r="A895" s="4">
        <v>37826</v>
      </c>
      <c r="B895" s="3">
        <v>9196.5599999999904</v>
      </c>
      <c r="C895" s="3">
        <v>9313.99</v>
      </c>
      <c r="D895" s="3">
        <v>9092.9799999999905</v>
      </c>
      <c r="E895" s="3">
        <v>9112.51</v>
      </c>
      <c r="F895" s="3">
        <v>1559000000</v>
      </c>
    </row>
    <row r="896" spans="1:6" x14ac:dyDescent="0.3">
      <c r="A896" s="4">
        <v>37827</v>
      </c>
      <c r="B896" s="3">
        <v>9113.85</v>
      </c>
      <c r="C896" s="3">
        <v>9296.6200000000008</v>
      </c>
      <c r="D896" s="3">
        <v>9062.3799999999901</v>
      </c>
      <c r="E896" s="3">
        <v>9284.57</v>
      </c>
      <c r="F896" s="3">
        <v>1397500000</v>
      </c>
    </row>
    <row r="897" spans="1:6" x14ac:dyDescent="0.3">
      <c r="A897" s="4">
        <v>37830</v>
      </c>
      <c r="B897" s="3">
        <v>9284.92</v>
      </c>
      <c r="C897" s="3">
        <v>9356.77</v>
      </c>
      <c r="D897" s="3">
        <v>9182.95999999999</v>
      </c>
      <c r="E897" s="3">
        <v>9266.51</v>
      </c>
      <c r="F897" s="3">
        <v>1328600000</v>
      </c>
    </row>
    <row r="898" spans="1:6" x14ac:dyDescent="0.3">
      <c r="A898" s="4">
        <v>37831</v>
      </c>
      <c r="B898" s="3">
        <v>9268.19</v>
      </c>
      <c r="C898" s="3">
        <v>9327.36</v>
      </c>
      <c r="D898" s="3">
        <v>9135.6200000000008</v>
      </c>
      <c r="E898" s="3">
        <v>9204.45999999999</v>
      </c>
      <c r="F898" s="3">
        <v>1508900000</v>
      </c>
    </row>
    <row r="899" spans="1:6" x14ac:dyDescent="0.3">
      <c r="A899" s="4">
        <v>37832</v>
      </c>
      <c r="B899" s="3">
        <v>9204.3899999999903</v>
      </c>
      <c r="C899" s="3">
        <v>9272.8799999999901</v>
      </c>
      <c r="D899" s="3">
        <v>9131.7000000000007</v>
      </c>
      <c r="E899" s="3">
        <v>9200.0499999999993</v>
      </c>
      <c r="F899" s="3">
        <v>1391900000</v>
      </c>
    </row>
    <row r="900" spans="1:6" x14ac:dyDescent="0.3">
      <c r="A900" s="4">
        <v>37833</v>
      </c>
      <c r="B900" s="3">
        <v>9199.35</v>
      </c>
      <c r="C900" s="3">
        <v>9398.02</v>
      </c>
      <c r="D900" s="3">
        <v>9183.7999999999993</v>
      </c>
      <c r="E900" s="3">
        <v>9233.7999999999993</v>
      </c>
      <c r="F900" s="3">
        <v>1608000000</v>
      </c>
    </row>
    <row r="901" spans="1:6" x14ac:dyDescent="0.3">
      <c r="A901" s="4">
        <v>37834</v>
      </c>
      <c r="B901" s="3">
        <v>9232.68</v>
      </c>
      <c r="C901" s="3">
        <v>9266.3700000000008</v>
      </c>
      <c r="D901" s="3">
        <v>9100.1200000000008</v>
      </c>
      <c r="E901" s="3">
        <v>9153.9699999999903</v>
      </c>
      <c r="F901" s="3">
        <v>1390600000</v>
      </c>
    </row>
    <row r="902" spans="1:6" x14ac:dyDescent="0.3">
      <c r="A902" s="4">
        <v>37837</v>
      </c>
      <c r="B902" s="3">
        <v>9154.18</v>
      </c>
      <c r="C902" s="3">
        <v>9231.84</v>
      </c>
      <c r="D902" s="3">
        <v>9033.66</v>
      </c>
      <c r="E902" s="3">
        <v>9186.0400000000009</v>
      </c>
      <c r="F902" s="3">
        <v>1318700000</v>
      </c>
    </row>
    <row r="903" spans="1:6" x14ac:dyDescent="0.3">
      <c r="A903" s="4">
        <v>37838</v>
      </c>
      <c r="B903" s="3">
        <v>9185.27</v>
      </c>
      <c r="C903" s="3">
        <v>9210.20999999999</v>
      </c>
      <c r="D903" s="3">
        <v>9024.77</v>
      </c>
      <c r="E903" s="3">
        <v>9036.32</v>
      </c>
      <c r="F903" s="3">
        <v>1351700000</v>
      </c>
    </row>
    <row r="904" spans="1:6" x14ac:dyDescent="0.3">
      <c r="A904" s="4">
        <v>37839</v>
      </c>
      <c r="B904" s="3">
        <v>9032.95999999999</v>
      </c>
      <c r="C904" s="3">
        <v>9151.3799999999901</v>
      </c>
      <c r="D904" s="3">
        <v>8964.1299999999901</v>
      </c>
      <c r="E904" s="3">
        <v>9061.7399999999907</v>
      </c>
      <c r="F904" s="3">
        <v>1491000000</v>
      </c>
    </row>
    <row r="905" spans="1:6" x14ac:dyDescent="0.3">
      <c r="A905" s="4">
        <v>37840</v>
      </c>
      <c r="B905" s="3">
        <v>9060.48</v>
      </c>
      <c r="C905" s="3">
        <v>9171.1299999999992</v>
      </c>
      <c r="D905" s="3">
        <v>9003.6299999999901</v>
      </c>
      <c r="E905" s="3">
        <v>9126.4500000000007</v>
      </c>
      <c r="F905" s="3">
        <v>1389300000</v>
      </c>
    </row>
    <row r="906" spans="1:6" x14ac:dyDescent="0.3">
      <c r="A906" s="4">
        <v>37841</v>
      </c>
      <c r="B906" s="3">
        <v>9127.36</v>
      </c>
      <c r="C906" s="3">
        <v>9230.3700000000008</v>
      </c>
      <c r="D906" s="3">
        <v>9097.74</v>
      </c>
      <c r="E906" s="3">
        <v>9191.09</v>
      </c>
      <c r="F906" s="3">
        <v>1086600000</v>
      </c>
    </row>
    <row r="907" spans="1:6" x14ac:dyDescent="0.3">
      <c r="A907" s="4">
        <v>37844</v>
      </c>
      <c r="B907" s="3">
        <v>9189.6200000000008</v>
      </c>
      <c r="C907" s="3">
        <v>9275.61</v>
      </c>
      <c r="D907" s="3">
        <v>9124</v>
      </c>
      <c r="E907" s="3">
        <v>9217.35</v>
      </c>
      <c r="F907" s="3">
        <v>1022200000</v>
      </c>
    </row>
    <row r="908" spans="1:6" x14ac:dyDescent="0.3">
      <c r="A908" s="4">
        <v>37845</v>
      </c>
      <c r="B908" s="3">
        <v>9218.1200000000008</v>
      </c>
      <c r="C908" s="3">
        <v>9329.0400000000009</v>
      </c>
      <c r="D908" s="3">
        <v>9163.2900000000009</v>
      </c>
      <c r="E908" s="3">
        <v>9310.06</v>
      </c>
      <c r="F908" s="3">
        <v>1132300000</v>
      </c>
    </row>
    <row r="909" spans="1:6" x14ac:dyDescent="0.3">
      <c r="A909" s="4">
        <v>37846</v>
      </c>
      <c r="B909" s="3">
        <v>9303.69</v>
      </c>
      <c r="C909" s="3">
        <v>9350.19</v>
      </c>
      <c r="D909" s="3">
        <v>9213.43</v>
      </c>
      <c r="E909" s="3">
        <v>9271.76</v>
      </c>
      <c r="F909" s="3">
        <v>1208800000</v>
      </c>
    </row>
    <row r="910" spans="1:6" x14ac:dyDescent="0.3">
      <c r="A910" s="4">
        <v>37847</v>
      </c>
      <c r="B910" s="3">
        <v>9272.25</v>
      </c>
      <c r="C910" s="3">
        <v>9356.6299999999901</v>
      </c>
      <c r="D910" s="3">
        <v>9193.33</v>
      </c>
      <c r="E910" s="3">
        <v>9310.56</v>
      </c>
      <c r="F910" s="3">
        <v>1186800000</v>
      </c>
    </row>
    <row r="911" spans="1:6" x14ac:dyDescent="0.3">
      <c r="A911" s="4">
        <v>37848</v>
      </c>
      <c r="B911" s="3">
        <v>9308.52</v>
      </c>
      <c r="C911" s="3">
        <v>9360.27</v>
      </c>
      <c r="D911" s="3">
        <v>9253.2000000000007</v>
      </c>
      <c r="E911" s="3">
        <v>9321.69</v>
      </c>
      <c r="F911" s="3">
        <v>636370000</v>
      </c>
    </row>
    <row r="912" spans="1:6" x14ac:dyDescent="0.3">
      <c r="A912" s="4">
        <v>37851</v>
      </c>
      <c r="B912" s="3">
        <v>9320.66</v>
      </c>
      <c r="C912" s="3">
        <v>9466.7900000000009</v>
      </c>
      <c r="D912" s="3">
        <v>9309.16</v>
      </c>
      <c r="E912" s="3">
        <v>9412.4500000000007</v>
      </c>
      <c r="F912" s="3">
        <v>1127600000</v>
      </c>
    </row>
    <row r="913" spans="1:6" x14ac:dyDescent="0.3">
      <c r="A913" s="4">
        <v>37852</v>
      </c>
      <c r="B913" s="3">
        <v>9412.17</v>
      </c>
      <c r="C913" s="3">
        <v>9490.6</v>
      </c>
      <c r="D913" s="3">
        <v>9315.25</v>
      </c>
      <c r="E913" s="3">
        <v>9428.9</v>
      </c>
      <c r="F913" s="3">
        <v>1300600000</v>
      </c>
    </row>
    <row r="914" spans="1:6" x14ac:dyDescent="0.3">
      <c r="A914" s="4">
        <v>37853</v>
      </c>
      <c r="B914" s="3">
        <v>9420.1299999999901</v>
      </c>
      <c r="C914" s="3">
        <v>9454.49</v>
      </c>
      <c r="D914" s="3">
        <v>9324.0300000000007</v>
      </c>
      <c r="E914" s="3">
        <v>9397.51</v>
      </c>
      <c r="F914" s="3">
        <v>1210800000</v>
      </c>
    </row>
    <row r="915" spans="1:6" x14ac:dyDescent="0.3">
      <c r="A915" s="4">
        <v>37854</v>
      </c>
      <c r="B915" s="3">
        <v>9399.9599999999991</v>
      </c>
      <c r="C915" s="3">
        <v>9517.3700000000008</v>
      </c>
      <c r="D915" s="3">
        <v>9345.70999999999</v>
      </c>
      <c r="E915" s="3">
        <v>9423.68</v>
      </c>
      <c r="F915" s="3">
        <v>1407100000</v>
      </c>
    </row>
    <row r="916" spans="1:6" x14ac:dyDescent="0.3">
      <c r="A916" s="4">
        <v>37855</v>
      </c>
      <c r="B916" s="3">
        <v>9436.0400000000009</v>
      </c>
      <c r="C916" s="3">
        <v>9535.9699999999903</v>
      </c>
      <c r="D916" s="3">
        <v>9323.26</v>
      </c>
      <c r="E916" s="3">
        <v>9348.8700000000008</v>
      </c>
      <c r="F916" s="3">
        <v>1308900000</v>
      </c>
    </row>
    <row r="917" spans="1:6" x14ac:dyDescent="0.3">
      <c r="A917" s="4">
        <v>37858</v>
      </c>
      <c r="B917" s="3">
        <v>9349.44</v>
      </c>
      <c r="C917" s="3">
        <v>9381.51</v>
      </c>
      <c r="D917" s="3">
        <v>9242.56</v>
      </c>
      <c r="E917" s="3">
        <v>9317.6399999999903</v>
      </c>
      <c r="F917" s="3">
        <v>971700000</v>
      </c>
    </row>
    <row r="918" spans="1:6" x14ac:dyDescent="0.3">
      <c r="A918" s="4">
        <v>37859</v>
      </c>
      <c r="B918" s="3">
        <v>9316.0300000000007</v>
      </c>
      <c r="C918" s="3">
        <v>9372.4500000000007</v>
      </c>
      <c r="D918" s="3">
        <v>9203.5400000000009</v>
      </c>
      <c r="E918" s="3">
        <v>9340.4500000000007</v>
      </c>
      <c r="F918" s="3">
        <v>1178700000</v>
      </c>
    </row>
    <row r="919" spans="1:6" x14ac:dyDescent="0.3">
      <c r="A919" s="4">
        <v>37860</v>
      </c>
      <c r="B919" s="3">
        <v>9339.82</v>
      </c>
      <c r="C919" s="3">
        <v>9387.82</v>
      </c>
      <c r="D919" s="3">
        <v>9280.0300000000007</v>
      </c>
      <c r="E919" s="3">
        <v>9333.7900000000009</v>
      </c>
      <c r="F919" s="3">
        <v>1051400000</v>
      </c>
    </row>
    <row r="920" spans="1:6" x14ac:dyDescent="0.3">
      <c r="A920" s="4">
        <v>37861</v>
      </c>
      <c r="B920" s="3">
        <v>9334.35</v>
      </c>
      <c r="C920" s="3">
        <v>9415.68</v>
      </c>
      <c r="D920" s="3">
        <v>9246.4799999999905</v>
      </c>
      <c r="E920" s="3">
        <v>9374.2099999999991</v>
      </c>
      <c r="F920" s="3">
        <v>1165200000</v>
      </c>
    </row>
    <row r="921" spans="1:6" x14ac:dyDescent="0.3">
      <c r="A921" s="4">
        <v>37862</v>
      </c>
      <c r="B921" s="3">
        <v>9373.33</v>
      </c>
      <c r="C921" s="3">
        <v>9444.25</v>
      </c>
      <c r="D921" s="3">
        <v>9320.52</v>
      </c>
      <c r="E921" s="3">
        <v>9415.8199999999906</v>
      </c>
      <c r="F921" s="3">
        <v>945100000</v>
      </c>
    </row>
    <row r="922" spans="1:6" x14ac:dyDescent="0.3">
      <c r="A922" s="4">
        <v>37866</v>
      </c>
      <c r="B922" s="3">
        <v>9416.67</v>
      </c>
      <c r="C922" s="3">
        <v>9563.83</v>
      </c>
      <c r="D922" s="3">
        <v>9357.44</v>
      </c>
      <c r="E922" s="3">
        <v>9523.27</v>
      </c>
      <c r="F922" s="3">
        <v>1470500000</v>
      </c>
    </row>
    <row r="923" spans="1:6" x14ac:dyDescent="0.3">
      <c r="A923" s="4">
        <v>37867</v>
      </c>
      <c r="B923" s="3">
        <v>9521.86</v>
      </c>
      <c r="C923" s="3">
        <v>9632.75</v>
      </c>
      <c r="D923" s="3">
        <v>9465.7199999999993</v>
      </c>
      <c r="E923" s="3">
        <v>9568.45999999999</v>
      </c>
      <c r="F923" s="3">
        <v>1675600000</v>
      </c>
    </row>
    <row r="924" spans="1:6" x14ac:dyDescent="0.3">
      <c r="A924" s="4">
        <v>37868</v>
      </c>
      <c r="B924" s="3">
        <v>9569.09</v>
      </c>
      <c r="C924" s="3">
        <v>9661.7999999999902</v>
      </c>
      <c r="D924" s="3">
        <v>9492.74</v>
      </c>
      <c r="E924" s="3">
        <v>9587.8999999999905</v>
      </c>
      <c r="F924" s="3">
        <v>1453900000</v>
      </c>
    </row>
    <row r="925" spans="1:6" x14ac:dyDescent="0.3">
      <c r="A925" s="4">
        <v>37869</v>
      </c>
      <c r="B925" s="3">
        <v>9589.52</v>
      </c>
      <c r="C925" s="3">
        <v>9602.2199999999903</v>
      </c>
      <c r="D925" s="3">
        <v>9441.93</v>
      </c>
      <c r="E925" s="3">
        <v>9503.34</v>
      </c>
      <c r="F925" s="3">
        <v>1465200000</v>
      </c>
    </row>
    <row r="926" spans="1:6" x14ac:dyDescent="0.3">
      <c r="A926" s="4">
        <v>37872</v>
      </c>
      <c r="B926" s="3">
        <v>9503.41</v>
      </c>
      <c r="C926" s="3">
        <v>9638.57</v>
      </c>
      <c r="D926" s="3">
        <v>9492.25</v>
      </c>
      <c r="E926" s="3">
        <v>9586.2900000000009</v>
      </c>
      <c r="F926" s="3">
        <v>1299300000</v>
      </c>
    </row>
    <row r="927" spans="1:6" x14ac:dyDescent="0.3">
      <c r="A927" s="4">
        <v>37873</v>
      </c>
      <c r="B927" s="3">
        <v>9584.92</v>
      </c>
      <c r="C927" s="3">
        <v>9617.02</v>
      </c>
      <c r="D927" s="3">
        <v>9459.85</v>
      </c>
      <c r="E927" s="3">
        <v>9507.2000000000007</v>
      </c>
      <c r="F927" s="3">
        <v>1414800000</v>
      </c>
    </row>
    <row r="928" spans="1:6" x14ac:dyDescent="0.3">
      <c r="A928" s="4">
        <v>37874</v>
      </c>
      <c r="B928" s="3">
        <v>9504.8799999999901</v>
      </c>
      <c r="C928" s="3">
        <v>9545.51</v>
      </c>
      <c r="D928" s="3">
        <v>9373.08</v>
      </c>
      <c r="E928" s="3">
        <v>9420.45999999999</v>
      </c>
      <c r="F928" s="3">
        <v>1582100000</v>
      </c>
    </row>
    <row r="929" spans="1:6" x14ac:dyDescent="0.3">
      <c r="A929" s="4">
        <v>37875</v>
      </c>
      <c r="B929" s="3">
        <v>9415.0499999999902</v>
      </c>
      <c r="C929" s="3">
        <v>9540.6</v>
      </c>
      <c r="D929" s="3">
        <v>9374.49</v>
      </c>
      <c r="E929" s="3">
        <v>9459.76</v>
      </c>
      <c r="F929" s="3">
        <v>1335900000</v>
      </c>
    </row>
    <row r="930" spans="1:6" x14ac:dyDescent="0.3">
      <c r="A930" s="4">
        <v>37876</v>
      </c>
      <c r="B930" s="3">
        <v>9456.8799999999992</v>
      </c>
      <c r="C930" s="3">
        <v>9517.3700000000008</v>
      </c>
      <c r="D930" s="3">
        <v>9348.59</v>
      </c>
      <c r="E930" s="3">
        <v>9471.5499999999993</v>
      </c>
      <c r="F930" s="3">
        <v>1236700000</v>
      </c>
    </row>
    <row r="931" spans="1:6" x14ac:dyDescent="0.3">
      <c r="A931" s="4">
        <v>37879</v>
      </c>
      <c r="B931" s="3">
        <v>9471.19</v>
      </c>
      <c r="C931" s="3">
        <v>9541.02</v>
      </c>
      <c r="D931" s="3">
        <v>9396.0300000000007</v>
      </c>
      <c r="E931" s="3">
        <v>9448.81</v>
      </c>
      <c r="F931" s="3">
        <v>1151300000</v>
      </c>
    </row>
    <row r="932" spans="1:6" x14ac:dyDescent="0.3">
      <c r="A932" s="4">
        <v>37880</v>
      </c>
      <c r="B932" s="3">
        <v>9449.16</v>
      </c>
      <c r="C932" s="3">
        <v>9587.8999999999905</v>
      </c>
      <c r="D932" s="3">
        <v>9426.84</v>
      </c>
      <c r="E932" s="3">
        <v>9567.34</v>
      </c>
      <c r="F932" s="3">
        <v>1403200000</v>
      </c>
    </row>
    <row r="933" spans="1:6" x14ac:dyDescent="0.3">
      <c r="A933" s="4">
        <v>37881</v>
      </c>
      <c r="B933" s="3">
        <v>9566.08</v>
      </c>
      <c r="C933" s="3">
        <v>9641.4500000000007</v>
      </c>
      <c r="D933" s="3">
        <v>9510.2800000000007</v>
      </c>
      <c r="E933" s="3">
        <v>9545.65</v>
      </c>
      <c r="F933" s="3">
        <v>1338210000</v>
      </c>
    </row>
    <row r="934" spans="1:6" x14ac:dyDescent="0.3">
      <c r="A934" s="4">
        <v>37882</v>
      </c>
      <c r="B934" s="3">
        <v>9544.0400000000009</v>
      </c>
      <c r="C934" s="3">
        <v>9691.5499999999902</v>
      </c>
      <c r="D934" s="3">
        <v>9513.3700000000008</v>
      </c>
      <c r="E934" s="3">
        <v>9659.1299999999901</v>
      </c>
      <c r="F934" s="3">
        <v>1498800000</v>
      </c>
    </row>
    <row r="935" spans="1:6" x14ac:dyDescent="0.3">
      <c r="A935" s="4">
        <v>37883</v>
      </c>
      <c r="B935" s="3">
        <v>9661.7999999999902</v>
      </c>
      <c r="C935" s="3">
        <v>9719.49</v>
      </c>
      <c r="D935" s="3">
        <v>9582.6399999999903</v>
      </c>
      <c r="E935" s="3">
        <v>9644.82</v>
      </c>
      <c r="F935" s="3">
        <v>1518600000</v>
      </c>
    </row>
    <row r="936" spans="1:6" x14ac:dyDescent="0.3">
      <c r="A936" s="4">
        <v>37886</v>
      </c>
      <c r="B936" s="3">
        <v>9641.7999999999902</v>
      </c>
      <c r="C936" s="3">
        <v>9641.8700000000008</v>
      </c>
      <c r="D936" s="3">
        <v>9467.83</v>
      </c>
      <c r="E936" s="3">
        <v>9535.41</v>
      </c>
      <c r="F936" s="3">
        <v>1278800000</v>
      </c>
    </row>
    <row r="937" spans="1:6" x14ac:dyDescent="0.3">
      <c r="A937" s="4">
        <v>37887</v>
      </c>
      <c r="B937" s="3">
        <v>9535.76</v>
      </c>
      <c r="C937" s="3">
        <v>9623.34</v>
      </c>
      <c r="D937" s="3">
        <v>9479.41</v>
      </c>
      <c r="E937" s="3">
        <v>9576.0400000000009</v>
      </c>
      <c r="F937" s="3">
        <v>1301700000</v>
      </c>
    </row>
    <row r="938" spans="1:6" x14ac:dyDescent="0.3">
      <c r="A938" s="4">
        <v>37888</v>
      </c>
      <c r="B938" s="3">
        <v>9575.9699999999903</v>
      </c>
      <c r="C938" s="3">
        <v>9612.5300000000007</v>
      </c>
      <c r="D938" s="3">
        <v>9400.67</v>
      </c>
      <c r="E938" s="3">
        <v>9425.51</v>
      </c>
      <c r="F938" s="3">
        <v>1556000000</v>
      </c>
    </row>
    <row r="939" spans="1:6" x14ac:dyDescent="0.3">
      <c r="A939" s="4">
        <v>37889</v>
      </c>
      <c r="B939" s="3">
        <v>9425.58</v>
      </c>
      <c r="C939" s="3">
        <v>9493.44</v>
      </c>
      <c r="D939" s="3">
        <v>9311.4699999999993</v>
      </c>
      <c r="E939" s="3">
        <v>9343.95999999999</v>
      </c>
      <c r="F939" s="3">
        <v>1530000000</v>
      </c>
    </row>
    <row r="940" spans="1:6" x14ac:dyDescent="0.3">
      <c r="A940" s="4">
        <v>37890</v>
      </c>
      <c r="B940" s="3">
        <v>9342.43</v>
      </c>
      <c r="C940" s="3">
        <v>9407.89</v>
      </c>
      <c r="D940" s="3">
        <v>9257.9899999999907</v>
      </c>
      <c r="E940" s="3">
        <v>9313.08</v>
      </c>
      <c r="F940" s="3">
        <v>1472500000</v>
      </c>
    </row>
    <row r="941" spans="1:6" x14ac:dyDescent="0.3">
      <c r="A941" s="4">
        <v>37893</v>
      </c>
      <c r="B941" s="3">
        <v>9314.42</v>
      </c>
      <c r="C941" s="3">
        <v>9431.5400000000009</v>
      </c>
      <c r="D941" s="3">
        <v>9259.68</v>
      </c>
      <c r="E941" s="3">
        <v>9380.24</v>
      </c>
      <c r="F941" s="3">
        <v>1366500000</v>
      </c>
    </row>
    <row r="942" spans="1:6" x14ac:dyDescent="0.3">
      <c r="A942" s="4">
        <v>37894</v>
      </c>
      <c r="B942" s="3">
        <v>9378.1</v>
      </c>
      <c r="C942" s="3">
        <v>9393.35</v>
      </c>
      <c r="D942" s="3">
        <v>9199.43</v>
      </c>
      <c r="E942" s="3">
        <v>9275.06</v>
      </c>
      <c r="F942" s="3">
        <v>1590500000</v>
      </c>
    </row>
    <row r="943" spans="1:6" x14ac:dyDescent="0.3">
      <c r="A943" s="4">
        <v>37895</v>
      </c>
      <c r="B943" s="3">
        <v>9275.06</v>
      </c>
      <c r="C943" s="3">
        <v>9472.69</v>
      </c>
      <c r="D943" s="3">
        <v>9275.06</v>
      </c>
      <c r="E943" s="3">
        <v>9469.2000000000007</v>
      </c>
      <c r="F943" s="3">
        <v>1566300000</v>
      </c>
    </row>
    <row r="944" spans="1:6" x14ac:dyDescent="0.3">
      <c r="A944" s="4">
        <v>37896</v>
      </c>
      <c r="B944" s="3">
        <v>9464.76</v>
      </c>
      <c r="C944" s="3">
        <v>9539.2000000000007</v>
      </c>
      <c r="D944" s="3">
        <v>9397.8700000000008</v>
      </c>
      <c r="E944" s="3">
        <v>9487.7999999999993</v>
      </c>
      <c r="F944" s="3">
        <v>1269300000</v>
      </c>
    </row>
    <row r="945" spans="1:6" x14ac:dyDescent="0.3">
      <c r="A945" s="4">
        <v>37897</v>
      </c>
      <c r="B945" s="3">
        <v>9492.5400000000009</v>
      </c>
      <c r="C945" s="3">
        <v>9701.8700000000008</v>
      </c>
      <c r="D945" s="3">
        <v>9492.5400000000009</v>
      </c>
      <c r="E945" s="3">
        <v>9572.31</v>
      </c>
      <c r="F945" s="3">
        <v>1570500000</v>
      </c>
    </row>
    <row r="946" spans="1:6" x14ac:dyDescent="0.3">
      <c r="A946" s="4">
        <v>37900</v>
      </c>
      <c r="B946" s="3">
        <v>9572.39</v>
      </c>
      <c r="C946" s="3">
        <v>9656.09</v>
      </c>
      <c r="D946" s="3">
        <v>9524.3899999999903</v>
      </c>
      <c r="E946" s="3">
        <v>9594.98</v>
      </c>
      <c r="F946" s="3">
        <v>1025800000</v>
      </c>
    </row>
    <row r="947" spans="1:6" x14ac:dyDescent="0.3">
      <c r="A947" s="4">
        <v>37901</v>
      </c>
      <c r="B947" s="3">
        <v>9593.2800000000007</v>
      </c>
      <c r="C947" s="3">
        <v>9672.68</v>
      </c>
      <c r="D947" s="3">
        <v>9512.76</v>
      </c>
      <c r="E947" s="3">
        <v>9654.61</v>
      </c>
      <c r="F947" s="3">
        <v>1279500000</v>
      </c>
    </row>
    <row r="948" spans="1:6" x14ac:dyDescent="0.3">
      <c r="A948" s="4">
        <v>37902</v>
      </c>
      <c r="B948" s="3">
        <v>9653.33</v>
      </c>
      <c r="C948" s="3">
        <v>9699.35</v>
      </c>
      <c r="D948" s="3">
        <v>9571.35</v>
      </c>
      <c r="E948" s="3">
        <v>9630.9</v>
      </c>
      <c r="F948" s="3">
        <v>1262500000</v>
      </c>
    </row>
    <row r="949" spans="1:6" x14ac:dyDescent="0.3">
      <c r="A949" s="4">
        <v>37903</v>
      </c>
      <c r="B949" s="3">
        <v>9633.35</v>
      </c>
      <c r="C949" s="3">
        <v>9798.08</v>
      </c>
      <c r="D949" s="3">
        <v>9617.35</v>
      </c>
      <c r="E949" s="3">
        <v>9680.01</v>
      </c>
      <c r="F949" s="3">
        <v>1578700000</v>
      </c>
    </row>
    <row r="950" spans="1:6" x14ac:dyDescent="0.3">
      <c r="A950" s="4">
        <v>37904</v>
      </c>
      <c r="B950" s="3">
        <v>9682.9</v>
      </c>
      <c r="C950" s="3">
        <v>9743.1200000000008</v>
      </c>
      <c r="D950" s="3">
        <v>9622.31</v>
      </c>
      <c r="E950" s="3">
        <v>9674.68</v>
      </c>
      <c r="F950" s="3">
        <v>1108100000</v>
      </c>
    </row>
    <row r="951" spans="1:6" x14ac:dyDescent="0.3">
      <c r="A951" s="4">
        <v>37907</v>
      </c>
      <c r="B951" s="3">
        <v>9675.7199999999993</v>
      </c>
      <c r="C951" s="3">
        <v>9814.9699999999993</v>
      </c>
      <c r="D951" s="3">
        <v>9675.7199999999993</v>
      </c>
      <c r="E951" s="3">
        <v>9764.3799999999901</v>
      </c>
      <c r="F951" s="3">
        <v>1040500000</v>
      </c>
    </row>
    <row r="952" spans="1:6" x14ac:dyDescent="0.3">
      <c r="A952" s="4">
        <v>37908</v>
      </c>
      <c r="B952" s="3">
        <v>9763.27</v>
      </c>
      <c r="C952" s="3">
        <v>9833.42</v>
      </c>
      <c r="D952" s="3">
        <v>9696.9</v>
      </c>
      <c r="E952" s="3">
        <v>9812.98</v>
      </c>
      <c r="F952" s="3">
        <v>1271900000</v>
      </c>
    </row>
    <row r="953" spans="1:6" x14ac:dyDescent="0.3">
      <c r="A953" s="4">
        <v>37909</v>
      </c>
      <c r="B953" s="3">
        <v>9824.09</v>
      </c>
      <c r="C953" s="3">
        <v>9901.6399999999903</v>
      </c>
      <c r="D953" s="3">
        <v>9731.5699999999906</v>
      </c>
      <c r="E953" s="3">
        <v>9803.0499999999993</v>
      </c>
      <c r="F953" s="3">
        <v>1521100000</v>
      </c>
    </row>
    <row r="954" spans="1:6" x14ac:dyDescent="0.3">
      <c r="A954" s="4">
        <v>37910</v>
      </c>
      <c r="B954" s="3">
        <v>9798.68</v>
      </c>
      <c r="C954" s="3">
        <v>9838.5300000000007</v>
      </c>
      <c r="D954" s="3">
        <v>9679.1299999999901</v>
      </c>
      <c r="E954" s="3">
        <v>9791.7199999999903</v>
      </c>
      <c r="F954" s="3">
        <v>1417700000</v>
      </c>
    </row>
    <row r="955" spans="1:6" x14ac:dyDescent="0.3">
      <c r="A955" s="4">
        <v>37911</v>
      </c>
      <c r="B955" s="3">
        <v>9791.86</v>
      </c>
      <c r="C955" s="3">
        <v>9833.1200000000008</v>
      </c>
      <c r="D955" s="3">
        <v>9679.7199999999993</v>
      </c>
      <c r="E955" s="3">
        <v>9721.7900000000009</v>
      </c>
      <c r="F955" s="3">
        <v>1352000000</v>
      </c>
    </row>
    <row r="956" spans="1:6" x14ac:dyDescent="0.3">
      <c r="A956" s="4">
        <v>37914</v>
      </c>
      <c r="B956" s="3">
        <v>9721.5</v>
      </c>
      <c r="C956" s="3">
        <v>9816.9699999999903</v>
      </c>
      <c r="D956" s="3">
        <v>9665.35</v>
      </c>
      <c r="E956" s="3">
        <v>9777.94</v>
      </c>
      <c r="F956" s="3">
        <v>1172600000</v>
      </c>
    </row>
    <row r="957" spans="1:6" x14ac:dyDescent="0.3">
      <c r="A957" s="4">
        <v>37915</v>
      </c>
      <c r="B957" s="3">
        <v>9778.3099999999904</v>
      </c>
      <c r="C957" s="3">
        <v>9824.9</v>
      </c>
      <c r="D957" s="3">
        <v>9697.94</v>
      </c>
      <c r="E957" s="3">
        <v>9747.64</v>
      </c>
      <c r="F957" s="3">
        <v>1498000000</v>
      </c>
    </row>
    <row r="958" spans="1:6" x14ac:dyDescent="0.3">
      <c r="A958" s="4">
        <v>37916</v>
      </c>
      <c r="B958" s="3">
        <v>9741.98</v>
      </c>
      <c r="C958" s="3">
        <v>9741.98</v>
      </c>
      <c r="D958" s="3">
        <v>9551.6499999999905</v>
      </c>
      <c r="E958" s="3">
        <v>9598.24</v>
      </c>
      <c r="F958" s="3">
        <v>1647200000</v>
      </c>
    </row>
    <row r="959" spans="1:6" x14ac:dyDescent="0.3">
      <c r="A959" s="4">
        <v>37917</v>
      </c>
      <c r="B959" s="3">
        <v>9597.2000000000007</v>
      </c>
      <c r="C959" s="3">
        <v>9661.0499999999902</v>
      </c>
      <c r="D959" s="3">
        <v>9517.5</v>
      </c>
      <c r="E959" s="3">
        <v>9613.1299999999992</v>
      </c>
      <c r="F959" s="3">
        <v>1604300000</v>
      </c>
    </row>
    <row r="960" spans="1:6" x14ac:dyDescent="0.3">
      <c r="A960" s="4">
        <v>37918</v>
      </c>
      <c r="B960" s="3">
        <v>9600.98</v>
      </c>
      <c r="C960" s="3">
        <v>9631.5</v>
      </c>
      <c r="D960" s="3">
        <v>9463.2800000000007</v>
      </c>
      <c r="E960" s="3">
        <v>9582.45999999999</v>
      </c>
      <c r="F960" s="3">
        <v>1420300000</v>
      </c>
    </row>
    <row r="961" spans="1:6" x14ac:dyDescent="0.3">
      <c r="A961" s="4">
        <v>37921</v>
      </c>
      <c r="B961" s="3">
        <v>9584.5400000000009</v>
      </c>
      <c r="C961" s="3">
        <v>9696.98</v>
      </c>
      <c r="D961" s="3">
        <v>9553.7999999999902</v>
      </c>
      <c r="E961" s="3">
        <v>9608.16</v>
      </c>
      <c r="F961" s="3">
        <v>1371800000</v>
      </c>
    </row>
    <row r="962" spans="1:6" x14ac:dyDescent="0.3">
      <c r="A962" s="4">
        <v>37922</v>
      </c>
      <c r="B962" s="3">
        <v>9609.7199999999903</v>
      </c>
      <c r="C962" s="3">
        <v>9769.57</v>
      </c>
      <c r="D962" s="3">
        <v>9592.5400000000009</v>
      </c>
      <c r="E962" s="3">
        <v>9748.31</v>
      </c>
      <c r="F962" s="3">
        <v>1629200000</v>
      </c>
    </row>
    <row r="963" spans="1:6" x14ac:dyDescent="0.3">
      <c r="A963" s="4">
        <v>37923</v>
      </c>
      <c r="B963" s="3">
        <v>9747.0499999999902</v>
      </c>
      <c r="C963" s="3">
        <v>9830.23</v>
      </c>
      <c r="D963" s="3">
        <v>9663.27</v>
      </c>
      <c r="E963" s="3">
        <v>9774.5300000000007</v>
      </c>
      <c r="F963" s="3">
        <v>1562600000</v>
      </c>
    </row>
    <row r="964" spans="1:6" x14ac:dyDescent="0.3">
      <c r="A964" s="4">
        <v>37924</v>
      </c>
      <c r="B964" s="3">
        <v>9772.01</v>
      </c>
      <c r="C964" s="3">
        <v>9882.9699999999993</v>
      </c>
      <c r="D964" s="3">
        <v>9719.2000000000007</v>
      </c>
      <c r="E964" s="3">
        <v>9786.61</v>
      </c>
      <c r="F964" s="3">
        <v>1629700000</v>
      </c>
    </row>
    <row r="965" spans="1:6" x14ac:dyDescent="0.3">
      <c r="A965" s="4">
        <v>37925</v>
      </c>
      <c r="B965" s="3">
        <v>9786.75</v>
      </c>
      <c r="C965" s="3">
        <v>9880.08</v>
      </c>
      <c r="D965" s="3">
        <v>9745.94</v>
      </c>
      <c r="E965" s="3">
        <v>9801.1200000000008</v>
      </c>
      <c r="F965" s="3">
        <v>1498900000</v>
      </c>
    </row>
    <row r="966" spans="1:6" x14ac:dyDescent="0.3">
      <c r="A966" s="4">
        <v>37928</v>
      </c>
      <c r="B966" s="3">
        <v>9802.4599999999991</v>
      </c>
      <c r="C966" s="3">
        <v>9936.3099999999904</v>
      </c>
      <c r="D966" s="3">
        <v>9792.6</v>
      </c>
      <c r="E966" s="3">
        <v>9858.45999999999</v>
      </c>
      <c r="F966" s="3">
        <v>1378200000</v>
      </c>
    </row>
    <row r="967" spans="1:6" x14ac:dyDescent="0.3">
      <c r="A967" s="4">
        <v>37929</v>
      </c>
      <c r="B967" s="3">
        <v>9857.49</v>
      </c>
      <c r="C967" s="3">
        <v>9905.94</v>
      </c>
      <c r="D967" s="3">
        <v>9770.45999999999</v>
      </c>
      <c r="E967" s="3">
        <v>9838.83</v>
      </c>
      <c r="F967" s="3">
        <v>1417600000</v>
      </c>
    </row>
    <row r="968" spans="1:6" x14ac:dyDescent="0.3">
      <c r="A968" s="4">
        <v>37930</v>
      </c>
      <c r="B968" s="3">
        <v>9837.64</v>
      </c>
      <c r="C968" s="3">
        <v>9883.86</v>
      </c>
      <c r="D968" s="3">
        <v>9746.98</v>
      </c>
      <c r="E968" s="3">
        <v>9820.83</v>
      </c>
      <c r="F968" s="3">
        <v>1401800000</v>
      </c>
    </row>
    <row r="969" spans="1:6" x14ac:dyDescent="0.3">
      <c r="A969" s="4">
        <v>37931</v>
      </c>
      <c r="B969" s="3">
        <v>9820.68</v>
      </c>
      <c r="C969" s="3">
        <v>9888.8999999999905</v>
      </c>
      <c r="D969" s="3">
        <v>9738.5300000000007</v>
      </c>
      <c r="E969" s="3">
        <v>9856.9699999999903</v>
      </c>
      <c r="F969" s="3">
        <v>1453900000</v>
      </c>
    </row>
    <row r="970" spans="1:6" x14ac:dyDescent="0.3">
      <c r="A970" s="4">
        <v>37932</v>
      </c>
      <c r="B970" s="3">
        <v>9857.1200000000008</v>
      </c>
      <c r="C970" s="3">
        <v>9945.70999999999</v>
      </c>
      <c r="D970" s="3">
        <v>9770.31</v>
      </c>
      <c r="E970" s="3">
        <v>9809.7900000000009</v>
      </c>
      <c r="F970" s="3">
        <v>1440500000</v>
      </c>
    </row>
    <row r="971" spans="1:6" x14ac:dyDescent="0.3">
      <c r="A971" s="4">
        <v>37935</v>
      </c>
      <c r="B971" s="3">
        <v>9807.49</v>
      </c>
      <c r="C971" s="3">
        <v>9861.0499999999902</v>
      </c>
      <c r="D971" s="3">
        <v>9702.4599999999991</v>
      </c>
      <c r="E971" s="3">
        <v>9756.5300000000007</v>
      </c>
      <c r="F971" s="3">
        <v>1243600000</v>
      </c>
    </row>
    <row r="972" spans="1:6" x14ac:dyDescent="0.3">
      <c r="A972" s="4">
        <v>37936</v>
      </c>
      <c r="B972" s="3">
        <v>9756.5300000000007</v>
      </c>
      <c r="C972" s="3">
        <v>9801.20999999999</v>
      </c>
      <c r="D972" s="3">
        <v>9673.6399999999903</v>
      </c>
      <c r="E972" s="3">
        <v>9737.7900000000009</v>
      </c>
      <c r="F972" s="3">
        <v>1162500000</v>
      </c>
    </row>
    <row r="973" spans="1:6" x14ac:dyDescent="0.3">
      <c r="A973" s="4">
        <v>37937</v>
      </c>
      <c r="B973" s="3">
        <v>9729.5</v>
      </c>
      <c r="C973" s="3">
        <v>9882.6</v>
      </c>
      <c r="D973" s="3">
        <v>9700.02</v>
      </c>
      <c r="E973" s="3">
        <v>9848.83</v>
      </c>
      <c r="F973" s="3">
        <v>1349300000</v>
      </c>
    </row>
    <row r="974" spans="1:6" x14ac:dyDescent="0.3">
      <c r="A974" s="4">
        <v>37938</v>
      </c>
      <c r="B974" s="3">
        <v>9846.9699999999903</v>
      </c>
      <c r="C974" s="3">
        <v>9895.70999999999</v>
      </c>
      <c r="D974" s="3">
        <v>9740.5300000000007</v>
      </c>
      <c r="E974" s="3">
        <v>9837.94</v>
      </c>
      <c r="F974" s="3">
        <v>1383000000</v>
      </c>
    </row>
    <row r="975" spans="1:6" x14ac:dyDescent="0.3">
      <c r="A975" s="4">
        <v>37939</v>
      </c>
      <c r="B975" s="3">
        <v>9836.45999999999</v>
      </c>
      <c r="C975" s="3">
        <v>9919.19</v>
      </c>
      <c r="D975" s="3">
        <v>9709.1299999999901</v>
      </c>
      <c r="E975" s="3">
        <v>9768.68</v>
      </c>
      <c r="F975" s="3">
        <v>1356100000</v>
      </c>
    </row>
    <row r="976" spans="1:6" x14ac:dyDescent="0.3">
      <c r="A976" s="4">
        <v>37942</v>
      </c>
      <c r="B976" s="3">
        <v>9765.64</v>
      </c>
      <c r="C976" s="3">
        <v>9775.35</v>
      </c>
      <c r="D976" s="3">
        <v>9603.57</v>
      </c>
      <c r="E976" s="3">
        <v>9710.83</v>
      </c>
      <c r="F976" s="3">
        <v>1374300000</v>
      </c>
    </row>
    <row r="977" spans="1:6" x14ac:dyDescent="0.3">
      <c r="A977" s="4">
        <v>37943</v>
      </c>
      <c r="B977" s="3">
        <v>9711.44</v>
      </c>
      <c r="C977" s="3">
        <v>9792.16</v>
      </c>
      <c r="D977" s="3">
        <v>9601.35</v>
      </c>
      <c r="E977" s="3">
        <v>9624.1599999999908</v>
      </c>
      <c r="F977" s="3">
        <v>1354300000</v>
      </c>
    </row>
    <row r="978" spans="1:6" x14ac:dyDescent="0.3">
      <c r="A978" s="4">
        <v>37944</v>
      </c>
      <c r="B978" s="3">
        <v>9620.68</v>
      </c>
      <c r="C978" s="3">
        <v>9731.94</v>
      </c>
      <c r="D978" s="3">
        <v>9584.3099999999904</v>
      </c>
      <c r="E978" s="3">
        <v>9690.4599999999991</v>
      </c>
      <c r="F978" s="3">
        <v>1326200000</v>
      </c>
    </row>
    <row r="979" spans="1:6" x14ac:dyDescent="0.3">
      <c r="A979" s="4">
        <v>37945</v>
      </c>
      <c r="B979" s="3">
        <v>9688.45999999999</v>
      </c>
      <c r="C979" s="3">
        <v>9756.09</v>
      </c>
      <c r="D979" s="3">
        <v>9576.91</v>
      </c>
      <c r="E979" s="3">
        <v>9619.42</v>
      </c>
      <c r="F979" s="3">
        <v>1326700000</v>
      </c>
    </row>
    <row r="980" spans="1:6" x14ac:dyDescent="0.3">
      <c r="A980" s="4">
        <v>37946</v>
      </c>
      <c r="B980" s="3">
        <v>9622.02</v>
      </c>
      <c r="C980" s="3">
        <v>9692.5300000000007</v>
      </c>
      <c r="D980" s="3">
        <v>9556.68</v>
      </c>
      <c r="E980" s="3">
        <v>9628.5300000000007</v>
      </c>
      <c r="F980" s="3">
        <v>1273800000</v>
      </c>
    </row>
    <row r="981" spans="1:6" x14ac:dyDescent="0.3">
      <c r="A981" s="4">
        <v>37949</v>
      </c>
      <c r="B981" s="3">
        <v>9629.8700000000008</v>
      </c>
      <c r="C981" s="3">
        <v>9788.6</v>
      </c>
      <c r="D981" s="3">
        <v>9629.8700000000008</v>
      </c>
      <c r="E981" s="3">
        <v>9747.7900000000009</v>
      </c>
      <c r="F981" s="3">
        <v>1302800000</v>
      </c>
    </row>
    <row r="982" spans="1:6" x14ac:dyDescent="0.3">
      <c r="A982" s="4">
        <v>37950</v>
      </c>
      <c r="B982" s="3">
        <v>9748.68</v>
      </c>
      <c r="C982" s="3">
        <v>9821.94</v>
      </c>
      <c r="D982" s="3">
        <v>9679.1299999999901</v>
      </c>
      <c r="E982" s="3">
        <v>9763.94</v>
      </c>
      <c r="F982" s="3">
        <v>1333700000</v>
      </c>
    </row>
    <row r="983" spans="1:6" x14ac:dyDescent="0.3">
      <c r="A983" s="4">
        <v>37951</v>
      </c>
      <c r="B983" s="3">
        <v>9763.49</v>
      </c>
      <c r="C983" s="3">
        <v>9838.01</v>
      </c>
      <c r="D983" s="3">
        <v>9689.0499999999902</v>
      </c>
      <c r="E983" s="3">
        <v>9779.57</v>
      </c>
      <c r="F983" s="3">
        <v>1097700000</v>
      </c>
    </row>
    <row r="984" spans="1:6" x14ac:dyDescent="0.3">
      <c r="A984" s="4">
        <v>37953</v>
      </c>
      <c r="B984" s="3">
        <v>9779.7199999999993</v>
      </c>
      <c r="C984" s="3">
        <v>9832.16</v>
      </c>
      <c r="D984" s="3">
        <v>9733.2000000000007</v>
      </c>
      <c r="E984" s="3">
        <v>9782.4599999999991</v>
      </c>
      <c r="F984" s="3">
        <v>487220000</v>
      </c>
    </row>
    <row r="985" spans="1:6" x14ac:dyDescent="0.3">
      <c r="A985" s="4">
        <v>37956</v>
      </c>
      <c r="B985" s="3">
        <v>9785.35</v>
      </c>
      <c r="C985" s="3">
        <v>9943.34</v>
      </c>
      <c r="D985" s="3">
        <v>9777.64</v>
      </c>
      <c r="E985" s="3">
        <v>9899.0499999999902</v>
      </c>
      <c r="F985" s="3">
        <v>1375000000</v>
      </c>
    </row>
    <row r="986" spans="1:6" x14ac:dyDescent="0.3">
      <c r="A986" s="4">
        <v>37957</v>
      </c>
      <c r="B986" s="3">
        <v>9899.64</v>
      </c>
      <c r="C986" s="3">
        <v>9936.9699999999993</v>
      </c>
      <c r="D986" s="3">
        <v>9798.83</v>
      </c>
      <c r="E986" s="3">
        <v>9853.6399999999903</v>
      </c>
      <c r="F986" s="3">
        <v>1383200000</v>
      </c>
    </row>
    <row r="987" spans="1:6" x14ac:dyDescent="0.3">
      <c r="A987" s="4">
        <v>37958</v>
      </c>
      <c r="B987" s="3">
        <v>9851.94</v>
      </c>
      <c r="C987" s="3">
        <v>9974.4500000000007</v>
      </c>
      <c r="D987" s="3">
        <v>9824.31</v>
      </c>
      <c r="E987" s="3">
        <v>9873.42</v>
      </c>
      <c r="F987" s="3">
        <v>1441700000</v>
      </c>
    </row>
    <row r="988" spans="1:6" x14ac:dyDescent="0.3">
      <c r="A988" s="4">
        <v>37959</v>
      </c>
      <c r="B988" s="3">
        <v>9874.83</v>
      </c>
      <c r="C988" s="3">
        <v>9978.08</v>
      </c>
      <c r="D988" s="3">
        <v>9814.9699999999993</v>
      </c>
      <c r="E988" s="3">
        <v>9930.82</v>
      </c>
      <c r="F988" s="3">
        <v>1463100000</v>
      </c>
    </row>
    <row r="989" spans="1:6" x14ac:dyDescent="0.3">
      <c r="A989" s="4">
        <v>37960</v>
      </c>
      <c r="B989" s="3">
        <v>9923.27</v>
      </c>
      <c r="C989" s="3">
        <v>9954.16</v>
      </c>
      <c r="D989" s="3">
        <v>9819.0499999999902</v>
      </c>
      <c r="E989" s="3">
        <v>9862.68</v>
      </c>
      <c r="F989" s="3">
        <v>1265900000</v>
      </c>
    </row>
    <row r="990" spans="1:6" x14ac:dyDescent="0.3">
      <c r="A990" s="4">
        <v>37963</v>
      </c>
      <c r="B990" s="3">
        <v>9862.01</v>
      </c>
      <c r="C990" s="3">
        <v>9997.34</v>
      </c>
      <c r="D990" s="3">
        <v>9824.83</v>
      </c>
      <c r="E990" s="3">
        <v>9965.27</v>
      </c>
      <c r="F990" s="3">
        <v>1218900000</v>
      </c>
    </row>
    <row r="991" spans="1:6" x14ac:dyDescent="0.3">
      <c r="A991" s="4">
        <v>37964</v>
      </c>
      <c r="B991" s="3">
        <v>9966.4500000000007</v>
      </c>
      <c r="C991" s="3">
        <v>10048.75</v>
      </c>
      <c r="D991" s="3">
        <v>9887.57</v>
      </c>
      <c r="E991" s="3">
        <v>9923.42</v>
      </c>
      <c r="F991" s="3">
        <v>1465500000</v>
      </c>
    </row>
    <row r="992" spans="1:6" x14ac:dyDescent="0.3">
      <c r="A992" s="4">
        <v>37965</v>
      </c>
      <c r="B992" s="3">
        <v>9922.3799999999992</v>
      </c>
      <c r="C992" s="3">
        <v>10000.530000000001</v>
      </c>
      <c r="D992" s="3">
        <v>9848.9699999999903</v>
      </c>
      <c r="E992" s="3">
        <v>9921.86</v>
      </c>
      <c r="F992" s="3">
        <v>1444000000</v>
      </c>
    </row>
    <row r="993" spans="1:6" x14ac:dyDescent="0.3">
      <c r="A993" s="4">
        <v>37966</v>
      </c>
      <c r="B993" s="3">
        <v>9922.4500000000007</v>
      </c>
      <c r="C993" s="3">
        <v>10056.969999999999</v>
      </c>
      <c r="D993" s="3">
        <v>9896.1599999999908</v>
      </c>
      <c r="E993" s="3">
        <v>10008.16</v>
      </c>
      <c r="F993" s="3">
        <v>1441100000</v>
      </c>
    </row>
    <row r="994" spans="1:6" x14ac:dyDescent="0.3">
      <c r="A994" s="4">
        <v>37967</v>
      </c>
      <c r="B994" s="3">
        <v>10008.75</v>
      </c>
      <c r="C994" s="3">
        <v>10091.709999999999</v>
      </c>
      <c r="D994" s="3">
        <v>9946.6</v>
      </c>
      <c r="E994" s="3">
        <v>10042.16</v>
      </c>
      <c r="F994" s="3">
        <v>1223100000</v>
      </c>
    </row>
    <row r="995" spans="1:6" x14ac:dyDescent="0.3">
      <c r="A995" s="4">
        <v>37970</v>
      </c>
      <c r="B995" s="3">
        <v>10046.530000000001</v>
      </c>
      <c r="C995" s="3">
        <v>10180.969999999999</v>
      </c>
      <c r="D995" s="3">
        <v>9994.3799999999901</v>
      </c>
      <c r="E995" s="3">
        <v>10022.82</v>
      </c>
      <c r="F995" s="3">
        <v>1520800000</v>
      </c>
    </row>
    <row r="996" spans="1:6" x14ac:dyDescent="0.3">
      <c r="A996" s="4">
        <v>37971</v>
      </c>
      <c r="B996" s="3">
        <v>10023.34</v>
      </c>
      <c r="C996" s="3">
        <v>10173.19</v>
      </c>
      <c r="D996" s="3">
        <v>9986.2299999999905</v>
      </c>
      <c r="E996" s="3">
        <v>10129.56</v>
      </c>
      <c r="F996" s="3">
        <v>1547900000</v>
      </c>
    </row>
    <row r="997" spans="1:6" x14ac:dyDescent="0.3">
      <c r="A997" s="4">
        <v>37972</v>
      </c>
      <c r="B997" s="3">
        <v>10128.75</v>
      </c>
      <c r="C997" s="3">
        <v>10186.67</v>
      </c>
      <c r="D997" s="3">
        <v>10040.08</v>
      </c>
      <c r="E997" s="3">
        <v>10145.26</v>
      </c>
      <c r="F997" s="3">
        <v>1441700000</v>
      </c>
    </row>
    <row r="998" spans="1:6" x14ac:dyDescent="0.3">
      <c r="A998" s="4">
        <v>37973</v>
      </c>
      <c r="B998" s="3">
        <v>10141.41</v>
      </c>
      <c r="C998" s="3">
        <v>10278.82</v>
      </c>
      <c r="D998" s="3">
        <v>10117.780000000001</v>
      </c>
      <c r="E998" s="3">
        <v>10248.08</v>
      </c>
      <c r="F998" s="3">
        <v>1579900000</v>
      </c>
    </row>
    <row r="999" spans="1:6" x14ac:dyDescent="0.3">
      <c r="A999" s="4">
        <v>37974</v>
      </c>
      <c r="B999" s="3">
        <v>10249.48</v>
      </c>
      <c r="C999" s="3">
        <v>10345.44</v>
      </c>
      <c r="D999" s="3">
        <v>10189.629999999999</v>
      </c>
      <c r="E999" s="3">
        <v>10278.219999999999</v>
      </c>
      <c r="F999" s="3">
        <v>1657300000</v>
      </c>
    </row>
    <row r="1000" spans="1:6" x14ac:dyDescent="0.3">
      <c r="A1000" s="4">
        <v>37977</v>
      </c>
      <c r="B1000" s="3">
        <v>10276.48</v>
      </c>
      <c r="C1000" s="3">
        <v>10371.11</v>
      </c>
      <c r="D1000" s="3">
        <v>10216.08</v>
      </c>
      <c r="E1000" s="3">
        <v>10338</v>
      </c>
      <c r="F1000" s="3">
        <v>1251700000</v>
      </c>
    </row>
    <row r="1001" spans="1:6" x14ac:dyDescent="0.3">
      <c r="A1001" s="4">
        <v>37978</v>
      </c>
      <c r="B1001" s="3">
        <v>10337.56</v>
      </c>
      <c r="C1001" s="3">
        <v>10421.48</v>
      </c>
      <c r="D1001" s="3">
        <v>10265.709999999999</v>
      </c>
      <c r="E1001" s="3">
        <v>10341.26</v>
      </c>
      <c r="F1001" s="3">
        <v>1145300000</v>
      </c>
    </row>
    <row r="1002" spans="1:6" x14ac:dyDescent="0.3">
      <c r="A1002" s="4">
        <v>37979</v>
      </c>
      <c r="B1002" s="3">
        <v>10341.41</v>
      </c>
      <c r="C1002" s="3">
        <v>10365.629999999999</v>
      </c>
      <c r="D1002" s="3">
        <v>10263.040000000001</v>
      </c>
      <c r="E1002" s="3">
        <v>10305.19</v>
      </c>
      <c r="F1002" s="3">
        <v>518059999.99999899</v>
      </c>
    </row>
    <row r="1003" spans="1:6" x14ac:dyDescent="0.3">
      <c r="A1003" s="4">
        <v>37981</v>
      </c>
      <c r="B1003" s="3">
        <v>10305.85</v>
      </c>
      <c r="C1003" s="3">
        <v>10368.89</v>
      </c>
      <c r="D1003" s="3">
        <v>10282.219999999999</v>
      </c>
      <c r="E1003" s="3">
        <v>10324.67</v>
      </c>
      <c r="F1003" s="3">
        <v>356070000</v>
      </c>
    </row>
    <row r="1004" spans="1:6" x14ac:dyDescent="0.3">
      <c r="A1004" s="4">
        <v>37984</v>
      </c>
      <c r="B1004" s="3">
        <v>10321.35</v>
      </c>
      <c r="C1004" s="3">
        <v>10457.780000000001</v>
      </c>
      <c r="D1004" s="3">
        <v>10319.700000000001</v>
      </c>
      <c r="E1004" s="3">
        <v>10450</v>
      </c>
      <c r="F1004" s="3">
        <v>1058800000</v>
      </c>
    </row>
    <row r="1005" spans="1:6" x14ac:dyDescent="0.3">
      <c r="A1005" s="4">
        <v>37985</v>
      </c>
      <c r="B1005" s="3">
        <v>10449.700000000001</v>
      </c>
      <c r="C1005" s="3">
        <v>10493.11</v>
      </c>
      <c r="D1005" s="3">
        <v>10374.52</v>
      </c>
      <c r="E1005" s="3">
        <v>10425.040000000001</v>
      </c>
      <c r="F1005" s="3">
        <v>1012600000</v>
      </c>
    </row>
    <row r="1006" spans="1:6" x14ac:dyDescent="0.3">
      <c r="A1006" s="4">
        <v>37986</v>
      </c>
      <c r="B1006" s="3">
        <v>10426.299999999999</v>
      </c>
      <c r="C1006" s="3">
        <v>10494.44</v>
      </c>
      <c r="D1006" s="3">
        <v>10382.89</v>
      </c>
      <c r="E1006" s="3">
        <v>10453.92</v>
      </c>
      <c r="F1006" s="3">
        <v>1027500000</v>
      </c>
    </row>
    <row r="1007" spans="1:6" x14ac:dyDescent="0.3">
      <c r="A1007" s="4">
        <v>37988</v>
      </c>
      <c r="B1007" s="3">
        <v>10452.74</v>
      </c>
      <c r="C1007" s="3">
        <v>10554.96</v>
      </c>
      <c r="D1007" s="3">
        <v>10367.41</v>
      </c>
      <c r="E1007" s="3">
        <v>10409.85</v>
      </c>
      <c r="F1007" s="3">
        <v>1153200000</v>
      </c>
    </row>
    <row r="1008" spans="1:6" x14ac:dyDescent="0.3">
      <c r="A1008" s="4">
        <v>37991</v>
      </c>
      <c r="B1008" s="3">
        <v>10411.85</v>
      </c>
      <c r="C1008" s="3">
        <v>10575.92</v>
      </c>
      <c r="D1008" s="3">
        <v>10411.85</v>
      </c>
      <c r="E1008" s="3">
        <v>10544.07</v>
      </c>
      <c r="F1008" s="3">
        <v>1578200000</v>
      </c>
    </row>
    <row r="1009" spans="1:6" x14ac:dyDescent="0.3">
      <c r="A1009" s="4">
        <v>37992</v>
      </c>
      <c r="B1009" s="3">
        <v>10543.85</v>
      </c>
      <c r="C1009" s="3">
        <v>10584.07</v>
      </c>
      <c r="D1009" s="3">
        <v>10454.370000000001</v>
      </c>
      <c r="E1009" s="3">
        <v>10538.66</v>
      </c>
      <c r="F1009" s="3">
        <v>1494500000</v>
      </c>
    </row>
    <row r="1010" spans="1:6" x14ac:dyDescent="0.3">
      <c r="A1010" s="4">
        <v>37993</v>
      </c>
      <c r="B1010" s="3">
        <v>10535.46</v>
      </c>
      <c r="C1010" s="3">
        <v>10587.55</v>
      </c>
      <c r="D1010" s="3">
        <v>10432</v>
      </c>
      <c r="E1010" s="3">
        <v>10529.03</v>
      </c>
      <c r="F1010" s="3">
        <v>1704900000</v>
      </c>
    </row>
    <row r="1011" spans="1:6" x14ac:dyDescent="0.3">
      <c r="A1011" s="4">
        <v>37994</v>
      </c>
      <c r="B1011" s="3">
        <v>10530.07</v>
      </c>
      <c r="C1011" s="3">
        <v>10651.99</v>
      </c>
      <c r="D1011" s="3">
        <v>10480.59</v>
      </c>
      <c r="E1011" s="3">
        <v>10592.44</v>
      </c>
      <c r="F1011" s="3">
        <v>1868400000</v>
      </c>
    </row>
    <row r="1012" spans="1:6" x14ac:dyDescent="0.3">
      <c r="A1012" s="4">
        <v>37995</v>
      </c>
      <c r="B1012" s="3">
        <v>10589.25</v>
      </c>
      <c r="C1012" s="3">
        <v>10603.48</v>
      </c>
      <c r="D1012" s="3">
        <v>10420.52</v>
      </c>
      <c r="E1012" s="3">
        <v>10458.89</v>
      </c>
      <c r="F1012" s="3">
        <v>1720700000</v>
      </c>
    </row>
    <row r="1013" spans="1:6" x14ac:dyDescent="0.3">
      <c r="A1013" s="4">
        <v>37998</v>
      </c>
      <c r="B1013" s="3">
        <v>10461.549999999999</v>
      </c>
      <c r="C1013" s="3">
        <v>10543.03</v>
      </c>
      <c r="D1013" s="3">
        <v>10389.85</v>
      </c>
      <c r="E1013" s="3">
        <v>10485.18</v>
      </c>
      <c r="F1013" s="3">
        <v>1510200000</v>
      </c>
    </row>
    <row r="1014" spans="1:6" x14ac:dyDescent="0.3">
      <c r="A1014" s="4">
        <v>37999</v>
      </c>
      <c r="B1014" s="3">
        <v>10485.18</v>
      </c>
      <c r="C1014" s="3">
        <v>10539.25</v>
      </c>
      <c r="D1014" s="3">
        <v>10341.19</v>
      </c>
      <c r="E1014" s="3">
        <v>10427.18</v>
      </c>
      <c r="F1014" s="3">
        <v>1595900000</v>
      </c>
    </row>
    <row r="1015" spans="1:6" x14ac:dyDescent="0.3">
      <c r="A1015" s="4">
        <v>38000</v>
      </c>
      <c r="B1015" s="3">
        <v>10428.67</v>
      </c>
      <c r="C1015" s="3">
        <v>10573.85</v>
      </c>
      <c r="D1015" s="3">
        <v>10426.89</v>
      </c>
      <c r="E1015" s="3">
        <v>10538.37</v>
      </c>
      <c r="F1015" s="3">
        <v>1514600000</v>
      </c>
    </row>
    <row r="1016" spans="1:6" x14ac:dyDescent="0.3">
      <c r="A1016" s="4">
        <v>38001</v>
      </c>
      <c r="B1016" s="3">
        <v>10534.52</v>
      </c>
      <c r="C1016" s="3">
        <v>10639.03</v>
      </c>
      <c r="D1016" s="3">
        <v>10454.52</v>
      </c>
      <c r="E1016" s="3">
        <v>10553.85</v>
      </c>
      <c r="F1016" s="3">
        <v>1695000000</v>
      </c>
    </row>
    <row r="1017" spans="1:6" x14ac:dyDescent="0.3">
      <c r="A1017" s="4">
        <v>38002</v>
      </c>
      <c r="B1017" s="3">
        <v>10556.37</v>
      </c>
      <c r="C1017" s="3">
        <v>10666.88</v>
      </c>
      <c r="D1017" s="3">
        <v>10503.7</v>
      </c>
      <c r="E1017" s="3">
        <v>10600.51</v>
      </c>
      <c r="F1017" s="3">
        <v>1721100000</v>
      </c>
    </row>
    <row r="1018" spans="1:6" x14ac:dyDescent="0.3">
      <c r="A1018" s="4">
        <v>38006</v>
      </c>
      <c r="B1018" s="3">
        <v>10601.4</v>
      </c>
      <c r="C1018" s="3">
        <v>10676.96</v>
      </c>
      <c r="D1018" s="3">
        <v>10447.92</v>
      </c>
      <c r="E1018" s="3">
        <v>10528.66</v>
      </c>
      <c r="F1018" s="3">
        <v>1698200000</v>
      </c>
    </row>
    <row r="1019" spans="1:6" x14ac:dyDescent="0.3">
      <c r="A1019" s="4">
        <v>38007</v>
      </c>
      <c r="B1019" s="3">
        <v>10522.77</v>
      </c>
      <c r="C1019" s="3">
        <v>10665.7</v>
      </c>
      <c r="D1019" s="3">
        <v>10453.11</v>
      </c>
      <c r="E1019" s="3">
        <v>10623.62</v>
      </c>
      <c r="F1019" s="3">
        <v>1757600000</v>
      </c>
    </row>
    <row r="1020" spans="1:6" x14ac:dyDescent="0.3">
      <c r="A1020" s="4">
        <v>38008</v>
      </c>
      <c r="B1020" s="3">
        <v>10624.22</v>
      </c>
      <c r="C1020" s="3">
        <v>10717.4</v>
      </c>
      <c r="D1020" s="3">
        <v>10545.03</v>
      </c>
      <c r="E1020" s="3">
        <v>10623.18</v>
      </c>
      <c r="F1020" s="3">
        <v>1693700000</v>
      </c>
    </row>
    <row r="1021" spans="1:6" x14ac:dyDescent="0.3">
      <c r="A1021" s="4">
        <v>38009</v>
      </c>
      <c r="B1021" s="3">
        <v>10625.25</v>
      </c>
      <c r="C1021" s="3">
        <v>10691.77</v>
      </c>
      <c r="D1021" s="3">
        <v>10490.14</v>
      </c>
      <c r="E1021" s="3">
        <v>10568.29</v>
      </c>
      <c r="F1021" s="3">
        <v>1561200000</v>
      </c>
    </row>
    <row r="1022" spans="1:6" x14ac:dyDescent="0.3">
      <c r="A1022" s="4">
        <v>38012</v>
      </c>
      <c r="B1022" s="3">
        <v>10568</v>
      </c>
      <c r="C1022" s="3">
        <v>10725.18</v>
      </c>
      <c r="D1022" s="3">
        <v>10510.44</v>
      </c>
      <c r="E1022" s="3">
        <v>10702.51</v>
      </c>
      <c r="F1022" s="3">
        <v>1480600000</v>
      </c>
    </row>
    <row r="1023" spans="1:6" x14ac:dyDescent="0.3">
      <c r="A1023" s="4">
        <v>38013</v>
      </c>
      <c r="B1023" s="3">
        <v>10701.1</v>
      </c>
      <c r="C1023" s="3">
        <v>10748.81</v>
      </c>
      <c r="D1023" s="3">
        <v>10579.33</v>
      </c>
      <c r="E1023" s="3">
        <v>10609.92</v>
      </c>
      <c r="F1023" s="3">
        <v>1673100000</v>
      </c>
    </row>
    <row r="1024" spans="1:6" x14ac:dyDescent="0.3">
      <c r="A1024" s="4">
        <v>38014</v>
      </c>
      <c r="B1024" s="3">
        <v>10610.07</v>
      </c>
      <c r="C1024" s="3">
        <v>10703.25</v>
      </c>
      <c r="D1024" s="3">
        <v>10412.44</v>
      </c>
      <c r="E1024" s="3">
        <v>10468.370000000001</v>
      </c>
      <c r="F1024" s="3">
        <v>1842000000</v>
      </c>
    </row>
    <row r="1025" spans="1:6" x14ac:dyDescent="0.3">
      <c r="A1025" s="4">
        <v>38015</v>
      </c>
      <c r="B1025" s="3">
        <v>10467.41</v>
      </c>
      <c r="C1025" s="3">
        <v>10611.56</v>
      </c>
      <c r="D1025" s="3">
        <v>10369.92</v>
      </c>
      <c r="E1025" s="3">
        <v>10510.29</v>
      </c>
      <c r="F1025" s="3">
        <v>1921900000</v>
      </c>
    </row>
    <row r="1026" spans="1:6" x14ac:dyDescent="0.3">
      <c r="A1026" s="4">
        <v>38016</v>
      </c>
      <c r="B1026" s="3">
        <v>10510.22</v>
      </c>
      <c r="C1026" s="3">
        <v>10551.03</v>
      </c>
      <c r="D1026" s="3">
        <v>10385.56</v>
      </c>
      <c r="E1026" s="3">
        <v>10488.07</v>
      </c>
      <c r="F1026" s="3">
        <v>1635000000</v>
      </c>
    </row>
    <row r="1027" spans="1:6" x14ac:dyDescent="0.3">
      <c r="A1027" s="4">
        <v>38019</v>
      </c>
      <c r="B1027" s="3">
        <v>10487.78</v>
      </c>
      <c r="C1027" s="3">
        <v>10614.44</v>
      </c>
      <c r="D1027" s="3">
        <v>10395.549999999999</v>
      </c>
      <c r="E1027" s="3">
        <v>10499.18</v>
      </c>
      <c r="F1027" s="3">
        <v>1599200000</v>
      </c>
    </row>
    <row r="1028" spans="1:6" x14ac:dyDescent="0.3">
      <c r="A1028" s="4">
        <v>38020</v>
      </c>
      <c r="B1028" s="3">
        <v>10499.48</v>
      </c>
      <c r="C1028" s="3">
        <v>10571.48</v>
      </c>
      <c r="D1028" s="3">
        <v>10414.15</v>
      </c>
      <c r="E1028" s="3">
        <v>10505.18</v>
      </c>
      <c r="F1028" s="3">
        <v>1476900000</v>
      </c>
    </row>
    <row r="1029" spans="1:6" x14ac:dyDescent="0.3">
      <c r="A1029" s="4">
        <v>38021</v>
      </c>
      <c r="B1029" s="3">
        <v>10503.11</v>
      </c>
      <c r="C1029" s="3">
        <v>10567.85</v>
      </c>
      <c r="D1029" s="3">
        <v>10394.81</v>
      </c>
      <c r="E1029" s="3">
        <v>10470.74</v>
      </c>
      <c r="F1029" s="3">
        <v>1634800000</v>
      </c>
    </row>
    <row r="1030" spans="1:6" x14ac:dyDescent="0.3">
      <c r="A1030" s="4">
        <v>38022</v>
      </c>
      <c r="B1030" s="3">
        <v>10469.33</v>
      </c>
      <c r="C1030" s="3">
        <v>10566.37</v>
      </c>
      <c r="D1030" s="3">
        <v>10399.92</v>
      </c>
      <c r="E1030" s="3">
        <v>10495.55</v>
      </c>
      <c r="F1030" s="3">
        <v>1566600000</v>
      </c>
    </row>
    <row r="1031" spans="1:6" x14ac:dyDescent="0.3">
      <c r="A1031" s="4">
        <v>38023</v>
      </c>
      <c r="B1031" s="3">
        <v>10494.89</v>
      </c>
      <c r="C1031" s="3">
        <v>10634.81</v>
      </c>
      <c r="D1031" s="3">
        <v>10433.700000000001</v>
      </c>
      <c r="E1031" s="3">
        <v>10593.03</v>
      </c>
      <c r="F1031" s="3">
        <v>1477600000</v>
      </c>
    </row>
    <row r="1032" spans="1:6" x14ac:dyDescent="0.3">
      <c r="A1032" s="4">
        <v>38026</v>
      </c>
      <c r="B1032" s="3">
        <v>10592</v>
      </c>
      <c r="C1032" s="3">
        <v>10634.81</v>
      </c>
      <c r="D1032" s="3">
        <v>10433.700000000001</v>
      </c>
      <c r="E1032" s="3">
        <v>10579.03</v>
      </c>
      <c r="F1032" s="3">
        <v>1303500000</v>
      </c>
    </row>
    <row r="1033" spans="1:6" x14ac:dyDescent="0.3">
      <c r="A1033" s="4">
        <v>38027</v>
      </c>
      <c r="B1033" s="3">
        <v>10578.74</v>
      </c>
      <c r="C1033" s="3">
        <v>10667.03</v>
      </c>
      <c r="D1033" s="3">
        <v>10511.18</v>
      </c>
      <c r="E1033" s="3">
        <v>10613.85</v>
      </c>
      <c r="F1033" s="3">
        <v>1403900000</v>
      </c>
    </row>
    <row r="1034" spans="1:6" x14ac:dyDescent="0.3">
      <c r="A1034" s="4">
        <v>38028</v>
      </c>
      <c r="B1034" s="3">
        <v>10605.48</v>
      </c>
      <c r="C1034" s="3">
        <v>10779.4</v>
      </c>
      <c r="D1034" s="3">
        <v>10561.55</v>
      </c>
      <c r="E1034" s="3">
        <v>10737.7</v>
      </c>
      <c r="F1034" s="3">
        <v>1699300000</v>
      </c>
    </row>
    <row r="1035" spans="1:6" x14ac:dyDescent="0.3">
      <c r="A1035" s="4">
        <v>38029</v>
      </c>
      <c r="B1035" s="3">
        <v>10735.18</v>
      </c>
      <c r="C1035" s="3">
        <v>10775.03</v>
      </c>
      <c r="D1035" s="3">
        <v>10636.44</v>
      </c>
      <c r="E1035" s="3">
        <v>10694.07</v>
      </c>
      <c r="F1035" s="3">
        <v>1464300000</v>
      </c>
    </row>
    <row r="1036" spans="1:6" x14ac:dyDescent="0.3">
      <c r="A1036" s="4">
        <v>38030</v>
      </c>
      <c r="B1036" s="3">
        <v>10696.22</v>
      </c>
      <c r="C1036" s="3">
        <v>10755.47</v>
      </c>
      <c r="D1036" s="3">
        <v>10578.66</v>
      </c>
      <c r="E1036" s="3">
        <v>10627.85</v>
      </c>
      <c r="F1036" s="3">
        <v>1329200000</v>
      </c>
    </row>
    <row r="1037" spans="1:6" x14ac:dyDescent="0.3">
      <c r="A1037" s="4">
        <v>38034</v>
      </c>
      <c r="B1037" s="3">
        <v>10628.88</v>
      </c>
      <c r="C1037" s="3">
        <v>10762.07</v>
      </c>
      <c r="D1037" s="3">
        <v>10628.88</v>
      </c>
      <c r="E1037" s="3">
        <v>10714.88</v>
      </c>
      <c r="F1037" s="3">
        <v>1396500000</v>
      </c>
    </row>
    <row r="1038" spans="1:6" x14ac:dyDescent="0.3">
      <c r="A1038" s="4">
        <v>38035</v>
      </c>
      <c r="B1038" s="3">
        <v>10706.68</v>
      </c>
      <c r="C1038" s="3">
        <v>10764.36</v>
      </c>
      <c r="D1038" s="3">
        <v>10623.62</v>
      </c>
      <c r="E1038" s="3">
        <v>10671.99</v>
      </c>
      <c r="F1038" s="3">
        <v>1382400000</v>
      </c>
    </row>
    <row r="1039" spans="1:6" x14ac:dyDescent="0.3">
      <c r="A1039" s="4">
        <v>38036</v>
      </c>
      <c r="B1039" s="3">
        <v>10674.59</v>
      </c>
      <c r="C1039" s="3">
        <v>10794.95</v>
      </c>
      <c r="D1039" s="3">
        <v>10626.44</v>
      </c>
      <c r="E1039" s="3">
        <v>10664.73</v>
      </c>
      <c r="F1039" s="3">
        <v>1562800000</v>
      </c>
    </row>
    <row r="1040" spans="1:6" x14ac:dyDescent="0.3">
      <c r="A1040" s="4">
        <v>38037</v>
      </c>
      <c r="B1040" s="3">
        <v>10666.29</v>
      </c>
      <c r="C1040" s="3">
        <v>10722.77</v>
      </c>
      <c r="D1040" s="3">
        <v>10559.11</v>
      </c>
      <c r="E1040" s="3">
        <v>10619.03</v>
      </c>
      <c r="F1040" s="3">
        <v>1479600000</v>
      </c>
    </row>
    <row r="1041" spans="1:6" x14ac:dyDescent="0.3">
      <c r="A1041" s="4">
        <v>38040</v>
      </c>
      <c r="B1041" s="3">
        <v>10619.55</v>
      </c>
      <c r="C1041" s="3">
        <v>10711.84</v>
      </c>
      <c r="D1041" s="3">
        <v>10508.89</v>
      </c>
      <c r="E1041" s="3">
        <v>10609.62</v>
      </c>
      <c r="F1041" s="3">
        <v>1380400000</v>
      </c>
    </row>
    <row r="1042" spans="1:6" x14ac:dyDescent="0.3">
      <c r="A1042" s="4">
        <v>38041</v>
      </c>
      <c r="B1042" s="3">
        <v>10609.55</v>
      </c>
      <c r="C1042" s="3">
        <v>10681.4</v>
      </c>
      <c r="D1042" s="3">
        <v>10479.33</v>
      </c>
      <c r="E1042" s="3">
        <v>10566.37</v>
      </c>
      <c r="F1042" s="3">
        <v>1543600000</v>
      </c>
    </row>
    <row r="1043" spans="1:6" x14ac:dyDescent="0.3">
      <c r="A1043" s="4">
        <v>38042</v>
      </c>
      <c r="B1043" s="3">
        <v>10566.59</v>
      </c>
      <c r="C1043" s="3">
        <v>10660.73</v>
      </c>
      <c r="D1043" s="3">
        <v>10509.4</v>
      </c>
      <c r="E1043" s="3">
        <v>10601.62</v>
      </c>
      <c r="F1043" s="3">
        <v>1360700000</v>
      </c>
    </row>
    <row r="1044" spans="1:6" x14ac:dyDescent="0.3">
      <c r="A1044" s="4">
        <v>38043</v>
      </c>
      <c r="B1044" s="3">
        <v>10598.14</v>
      </c>
      <c r="C1044" s="3">
        <v>10652.96</v>
      </c>
      <c r="D1044" s="3">
        <v>10493.7</v>
      </c>
      <c r="E1044" s="3">
        <v>10580.14</v>
      </c>
      <c r="F1044" s="3">
        <v>1383900000</v>
      </c>
    </row>
    <row r="1045" spans="1:6" x14ac:dyDescent="0.3">
      <c r="A1045" s="4">
        <v>38044</v>
      </c>
      <c r="B1045" s="3">
        <v>10581.55</v>
      </c>
      <c r="C1045" s="3">
        <v>10689.55</v>
      </c>
      <c r="D1045" s="3">
        <v>10519.03</v>
      </c>
      <c r="E1045" s="3">
        <v>10583.92</v>
      </c>
      <c r="F1045" s="3">
        <v>1540400000</v>
      </c>
    </row>
    <row r="1046" spans="1:6" x14ac:dyDescent="0.3">
      <c r="A1046" s="4">
        <v>38047</v>
      </c>
      <c r="B1046" s="3">
        <v>10582.25</v>
      </c>
      <c r="C1046" s="3">
        <v>10720.14</v>
      </c>
      <c r="D1046" s="3">
        <v>10568.74</v>
      </c>
      <c r="E1046" s="3">
        <v>10678.14</v>
      </c>
      <c r="F1046" s="3">
        <v>1497100000</v>
      </c>
    </row>
    <row r="1047" spans="1:6" x14ac:dyDescent="0.3">
      <c r="A1047" s="4">
        <v>38048</v>
      </c>
      <c r="B1047" s="3">
        <v>10678.36</v>
      </c>
      <c r="C1047" s="3">
        <v>10713.92</v>
      </c>
      <c r="D1047" s="3">
        <v>10539.4</v>
      </c>
      <c r="E1047" s="3">
        <v>10591.48</v>
      </c>
      <c r="F1047" s="3">
        <v>1476000000</v>
      </c>
    </row>
    <row r="1048" spans="1:6" x14ac:dyDescent="0.3">
      <c r="A1048" s="4">
        <v>38049</v>
      </c>
      <c r="B1048" s="3">
        <v>10588.59</v>
      </c>
      <c r="C1048" s="3">
        <v>10651.03</v>
      </c>
      <c r="D1048" s="3">
        <v>10506.66</v>
      </c>
      <c r="E1048" s="3">
        <v>10593.11</v>
      </c>
      <c r="F1048" s="3">
        <v>1334500000</v>
      </c>
    </row>
    <row r="1049" spans="1:6" x14ac:dyDescent="0.3">
      <c r="A1049" s="4">
        <v>38050</v>
      </c>
      <c r="B1049" s="3">
        <v>10593.48</v>
      </c>
      <c r="C1049" s="3">
        <v>10645.33</v>
      </c>
      <c r="D1049" s="3">
        <v>10522.59</v>
      </c>
      <c r="E1049" s="3">
        <v>10588</v>
      </c>
      <c r="F1049" s="3">
        <v>1265800000</v>
      </c>
    </row>
    <row r="1050" spans="1:6" x14ac:dyDescent="0.3">
      <c r="A1050" s="4">
        <v>38051</v>
      </c>
      <c r="B1050" s="3">
        <v>10582.59</v>
      </c>
      <c r="C1050" s="3">
        <v>10681.4</v>
      </c>
      <c r="D1050" s="3">
        <v>10497.11</v>
      </c>
      <c r="E1050" s="3">
        <v>10595.55</v>
      </c>
      <c r="F1050" s="3">
        <v>1398200000</v>
      </c>
    </row>
    <row r="1051" spans="1:6" x14ac:dyDescent="0.3">
      <c r="A1051" s="4">
        <v>38054</v>
      </c>
      <c r="B1051" s="3">
        <v>10595.37</v>
      </c>
      <c r="C1051" s="3">
        <v>10677.85</v>
      </c>
      <c r="D1051" s="3">
        <v>10505.85</v>
      </c>
      <c r="E1051" s="3">
        <v>10529.48</v>
      </c>
      <c r="F1051" s="3">
        <v>1254400000</v>
      </c>
    </row>
    <row r="1052" spans="1:6" x14ac:dyDescent="0.3">
      <c r="A1052" s="4">
        <v>38055</v>
      </c>
      <c r="B1052" s="3">
        <v>10529.52</v>
      </c>
      <c r="C1052" s="3">
        <v>10567.03</v>
      </c>
      <c r="D1052" s="3">
        <v>10391.48</v>
      </c>
      <c r="E1052" s="3">
        <v>10456.959999999999</v>
      </c>
      <c r="F1052" s="3">
        <v>1499400000</v>
      </c>
    </row>
    <row r="1053" spans="1:6" x14ac:dyDescent="0.3">
      <c r="A1053" s="4">
        <v>38056</v>
      </c>
      <c r="B1053" s="3">
        <v>10457.59</v>
      </c>
      <c r="C1053" s="3">
        <v>10523.11</v>
      </c>
      <c r="D1053" s="3">
        <v>10259.34</v>
      </c>
      <c r="E1053" s="3">
        <v>10296.89</v>
      </c>
      <c r="F1053" s="3">
        <v>1648400000</v>
      </c>
    </row>
    <row r="1054" spans="1:6" x14ac:dyDescent="0.3">
      <c r="A1054" s="4">
        <v>38057</v>
      </c>
      <c r="B1054" s="3">
        <v>10288.85</v>
      </c>
      <c r="C1054" s="3">
        <v>10356.219999999999</v>
      </c>
      <c r="D1054" s="3">
        <v>10102.75</v>
      </c>
      <c r="E1054" s="3">
        <v>10128.379999999999</v>
      </c>
      <c r="F1054" s="3">
        <v>1889900000</v>
      </c>
    </row>
    <row r="1055" spans="1:6" x14ac:dyDescent="0.3">
      <c r="A1055" s="4">
        <v>38058</v>
      </c>
      <c r="B1055" s="3">
        <v>10130.67</v>
      </c>
      <c r="C1055" s="3">
        <v>10281.629999999999</v>
      </c>
      <c r="D1055" s="3">
        <v>10097.040000000001</v>
      </c>
      <c r="E1055" s="3">
        <v>10240.08</v>
      </c>
      <c r="F1055" s="3">
        <v>1388500000</v>
      </c>
    </row>
    <row r="1056" spans="1:6" x14ac:dyDescent="0.3">
      <c r="A1056" s="4">
        <v>38061</v>
      </c>
      <c r="B1056" s="3">
        <v>10238.450000000001</v>
      </c>
      <c r="C1056" s="3">
        <v>10252.68</v>
      </c>
      <c r="D1056" s="3">
        <v>10066.08</v>
      </c>
      <c r="E1056" s="3">
        <v>10102.89</v>
      </c>
      <c r="F1056" s="3">
        <v>1600600000</v>
      </c>
    </row>
    <row r="1057" spans="1:6" x14ac:dyDescent="0.3">
      <c r="A1057" s="4">
        <v>38062</v>
      </c>
      <c r="B1057" s="3">
        <v>10103.41</v>
      </c>
      <c r="C1057" s="3">
        <v>10253.26</v>
      </c>
      <c r="D1057" s="3">
        <v>10085.34</v>
      </c>
      <c r="E1057" s="3">
        <v>10184.67</v>
      </c>
      <c r="F1057" s="3">
        <v>1500700000</v>
      </c>
    </row>
    <row r="1058" spans="1:6" x14ac:dyDescent="0.3">
      <c r="A1058" s="4">
        <v>38063</v>
      </c>
      <c r="B1058" s="3">
        <v>10184.299999999999</v>
      </c>
      <c r="C1058" s="3">
        <v>10356.59</v>
      </c>
      <c r="D1058" s="3">
        <v>10184.299999999999</v>
      </c>
      <c r="E1058" s="3">
        <v>10300.299999999999</v>
      </c>
      <c r="F1058" s="3">
        <v>1490100000</v>
      </c>
    </row>
    <row r="1059" spans="1:6" x14ac:dyDescent="0.3">
      <c r="A1059" s="4">
        <v>38064</v>
      </c>
      <c r="B1059" s="3">
        <v>10298.959999999999</v>
      </c>
      <c r="C1059" s="3">
        <v>10355.040000000001</v>
      </c>
      <c r="D1059" s="3">
        <v>10187.780000000001</v>
      </c>
      <c r="E1059" s="3">
        <v>10295.780000000001</v>
      </c>
      <c r="F1059" s="3">
        <v>1369200000</v>
      </c>
    </row>
    <row r="1060" spans="1:6" x14ac:dyDescent="0.3">
      <c r="A1060" s="4">
        <v>38065</v>
      </c>
      <c r="B1060" s="3">
        <v>10295.85</v>
      </c>
      <c r="C1060" s="3">
        <v>10355.41</v>
      </c>
      <c r="D1060" s="3">
        <v>10163.709999999999</v>
      </c>
      <c r="E1060" s="3">
        <v>10186.6</v>
      </c>
      <c r="F1060" s="3">
        <v>1457400000</v>
      </c>
    </row>
    <row r="1061" spans="1:6" x14ac:dyDescent="0.3">
      <c r="A1061" s="4">
        <v>38068</v>
      </c>
      <c r="B1061" s="3">
        <v>10185.93</v>
      </c>
      <c r="C1061" s="3">
        <v>10185.93</v>
      </c>
      <c r="D1061" s="3">
        <v>9985.19</v>
      </c>
      <c r="E1061" s="3">
        <v>10064.75</v>
      </c>
      <c r="F1061" s="3">
        <v>1452300000</v>
      </c>
    </row>
    <row r="1062" spans="1:6" x14ac:dyDescent="0.3">
      <c r="A1062" s="4">
        <v>38069</v>
      </c>
      <c r="B1062" s="3">
        <v>10066.67</v>
      </c>
      <c r="C1062" s="3">
        <v>10177.040000000001</v>
      </c>
      <c r="D1062" s="3">
        <v>10020.75</v>
      </c>
      <c r="E1062" s="3">
        <v>10063.64</v>
      </c>
      <c r="F1062" s="3">
        <v>1458200000</v>
      </c>
    </row>
    <row r="1063" spans="1:6" x14ac:dyDescent="0.3">
      <c r="A1063" s="4">
        <v>38070</v>
      </c>
      <c r="B1063" s="3">
        <v>10065.41</v>
      </c>
      <c r="C1063" s="3">
        <v>10140.23</v>
      </c>
      <c r="D1063" s="3">
        <v>9975.86</v>
      </c>
      <c r="E1063" s="3">
        <v>10048.23</v>
      </c>
      <c r="F1063" s="3">
        <v>1527800000</v>
      </c>
    </row>
    <row r="1064" spans="1:6" x14ac:dyDescent="0.3">
      <c r="A1064" s="4">
        <v>38071</v>
      </c>
      <c r="B1064" s="3">
        <v>10049.56</v>
      </c>
      <c r="C1064" s="3">
        <v>10246.15</v>
      </c>
      <c r="D1064" s="3">
        <v>10049.56</v>
      </c>
      <c r="E1064" s="3">
        <v>10218.82</v>
      </c>
      <c r="F1064" s="3">
        <v>1471700000</v>
      </c>
    </row>
    <row r="1065" spans="1:6" x14ac:dyDescent="0.3">
      <c r="A1065" s="4">
        <v>38072</v>
      </c>
      <c r="B1065" s="3">
        <v>10218.370000000001</v>
      </c>
      <c r="C1065" s="3">
        <v>10306.219999999999</v>
      </c>
      <c r="D1065" s="3">
        <v>10145.629999999999</v>
      </c>
      <c r="E1065" s="3">
        <v>10212.969999999999</v>
      </c>
      <c r="F1065" s="3">
        <v>1319100000</v>
      </c>
    </row>
    <row r="1066" spans="1:6" x14ac:dyDescent="0.3">
      <c r="A1066" s="4">
        <v>38075</v>
      </c>
      <c r="B1066" s="3">
        <v>10212.91</v>
      </c>
      <c r="C1066" s="3">
        <v>10389.93</v>
      </c>
      <c r="D1066" s="3">
        <v>10212.91</v>
      </c>
      <c r="E1066" s="3">
        <v>10329.629999999999</v>
      </c>
      <c r="F1066" s="3">
        <v>1405500000</v>
      </c>
    </row>
    <row r="1067" spans="1:6" x14ac:dyDescent="0.3">
      <c r="A1067" s="4">
        <v>38076</v>
      </c>
      <c r="B1067" s="3">
        <v>10327.629999999999</v>
      </c>
      <c r="C1067" s="3">
        <v>10411.41</v>
      </c>
      <c r="D1067" s="3">
        <v>10264.15</v>
      </c>
      <c r="E1067" s="3">
        <v>10381.700000000001</v>
      </c>
      <c r="F1067" s="3">
        <v>1332400000</v>
      </c>
    </row>
    <row r="1068" spans="1:6" x14ac:dyDescent="0.3">
      <c r="A1068" s="4">
        <v>38077</v>
      </c>
      <c r="B1068" s="3">
        <v>10380.89</v>
      </c>
      <c r="C1068" s="3">
        <v>10428.59</v>
      </c>
      <c r="D1068" s="3">
        <v>10287.11</v>
      </c>
      <c r="E1068" s="3">
        <v>10357.700000000001</v>
      </c>
      <c r="F1068" s="3">
        <v>1560700000</v>
      </c>
    </row>
    <row r="1069" spans="1:6" x14ac:dyDescent="0.3">
      <c r="A1069" s="4">
        <v>38078</v>
      </c>
      <c r="B1069" s="3">
        <v>10357.52</v>
      </c>
      <c r="C1069" s="3">
        <v>10449.33</v>
      </c>
      <c r="D1069" s="3">
        <v>10299.48</v>
      </c>
      <c r="E1069" s="3">
        <v>10373.33</v>
      </c>
      <c r="F1069" s="3">
        <v>1560700000</v>
      </c>
    </row>
    <row r="1070" spans="1:6" x14ac:dyDescent="0.3">
      <c r="A1070" s="4">
        <v>38079</v>
      </c>
      <c r="B1070" s="3">
        <v>10375.33</v>
      </c>
      <c r="C1070" s="3">
        <v>10548.74</v>
      </c>
      <c r="D1070" s="3">
        <v>10375.33</v>
      </c>
      <c r="E1070" s="3">
        <v>10470.59</v>
      </c>
      <c r="F1070" s="3">
        <v>1629200000</v>
      </c>
    </row>
    <row r="1071" spans="1:6" x14ac:dyDescent="0.3">
      <c r="A1071" s="4">
        <v>38082</v>
      </c>
      <c r="B1071" s="3">
        <v>10470.59</v>
      </c>
      <c r="C1071" s="3">
        <v>10582.22</v>
      </c>
      <c r="D1071" s="3">
        <v>10423.33</v>
      </c>
      <c r="E1071" s="3">
        <v>10558.37</v>
      </c>
      <c r="F1071" s="3">
        <v>1413700000</v>
      </c>
    </row>
    <row r="1072" spans="1:6" x14ac:dyDescent="0.3">
      <c r="A1072" s="4">
        <v>38083</v>
      </c>
      <c r="B1072" s="3">
        <v>10553.76</v>
      </c>
      <c r="C1072" s="3">
        <v>10596.37</v>
      </c>
      <c r="D1072" s="3">
        <v>10467.26</v>
      </c>
      <c r="E1072" s="3">
        <v>10570.81</v>
      </c>
      <c r="F1072" s="3">
        <v>1397700000</v>
      </c>
    </row>
    <row r="1073" spans="1:6" x14ac:dyDescent="0.3">
      <c r="A1073" s="4">
        <v>38084</v>
      </c>
      <c r="B1073" s="3">
        <v>10569.26</v>
      </c>
      <c r="C1073" s="3">
        <v>10580.51</v>
      </c>
      <c r="D1073" s="3">
        <v>10422.74</v>
      </c>
      <c r="E1073" s="3">
        <v>10480.15</v>
      </c>
      <c r="F1073" s="3">
        <v>1458800000</v>
      </c>
    </row>
    <row r="1074" spans="1:6" x14ac:dyDescent="0.3">
      <c r="A1074" s="4">
        <v>38085</v>
      </c>
      <c r="B1074" s="3">
        <v>10482.77</v>
      </c>
      <c r="C1074" s="3">
        <v>10590.15</v>
      </c>
      <c r="D1074" s="3">
        <v>10383.84</v>
      </c>
      <c r="E1074" s="3">
        <v>10442.030000000001</v>
      </c>
      <c r="F1074" s="3">
        <v>1199800000</v>
      </c>
    </row>
    <row r="1075" spans="1:6" x14ac:dyDescent="0.3">
      <c r="A1075" s="4">
        <v>38089</v>
      </c>
      <c r="B1075" s="3">
        <v>10444.379999999999</v>
      </c>
      <c r="C1075" s="3">
        <v>10559.28</v>
      </c>
      <c r="D1075" s="3">
        <v>10439.27</v>
      </c>
      <c r="E1075" s="3">
        <v>10515.56</v>
      </c>
      <c r="F1075" s="3">
        <v>1102400000</v>
      </c>
    </row>
    <row r="1076" spans="1:6" x14ac:dyDescent="0.3">
      <c r="A1076" s="4">
        <v>38090</v>
      </c>
      <c r="B1076" s="3">
        <v>10516.05</v>
      </c>
      <c r="C1076" s="3">
        <v>10572.13</v>
      </c>
      <c r="D1076" s="3">
        <v>10343.17</v>
      </c>
      <c r="E1076" s="3">
        <v>10381.280000000001</v>
      </c>
      <c r="F1076" s="3">
        <v>1423200000</v>
      </c>
    </row>
    <row r="1077" spans="1:6" x14ac:dyDescent="0.3">
      <c r="A1077" s="4">
        <v>38091</v>
      </c>
      <c r="B1077" s="3">
        <v>10378.1</v>
      </c>
      <c r="C1077" s="3">
        <v>10453.39</v>
      </c>
      <c r="D1077" s="3">
        <v>10259.35</v>
      </c>
      <c r="E1077" s="3">
        <v>10377.950000000001</v>
      </c>
      <c r="F1077" s="3">
        <v>1547700000</v>
      </c>
    </row>
    <row r="1078" spans="1:6" x14ac:dyDescent="0.3">
      <c r="A1078" s="4">
        <v>38092</v>
      </c>
      <c r="B1078" s="3">
        <v>10377.950000000001</v>
      </c>
      <c r="C1078" s="3">
        <v>10481.209999999999</v>
      </c>
      <c r="D1078" s="3">
        <v>10279.370000000001</v>
      </c>
      <c r="E1078" s="3">
        <v>10397.459999999999</v>
      </c>
      <c r="F1078" s="3">
        <v>1568700000</v>
      </c>
    </row>
    <row r="1079" spans="1:6" x14ac:dyDescent="0.3">
      <c r="A1079" s="4">
        <v>38093</v>
      </c>
      <c r="B1079" s="3">
        <v>10398.32</v>
      </c>
      <c r="C1079" s="3">
        <v>10500.57</v>
      </c>
      <c r="D1079" s="3">
        <v>10343.74</v>
      </c>
      <c r="E1079" s="3">
        <v>10451.969999999999</v>
      </c>
      <c r="F1079" s="3">
        <v>1487800000</v>
      </c>
    </row>
    <row r="1080" spans="1:6" x14ac:dyDescent="0.3">
      <c r="A1080" s="4">
        <v>38096</v>
      </c>
      <c r="B1080" s="3">
        <v>10451.620000000001</v>
      </c>
      <c r="C1080" s="3">
        <v>10501.79</v>
      </c>
      <c r="D1080" s="3">
        <v>10351.969999999999</v>
      </c>
      <c r="E1080" s="3">
        <v>10437.85</v>
      </c>
      <c r="F1080" s="3">
        <v>1194900000</v>
      </c>
    </row>
    <row r="1081" spans="1:6" x14ac:dyDescent="0.3">
      <c r="A1081" s="4">
        <v>38097</v>
      </c>
      <c r="B1081" s="3">
        <v>10437.85</v>
      </c>
      <c r="C1081" s="3">
        <v>10530.61</v>
      </c>
      <c r="D1081" s="3">
        <v>10297.39</v>
      </c>
      <c r="E1081" s="3">
        <v>10314.5</v>
      </c>
      <c r="F1081" s="3">
        <v>1508500000</v>
      </c>
    </row>
    <row r="1082" spans="1:6" x14ac:dyDescent="0.3">
      <c r="A1082" s="4">
        <v>38098</v>
      </c>
      <c r="B1082" s="3">
        <v>10311.870000000001</v>
      </c>
      <c r="C1082" s="3">
        <v>10398.530000000001</v>
      </c>
      <c r="D1082" s="3">
        <v>10200.379999999999</v>
      </c>
      <c r="E1082" s="3">
        <v>10317.27</v>
      </c>
      <c r="F1082" s="3">
        <v>1738100000</v>
      </c>
    </row>
    <row r="1083" spans="1:6" x14ac:dyDescent="0.3">
      <c r="A1083" s="4">
        <v>38099</v>
      </c>
      <c r="B1083" s="3">
        <v>10314.99</v>
      </c>
      <c r="C1083" s="3">
        <v>10529.12</v>
      </c>
      <c r="D1083" s="3">
        <v>10255.879999999999</v>
      </c>
      <c r="E1083" s="3">
        <v>10461.200000000001</v>
      </c>
      <c r="F1083" s="3">
        <v>1826700000</v>
      </c>
    </row>
    <row r="1084" spans="1:6" x14ac:dyDescent="0.3">
      <c r="A1084" s="4">
        <v>38100</v>
      </c>
      <c r="B1084" s="3">
        <v>10463.11</v>
      </c>
      <c r="C1084" s="3">
        <v>10543.95</v>
      </c>
      <c r="D1084" s="3">
        <v>10362.969999999999</v>
      </c>
      <c r="E1084" s="3">
        <v>10472.84</v>
      </c>
      <c r="F1084" s="3">
        <v>1396100000</v>
      </c>
    </row>
    <row r="1085" spans="1:6" x14ac:dyDescent="0.3">
      <c r="A1085" s="4">
        <v>38103</v>
      </c>
      <c r="B1085" s="3">
        <v>10472.91</v>
      </c>
      <c r="C1085" s="3">
        <v>10540.26</v>
      </c>
      <c r="D1085" s="3">
        <v>10396.75</v>
      </c>
      <c r="E1085" s="3">
        <v>10444.73</v>
      </c>
      <c r="F1085" s="3">
        <v>1290600000</v>
      </c>
    </row>
    <row r="1086" spans="1:6" x14ac:dyDescent="0.3">
      <c r="A1086" s="4">
        <v>38104</v>
      </c>
      <c r="B1086" s="3">
        <v>10445.379999999999</v>
      </c>
      <c r="C1086" s="3">
        <v>10570.92</v>
      </c>
      <c r="D1086" s="3">
        <v>10410.52</v>
      </c>
      <c r="E1086" s="3">
        <v>10478.16</v>
      </c>
      <c r="F1086" s="3">
        <v>1518000000</v>
      </c>
    </row>
    <row r="1087" spans="1:6" x14ac:dyDescent="0.3">
      <c r="A1087" s="4">
        <v>38105</v>
      </c>
      <c r="B1087" s="3">
        <v>10476.67</v>
      </c>
      <c r="C1087" s="3">
        <v>10479.58</v>
      </c>
      <c r="D1087" s="3">
        <v>10301.65</v>
      </c>
      <c r="E1087" s="3">
        <v>10342.6</v>
      </c>
      <c r="F1087" s="3">
        <v>1855600000</v>
      </c>
    </row>
    <row r="1088" spans="1:6" x14ac:dyDescent="0.3">
      <c r="A1088" s="4">
        <v>38106</v>
      </c>
      <c r="B1088" s="3">
        <v>10339.41</v>
      </c>
      <c r="C1088" s="3">
        <v>10443.81</v>
      </c>
      <c r="D1088" s="3">
        <v>10199.31</v>
      </c>
      <c r="E1088" s="3">
        <v>10272.27</v>
      </c>
      <c r="F1088" s="3">
        <v>1859000000</v>
      </c>
    </row>
    <row r="1089" spans="1:6" x14ac:dyDescent="0.3">
      <c r="A1089" s="4">
        <v>38107</v>
      </c>
      <c r="B1089" s="3">
        <v>10273.06</v>
      </c>
      <c r="C1089" s="3">
        <v>10374.61</v>
      </c>
      <c r="D1089" s="3">
        <v>10198.39</v>
      </c>
      <c r="E1089" s="3">
        <v>10225.57</v>
      </c>
      <c r="F1089" s="3">
        <v>1634700000</v>
      </c>
    </row>
    <row r="1090" spans="1:6" x14ac:dyDescent="0.3">
      <c r="A1090" s="4">
        <v>38110</v>
      </c>
      <c r="B1090" s="3">
        <v>10227.27</v>
      </c>
      <c r="C1090" s="3">
        <v>10365.74</v>
      </c>
      <c r="D1090" s="3">
        <v>10199.67</v>
      </c>
      <c r="E1090" s="3">
        <v>10314</v>
      </c>
      <c r="F1090" s="3">
        <v>1571600000</v>
      </c>
    </row>
    <row r="1091" spans="1:6" x14ac:dyDescent="0.3">
      <c r="A1091" s="4">
        <v>38111</v>
      </c>
      <c r="B1091" s="3">
        <v>10314.32</v>
      </c>
      <c r="C1091" s="3">
        <v>10403.14</v>
      </c>
      <c r="D1091" s="3">
        <v>10232.31</v>
      </c>
      <c r="E1091" s="3">
        <v>10317.200000000001</v>
      </c>
      <c r="F1091" s="3">
        <v>1662100000</v>
      </c>
    </row>
    <row r="1092" spans="1:6" x14ac:dyDescent="0.3">
      <c r="A1092" s="4">
        <v>38112</v>
      </c>
      <c r="B1092" s="3">
        <v>10316.98</v>
      </c>
      <c r="C1092" s="3">
        <v>10382.98</v>
      </c>
      <c r="D1092" s="3">
        <v>10249.629999999999</v>
      </c>
      <c r="E1092" s="3">
        <v>10310.950000000001</v>
      </c>
      <c r="F1092" s="3">
        <v>1469000000</v>
      </c>
    </row>
    <row r="1093" spans="1:6" x14ac:dyDescent="0.3">
      <c r="A1093" s="4">
        <v>38113</v>
      </c>
      <c r="B1093" s="3">
        <v>10308.200000000001</v>
      </c>
      <c r="C1093" s="3">
        <v>10332.1</v>
      </c>
      <c r="D1093" s="3">
        <v>10147.209999999999</v>
      </c>
      <c r="E1093" s="3">
        <v>10241.26</v>
      </c>
      <c r="F1093" s="3">
        <v>1509300000</v>
      </c>
    </row>
    <row r="1094" spans="1:6" x14ac:dyDescent="0.3">
      <c r="A1094" s="4">
        <v>38114</v>
      </c>
      <c r="B1094" s="3">
        <v>10240.620000000001</v>
      </c>
      <c r="C1094" s="3">
        <v>10302.93</v>
      </c>
      <c r="D1094" s="3">
        <v>10086.94</v>
      </c>
      <c r="E1094" s="3">
        <v>10117.34</v>
      </c>
      <c r="F1094" s="3">
        <v>1653600000</v>
      </c>
    </row>
    <row r="1095" spans="1:6" x14ac:dyDescent="0.3">
      <c r="A1095" s="4">
        <v>38117</v>
      </c>
      <c r="B1095" s="3">
        <v>10116.280000000001</v>
      </c>
      <c r="C1095" s="3">
        <v>10116.280000000001</v>
      </c>
      <c r="D1095" s="3">
        <v>9881.86</v>
      </c>
      <c r="E1095" s="3">
        <v>9990.02</v>
      </c>
      <c r="F1095" s="3">
        <v>1918400000</v>
      </c>
    </row>
    <row r="1096" spans="1:6" x14ac:dyDescent="0.3">
      <c r="A1096" s="4">
        <v>38118</v>
      </c>
      <c r="B1096" s="3">
        <v>9989.2399999999907</v>
      </c>
      <c r="C1096" s="3">
        <v>10092.780000000001</v>
      </c>
      <c r="D1096" s="3">
        <v>9928.91</v>
      </c>
      <c r="E1096" s="3">
        <v>10019.469999999999</v>
      </c>
      <c r="F1096" s="3">
        <v>1533800000</v>
      </c>
    </row>
    <row r="1097" spans="1:6" x14ac:dyDescent="0.3">
      <c r="A1097" s="4">
        <v>38119</v>
      </c>
      <c r="B1097" s="3">
        <v>10011.52</v>
      </c>
      <c r="C1097" s="3">
        <v>10089.870000000001</v>
      </c>
      <c r="D1097" s="3">
        <v>9822.1</v>
      </c>
      <c r="E1097" s="3">
        <v>10045.16</v>
      </c>
      <c r="F1097" s="3">
        <v>1697600000</v>
      </c>
    </row>
    <row r="1098" spans="1:6" x14ac:dyDescent="0.3">
      <c r="A1098" s="4">
        <v>38120</v>
      </c>
      <c r="B1098" s="3">
        <v>10044.31</v>
      </c>
      <c r="C1098" s="3">
        <v>10100.24</v>
      </c>
      <c r="D1098" s="3">
        <v>9924.94</v>
      </c>
      <c r="E1098" s="3">
        <v>10010.74</v>
      </c>
      <c r="F1098" s="3">
        <v>1411100000</v>
      </c>
    </row>
    <row r="1099" spans="1:6" x14ac:dyDescent="0.3">
      <c r="A1099" s="4">
        <v>38121</v>
      </c>
      <c r="B1099" s="3">
        <v>10008.43</v>
      </c>
      <c r="C1099" s="3">
        <v>10096.69</v>
      </c>
      <c r="D1099" s="3">
        <v>9912.4500000000007</v>
      </c>
      <c r="E1099" s="3">
        <v>10012.870000000001</v>
      </c>
      <c r="F1099" s="3">
        <v>1335900000</v>
      </c>
    </row>
    <row r="1100" spans="1:6" x14ac:dyDescent="0.3">
      <c r="A1100" s="4">
        <v>38124</v>
      </c>
      <c r="B1100" s="3">
        <v>10009.92</v>
      </c>
      <c r="C1100" s="3">
        <v>10009.92</v>
      </c>
      <c r="D1100" s="3">
        <v>9827.2099999999991</v>
      </c>
      <c r="E1100" s="3">
        <v>9906.91</v>
      </c>
      <c r="F1100" s="3">
        <v>1430100000</v>
      </c>
    </row>
    <row r="1101" spans="1:6" x14ac:dyDescent="0.3">
      <c r="A1101" s="4">
        <v>38125</v>
      </c>
      <c r="B1101" s="3">
        <v>9906.70999999999</v>
      </c>
      <c r="C1101" s="3">
        <v>10028.27</v>
      </c>
      <c r="D1101" s="3">
        <v>9895.77</v>
      </c>
      <c r="E1101" s="3">
        <v>9968.51</v>
      </c>
      <c r="F1101" s="3">
        <v>1353000000</v>
      </c>
    </row>
    <row r="1102" spans="1:6" x14ac:dyDescent="0.3">
      <c r="A1102" s="4">
        <v>38126</v>
      </c>
      <c r="B1102" s="3">
        <v>9962.5499999999902</v>
      </c>
      <c r="C1102" s="3">
        <v>10124.790000000001</v>
      </c>
      <c r="D1102" s="3">
        <v>9919.8999999999905</v>
      </c>
      <c r="E1102" s="3">
        <v>9937.7099999999991</v>
      </c>
      <c r="F1102" s="3">
        <v>1548600000</v>
      </c>
    </row>
    <row r="1103" spans="1:6" x14ac:dyDescent="0.3">
      <c r="A1103" s="4">
        <v>38127</v>
      </c>
      <c r="B1103" s="3">
        <v>9939.1200000000008</v>
      </c>
      <c r="C1103" s="3">
        <v>10014.5</v>
      </c>
      <c r="D1103" s="3">
        <v>9867.73</v>
      </c>
      <c r="E1103" s="3">
        <v>9937.64</v>
      </c>
      <c r="F1103" s="3">
        <v>1211000000</v>
      </c>
    </row>
    <row r="1104" spans="1:6" x14ac:dyDescent="0.3">
      <c r="A1104" s="4">
        <v>38128</v>
      </c>
      <c r="B1104" s="3">
        <v>9939.34</v>
      </c>
      <c r="C1104" s="3">
        <v>10058.5</v>
      </c>
      <c r="D1104" s="3">
        <v>9910.81</v>
      </c>
      <c r="E1104" s="3">
        <v>9966.74</v>
      </c>
      <c r="F1104" s="3">
        <v>1258600000</v>
      </c>
    </row>
    <row r="1105" spans="1:6" x14ac:dyDescent="0.3">
      <c r="A1105" s="4">
        <v>38131</v>
      </c>
      <c r="B1105" s="3">
        <v>9968.02</v>
      </c>
      <c r="C1105" s="3">
        <v>10084.91</v>
      </c>
      <c r="D1105" s="3">
        <v>9891.2199999999993</v>
      </c>
      <c r="E1105" s="3">
        <v>9958.43</v>
      </c>
      <c r="F1105" s="3">
        <v>1227500000</v>
      </c>
    </row>
    <row r="1106" spans="1:6" x14ac:dyDescent="0.3">
      <c r="A1106" s="4">
        <v>38132</v>
      </c>
      <c r="B1106" s="3">
        <v>9958.08</v>
      </c>
      <c r="C1106" s="3">
        <v>10139.27</v>
      </c>
      <c r="D1106" s="3">
        <v>9895.41</v>
      </c>
      <c r="E1106" s="3">
        <v>10117.620000000001</v>
      </c>
      <c r="F1106" s="3">
        <v>1545700000</v>
      </c>
    </row>
    <row r="1107" spans="1:6" x14ac:dyDescent="0.3">
      <c r="A1107" s="4">
        <v>38133</v>
      </c>
      <c r="B1107" s="3">
        <v>10116.84</v>
      </c>
      <c r="C1107" s="3">
        <v>10175.75</v>
      </c>
      <c r="D1107" s="3">
        <v>10034.16</v>
      </c>
      <c r="E1107" s="3">
        <v>10109.89</v>
      </c>
      <c r="F1107" s="3">
        <v>1369400000</v>
      </c>
    </row>
    <row r="1108" spans="1:6" x14ac:dyDescent="0.3">
      <c r="A1108" s="4">
        <v>38134</v>
      </c>
      <c r="B1108" s="3">
        <v>10109.89</v>
      </c>
      <c r="C1108" s="3">
        <v>10267.66</v>
      </c>
      <c r="D1108" s="3">
        <v>10106.129999999999</v>
      </c>
      <c r="E1108" s="3">
        <v>10205.200000000001</v>
      </c>
      <c r="F1108" s="3">
        <v>1447500000</v>
      </c>
    </row>
    <row r="1109" spans="1:6" x14ac:dyDescent="0.3">
      <c r="A1109" s="4">
        <v>38135</v>
      </c>
      <c r="B1109" s="3">
        <v>10205.83</v>
      </c>
      <c r="C1109" s="3">
        <v>10250.27</v>
      </c>
      <c r="D1109" s="3">
        <v>10137.14</v>
      </c>
      <c r="E1109" s="3">
        <v>10188.450000000001</v>
      </c>
      <c r="F1109" s="3">
        <v>1172600000</v>
      </c>
    </row>
    <row r="1110" spans="1:6" x14ac:dyDescent="0.3">
      <c r="A1110" s="4">
        <v>38139</v>
      </c>
      <c r="B1110" s="3">
        <v>10187.18</v>
      </c>
      <c r="C1110" s="3">
        <v>10254.17</v>
      </c>
      <c r="D1110" s="3">
        <v>10104.07</v>
      </c>
      <c r="E1110" s="3">
        <v>10202.65</v>
      </c>
      <c r="F1110" s="3">
        <v>1238000000</v>
      </c>
    </row>
    <row r="1111" spans="1:6" x14ac:dyDescent="0.3">
      <c r="A1111" s="4">
        <v>38140</v>
      </c>
      <c r="B1111" s="3">
        <v>10199.780000000001</v>
      </c>
      <c r="C1111" s="3">
        <v>10310.1</v>
      </c>
      <c r="D1111" s="3">
        <v>10170.57</v>
      </c>
      <c r="E1111" s="3">
        <v>10262.969999999999</v>
      </c>
      <c r="F1111" s="3">
        <v>1251700000</v>
      </c>
    </row>
    <row r="1112" spans="1:6" x14ac:dyDescent="0.3">
      <c r="A1112" s="4">
        <v>38141</v>
      </c>
      <c r="B1112" s="3">
        <v>10261.85</v>
      </c>
      <c r="C1112" s="3">
        <v>10309.459999999999</v>
      </c>
      <c r="D1112" s="3">
        <v>10163.4</v>
      </c>
      <c r="E1112" s="3">
        <v>10195.91</v>
      </c>
      <c r="F1112" s="3">
        <v>1232400000</v>
      </c>
    </row>
    <row r="1113" spans="1:6" x14ac:dyDescent="0.3">
      <c r="A1113" s="4">
        <v>38142</v>
      </c>
      <c r="B1113" s="3">
        <v>10196.83</v>
      </c>
      <c r="C1113" s="3">
        <v>10327.84</v>
      </c>
      <c r="D1113" s="3">
        <v>10196.83</v>
      </c>
      <c r="E1113" s="3">
        <v>10242.82</v>
      </c>
      <c r="F1113" s="3">
        <v>1115300000</v>
      </c>
    </row>
    <row r="1114" spans="1:6" x14ac:dyDescent="0.3">
      <c r="A1114" s="4">
        <v>38145</v>
      </c>
      <c r="B1114" s="3">
        <v>10243.31</v>
      </c>
      <c r="C1114" s="3">
        <v>10410.81</v>
      </c>
      <c r="D1114" s="3">
        <v>10243.31</v>
      </c>
      <c r="E1114" s="3">
        <v>10391.08</v>
      </c>
      <c r="F1114" s="3">
        <v>1211800000</v>
      </c>
    </row>
    <row r="1115" spans="1:6" x14ac:dyDescent="0.3">
      <c r="A1115" s="4">
        <v>38146</v>
      </c>
      <c r="B1115" s="3">
        <v>10389.41</v>
      </c>
      <c r="C1115" s="3">
        <v>10462.969999999999</v>
      </c>
      <c r="D1115" s="3">
        <v>10323.94</v>
      </c>
      <c r="E1115" s="3">
        <v>10432.52</v>
      </c>
      <c r="F1115" s="3">
        <v>1190300000</v>
      </c>
    </row>
    <row r="1116" spans="1:6" x14ac:dyDescent="0.3">
      <c r="A1116" s="4">
        <v>38147</v>
      </c>
      <c r="B1116" s="3">
        <v>10431.1</v>
      </c>
      <c r="C1116" s="3">
        <v>10466.59</v>
      </c>
      <c r="D1116" s="3">
        <v>10325.07</v>
      </c>
      <c r="E1116" s="3">
        <v>10368.44</v>
      </c>
      <c r="F1116" s="3">
        <v>1276800000</v>
      </c>
    </row>
    <row r="1117" spans="1:6" x14ac:dyDescent="0.3">
      <c r="A1117" s="4">
        <v>38148</v>
      </c>
      <c r="B1117" s="3">
        <v>10367.799999999999</v>
      </c>
      <c r="C1117" s="3">
        <v>10448</v>
      </c>
      <c r="D1117" s="3">
        <v>10333.94</v>
      </c>
      <c r="E1117" s="3">
        <v>10410.1</v>
      </c>
      <c r="F1117" s="3">
        <v>1160600000</v>
      </c>
    </row>
    <row r="1118" spans="1:6" x14ac:dyDescent="0.3">
      <c r="A1118" s="4">
        <v>38152</v>
      </c>
      <c r="B1118" s="3">
        <v>10401.23</v>
      </c>
      <c r="C1118" s="3">
        <v>10403.5</v>
      </c>
      <c r="D1118" s="3">
        <v>10283.48</v>
      </c>
      <c r="E1118" s="3">
        <v>10334.73</v>
      </c>
      <c r="F1118" s="3">
        <v>1179400000</v>
      </c>
    </row>
    <row r="1119" spans="1:6" x14ac:dyDescent="0.3">
      <c r="A1119" s="4">
        <v>38153</v>
      </c>
      <c r="B1119" s="3">
        <v>10336.51</v>
      </c>
      <c r="C1119" s="3">
        <v>10464.040000000001</v>
      </c>
      <c r="D1119" s="3">
        <v>10319.89</v>
      </c>
      <c r="E1119" s="3">
        <v>10380.43</v>
      </c>
      <c r="F1119" s="3">
        <v>1345900000</v>
      </c>
    </row>
    <row r="1120" spans="1:6" x14ac:dyDescent="0.3">
      <c r="A1120" s="4">
        <v>38154</v>
      </c>
      <c r="B1120" s="3">
        <v>10380.23</v>
      </c>
      <c r="C1120" s="3">
        <v>10433.52</v>
      </c>
      <c r="D1120" s="3">
        <v>10320.6</v>
      </c>
      <c r="E1120" s="3">
        <v>10379.58</v>
      </c>
      <c r="F1120" s="3">
        <v>1168400000</v>
      </c>
    </row>
    <row r="1121" spans="1:6" x14ac:dyDescent="0.3">
      <c r="A1121" s="4">
        <v>38155</v>
      </c>
      <c r="B1121" s="3">
        <v>10378.59</v>
      </c>
      <c r="C1121" s="3">
        <v>10417.69</v>
      </c>
      <c r="D1121" s="3">
        <v>10308.25</v>
      </c>
      <c r="E1121" s="3">
        <v>10377.52</v>
      </c>
      <c r="F1121" s="3">
        <v>1296700000</v>
      </c>
    </row>
    <row r="1122" spans="1:6" x14ac:dyDescent="0.3">
      <c r="A1122" s="4">
        <v>38156</v>
      </c>
      <c r="B1122" s="3">
        <v>10375.82</v>
      </c>
      <c r="C1122" s="3">
        <v>10471.84</v>
      </c>
      <c r="D1122" s="3">
        <v>10328.200000000001</v>
      </c>
      <c r="E1122" s="3">
        <v>10416.41</v>
      </c>
      <c r="F1122" s="3">
        <v>1500600000</v>
      </c>
    </row>
    <row r="1123" spans="1:6" x14ac:dyDescent="0.3">
      <c r="A1123" s="4">
        <v>38159</v>
      </c>
      <c r="B1123" s="3">
        <v>10417.82</v>
      </c>
      <c r="C1123" s="3">
        <v>10471.76</v>
      </c>
      <c r="D1123" s="3">
        <v>10336.44</v>
      </c>
      <c r="E1123" s="3">
        <v>10371.469999999999</v>
      </c>
      <c r="F1123" s="3">
        <v>1123900000</v>
      </c>
    </row>
    <row r="1124" spans="1:6" x14ac:dyDescent="0.3">
      <c r="A1124" s="4">
        <v>38160</v>
      </c>
      <c r="B1124" s="3">
        <v>10370.209999999999</v>
      </c>
      <c r="C1124" s="3">
        <v>10431.049999999999</v>
      </c>
      <c r="D1124" s="3">
        <v>10284.24</v>
      </c>
      <c r="E1124" s="3">
        <v>10395.07</v>
      </c>
      <c r="F1124" s="3">
        <v>1382300000</v>
      </c>
    </row>
    <row r="1125" spans="1:6" x14ac:dyDescent="0.3">
      <c r="A1125" s="4">
        <v>38161</v>
      </c>
      <c r="B1125" s="3">
        <v>10395.14</v>
      </c>
      <c r="C1125" s="3">
        <v>10498.67</v>
      </c>
      <c r="D1125" s="3">
        <v>10323.32</v>
      </c>
      <c r="E1125" s="3">
        <v>10479.57</v>
      </c>
      <c r="F1125" s="3">
        <v>1444200000</v>
      </c>
    </row>
    <row r="1126" spans="1:6" x14ac:dyDescent="0.3">
      <c r="A1126" s="4">
        <v>38162</v>
      </c>
      <c r="B1126" s="3">
        <v>10477.43</v>
      </c>
      <c r="C1126" s="3">
        <v>10530.01</v>
      </c>
      <c r="D1126" s="3">
        <v>10398.16</v>
      </c>
      <c r="E1126" s="3">
        <v>10443.81</v>
      </c>
      <c r="F1126" s="3">
        <v>1394900000</v>
      </c>
    </row>
    <row r="1127" spans="1:6" x14ac:dyDescent="0.3">
      <c r="A1127" s="4">
        <v>38163</v>
      </c>
      <c r="B1127" s="3">
        <v>10444.24</v>
      </c>
      <c r="C1127" s="3">
        <v>10514.67</v>
      </c>
      <c r="D1127" s="3">
        <v>10329.879999999999</v>
      </c>
      <c r="E1127" s="3">
        <v>10371.84</v>
      </c>
      <c r="F1127" s="3">
        <v>1812900000</v>
      </c>
    </row>
    <row r="1128" spans="1:6" x14ac:dyDescent="0.3">
      <c r="A1128" s="4">
        <v>38166</v>
      </c>
      <c r="B1128" s="3">
        <v>10377.52</v>
      </c>
      <c r="C1128" s="3">
        <v>10505.16</v>
      </c>
      <c r="D1128" s="3">
        <v>10317.64</v>
      </c>
      <c r="E1128" s="3">
        <v>10357.09</v>
      </c>
      <c r="F1128" s="3">
        <v>1354600000</v>
      </c>
    </row>
    <row r="1129" spans="1:6" x14ac:dyDescent="0.3">
      <c r="A1129" s="4">
        <v>38167</v>
      </c>
      <c r="B1129" s="3">
        <v>10356.35</v>
      </c>
      <c r="C1129" s="3">
        <v>10460.25</v>
      </c>
      <c r="D1129" s="3">
        <v>10315.65</v>
      </c>
      <c r="E1129" s="3">
        <v>10413.43</v>
      </c>
      <c r="F1129" s="3">
        <v>1375000000</v>
      </c>
    </row>
    <row r="1130" spans="1:6" x14ac:dyDescent="0.3">
      <c r="A1130" s="4">
        <v>38168</v>
      </c>
      <c r="B1130" s="3">
        <v>10413.43</v>
      </c>
      <c r="C1130" s="3">
        <v>10489.16</v>
      </c>
      <c r="D1130" s="3">
        <v>10348.98</v>
      </c>
      <c r="E1130" s="3">
        <v>10435.48</v>
      </c>
      <c r="F1130" s="3">
        <v>1473800000</v>
      </c>
    </row>
    <row r="1131" spans="1:6" x14ac:dyDescent="0.3">
      <c r="A1131" s="4">
        <v>38169</v>
      </c>
      <c r="B1131" s="3">
        <v>10434</v>
      </c>
      <c r="C1131" s="3">
        <v>10473.23</v>
      </c>
      <c r="D1131" s="3">
        <v>10255.549999999999</v>
      </c>
      <c r="E1131" s="3">
        <v>10334.16</v>
      </c>
      <c r="F1131" s="3">
        <v>1495700000</v>
      </c>
    </row>
    <row r="1132" spans="1:6" x14ac:dyDescent="0.3">
      <c r="A1132" s="4">
        <v>38170</v>
      </c>
      <c r="B1132" s="3">
        <v>10334</v>
      </c>
      <c r="C1132" s="3">
        <v>10371.4</v>
      </c>
      <c r="D1132" s="3">
        <v>10228.709999999999</v>
      </c>
      <c r="E1132" s="3">
        <v>10282.83</v>
      </c>
      <c r="F1132" s="3">
        <v>1085000000</v>
      </c>
    </row>
    <row r="1133" spans="1:6" x14ac:dyDescent="0.3">
      <c r="A1133" s="4">
        <v>38174</v>
      </c>
      <c r="B1133" s="3">
        <v>10280.26</v>
      </c>
      <c r="C1133" s="3">
        <v>10308.43</v>
      </c>
      <c r="D1133" s="3">
        <v>10163.6</v>
      </c>
      <c r="E1133" s="3">
        <v>10219.34</v>
      </c>
      <c r="F1133" s="3">
        <v>1283300000</v>
      </c>
    </row>
    <row r="1134" spans="1:6" x14ac:dyDescent="0.3">
      <c r="A1134" s="4">
        <v>38175</v>
      </c>
      <c r="B1134" s="3">
        <v>10211.92</v>
      </c>
      <c r="C1134" s="3">
        <v>10300.530000000001</v>
      </c>
      <c r="D1134" s="3">
        <v>10156.450000000001</v>
      </c>
      <c r="E1134" s="3">
        <v>10240.290000000001</v>
      </c>
      <c r="F1134" s="3">
        <v>1328600000</v>
      </c>
    </row>
    <row r="1135" spans="1:6" x14ac:dyDescent="0.3">
      <c r="A1135" s="4">
        <v>38176</v>
      </c>
      <c r="B1135" s="3">
        <v>10238.52</v>
      </c>
      <c r="C1135" s="3">
        <v>10297.73</v>
      </c>
      <c r="D1135" s="3">
        <v>10134.99</v>
      </c>
      <c r="E1135" s="3">
        <v>10171.56</v>
      </c>
      <c r="F1135" s="3">
        <v>1401100000</v>
      </c>
    </row>
    <row r="1136" spans="1:6" x14ac:dyDescent="0.3">
      <c r="A1136" s="4">
        <v>38177</v>
      </c>
      <c r="B1136" s="3">
        <v>10173.120000000001</v>
      </c>
      <c r="C1136" s="3">
        <v>10277.16</v>
      </c>
      <c r="D1136" s="3">
        <v>10150.32</v>
      </c>
      <c r="E1136" s="3">
        <v>10213.219999999999</v>
      </c>
      <c r="F1136" s="3">
        <v>1186300000</v>
      </c>
    </row>
    <row r="1137" spans="1:6" x14ac:dyDescent="0.3">
      <c r="A1137" s="4">
        <v>38180</v>
      </c>
      <c r="B1137" s="3">
        <v>10211.75</v>
      </c>
      <c r="C1137" s="3">
        <v>10284.39</v>
      </c>
      <c r="D1137" s="3">
        <v>10130.42</v>
      </c>
      <c r="E1137" s="3">
        <v>10238.219999999999</v>
      </c>
      <c r="F1137" s="3">
        <v>1114600000</v>
      </c>
    </row>
    <row r="1138" spans="1:6" x14ac:dyDescent="0.3">
      <c r="A1138" s="4">
        <v>38181</v>
      </c>
      <c r="B1138" s="3">
        <v>10238.370000000001</v>
      </c>
      <c r="C1138" s="3">
        <v>10297.58</v>
      </c>
      <c r="D1138" s="3">
        <v>10188.450000000001</v>
      </c>
      <c r="E1138" s="3">
        <v>10247.59</v>
      </c>
      <c r="F1138" s="3">
        <v>1199700000</v>
      </c>
    </row>
    <row r="1139" spans="1:6" x14ac:dyDescent="0.3">
      <c r="A1139" s="4">
        <v>38182</v>
      </c>
      <c r="B1139" s="3">
        <v>10232.84</v>
      </c>
      <c r="C1139" s="3">
        <v>10313.950000000001</v>
      </c>
      <c r="D1139" s="3">
        <v>10129.31</v>
      </c>
      <c r="E1139" s="3">
        <v>10208.799999999999</v>
      </c>
      <c r="F1139" s="3">
        <v>1462000000</v>
      </c>
    </row>
    <row r="1140" spans="1:6" x14ac:dyDescent="0.3">
      <c r="A1140" s="4">
        <v>38183</v>
      </c>
      <c r="B1140" s="3">
        <v>10208.200000000001</v>
      </c>
      <c r="C1140" s="3">
        <v>10275.27</v>
      </c>
      <c r="D1140" s="3">
        <v>10115.81</v>
      </c>
      <c r="E1140" s="3">
        <v>10163.16</v>
      </c>
      <c r="F1140" s="3">
        <v>1408700000</v>
      </c>
    </row>
    <row r="1141" spans="1:6" x14ac:dyDescent="0.3">
      <c r="A1141" s="4">
        <v>38184</v>
      </c>
      <c r="B1141" s="3">
        <v>10162.34</v>
      </c>
      <c r="C1141" s="3">
        <v>10289.4</v>
      </c>
      <c r="D1141" s="3">
        <v>10095.32</v>
      </c>
      <c r="E1141" s="3">
        <v>10139.780000000001</v>
      </c>
      <c r="F1141" s="3">
        <v>1450300000</v>
      </c>
    </row>
    <row r="1142" spans="1:6" x14ac:dyDescent="0.3">
      <c r="A1142" s="4">
        <v>38187</v>
      </c>
      <c r="B1142" s="3">
        <v>10140.950000000001</v>
      </c>
      <c r="C1142" s="3">
        <v>10211.6</v>
      </c>
      <c r="D1142" s="3">
        <v>10027.33</v>
      </c>
      <c r="E1142" s="3">
        <v>10094.06</v>
      </c>
      <c r="F1142" s="3">
        <v>1319900000</v>
      </c>
    </row>
    <row r="1143" spans="1:6" x14ac:dyDescent="0.3">
      <c r="A1143" s="4">
        <v>38188</v>
      </c>
      <c r="B1143" s="3">
        <v>10094.43</v>
      </c>
      <c r="C1143" s="3">
        <v>10186.9</v>
      </c>
      <c r="D1143" s="3">
        <v>10031.24</v>
      </c>
      <c r="E1143" s="3">
        <v>10149.07</v>
      </c>
      <c r="F1143" s="3">
        <v>1445800000</v>
      </c>
    </row>
    <row r="1144" spans="1:6" x14ac:dyDescent="0.3">
      <c r="A1144" s="4">
        <v>38189</v>
      </c>
      <c r="B1144" s="3">
        <v>10156.299999999999</v>
      </c>
      <c r="C1144" s="3">
        <v>10279.959999999999</v>
      </c>
      <c r="D1144" s="3">
        <v>10027.92</v>
      </c>
      <c r="E1144" s="3">
        <v>10046.129999999999</v>
      </c>
      <c r="F1144" s="3">
        <v>1679500000</v>
      </c>
    </row>
    <row r="1145" spans="1:6" x14ac:dyDescent="0.3">
      <c r="A1145" s="4">
        <v>38190</v>
      </c>
      <c r="B1145" s="3">
        <v>10047.6</v>
      </c>
      <c r="C1145" s="3">
        <v>10114.41</v>
      </c>
      <c r="D1145" s="3">
        <v>9906.6200000000008</v>
      </c>
      <c r="E1145" s="3">
        <v>10050.33</v>
      </c>
      <c r="F1145" s="3">
        <v>1680800000</v>
      </c>
    </row>
    <row r="1146" spans="1:6" x14ac:dyDescent="0.3">
      <c r="A1146" s="4">
        <v>38191</v>
      </c>
      <c r="B1146" s="3">
        <v>10045.459999999999</v>
      </c>
      <c r="C1146" s="3">
        <v>10069.51</v>
      </c>
      <c r="D1146" s="3">
        <v>9893.93</v>
      </c>
      <c r="E1146" s="3">
        <v>9962.2199999999993</v>
      </c>
      <c r="F1146" s="3">
        <v>1337500000</v>
      </c>
    </row>
    <row r="1147" spans="1:6" x14ac:dyDescent="0.3">
      <c r="A1147" s="4">
        <v>38194</v>
      </c>
      <c r="B1147" s="3">
        <v>9964.70999999999</v>
      </c>
      <c r="C1147" s="3">
        <v>10054.32</v>
      </c>
      <c r="D1147" s="3">
        <v>9874.3799999999901</v>
      </c>
      <c r="E1147" s="3">
        <v>9961.92</v>
      </c>
      <c r="F1147" s="3">
        <v>1413400000</v>
      </c>
    </row>
    <row r="1148" spans="1:6" x14ac:dyDescent="0.3">
      <c r="A1148" s="4">
        <v>38195</v>
      </c>
      <c r="B1148" s="3">
        <v>9963.5400000000009</v>
      </c>
      <c r="C1148" s="3">
        <v>10133.950000000001</v>
      </c>
      <c r="D1148" s="3">
        <v>9942.75</v>
      </c>
      <c r="E1148" s="3">
        <v>10085.14</v>
      </c>
      <c r="F1148" s="3">
        <v>1610800000</v>
      </c>
    </row>
    <row r="1149" spans="1:6" x14ac:dyDescent="0.3">
      <c r="A1149" s="4">
        <v>38196</v>
      </c>
      <c r="B1149" s="3">
        <v>10084.030000000001</v>
      </c>
      <c r="C1149" s="3">
        <v>10170.31</v>
      </c>
      <c r="D1149" s="3">
        <v>9966.34</v>
      </c>
      <c r="E1149" s="3">
        <v>10117.07</v>
      </c>
      <c r="F1149" s="3">
        <v>1554300000</v>
      </c>
    </row>
    <row r="1150" spans="1:6" x14ac:dyDescent="0.3">
      <c r="A1150" s="4">
        <v>38197</v>
      </c>
      <c r="B1150" s="3">
        <v>10115.52</v>
      </c>
      <c r="C1150" s="3">
        <v>10213.08</v>
      </c>
      <c r="D1150" s="3">
        <v>10049.74</v>
      </c>
      <c r="E1150" s="3">
        <v>10129.24</v>
      </c>
      <c r="F1150" s="3">
        <v>1530100000</v>
      </c>
    </row>
    <row r="1151" spans="1:6" x14ac:dyDescent="0.3">
      <c r="A1151" s="4">
        <v>38198</v>
      </c>
      <c r="B1151" s="3">
        <v>10129.120000000001</v>
      </c>
      <c r="C1151" s="3">
        <v>10194.129999999999</v>
      </c>
      <c r="D1151" s="3">
        <v>10045.76</v>
      </c>
      <c r="E1151" s="3">
        <v>10139.709999999999</v>
      </c>
      <c r="F1151" s="3">
        <v>1298200000</v>
      </c>
    </row>
    <row r="1152" spans="1:6" x14ac:dyDescent="0.3">
      <c r="A1152" s="4">
        <v>38201</v>
      </c>
      <c r="B1152" s="3">
        <v>10138.450000000001</v>
      </c>
      <c r="C1152" s="3">
        <v>10224.290000000001</v>
      </c>
      <c r="D1152" s="3">
        <v>10063.75</v>
      </c>
      <c r="E1152" s="3">
        <v>10179.16</v>
      </c>
      <c r="F1152" s="3">
        <v>1276000000</v>
      </c>
    </row>
    <row r="1153" spans="1:6" x14ac:dyDescent="0.3">
      <c r="A1153" s="4">
        <v>38202</v>
      </c>
      <c r="B1153" s="3">
        <v>10178.27</v>
      </c>
      <c r="C1153" s="3">
        <v>10228.49</v>
      </c>
      <c r="D1153" s="3">
        <v>10064.57</v>
      </c>
      <c r="E1153" s="3">
        <v>10120.24</v>
      </c>
      <c r="F1153" s="3">
        <v>1338300000</v>
      </c>
    </row>
    <row r="1154" spans="1:6" x14ac:dyDescent="0.3">
      <c r="A1154" s="4">
        <v>38203</v>
      </c>
      <c r="B1154" s="3">
        <v>10117.959999999999</v>
      </c>
      <c r="C1154" s="3">
        <v>10186.16</v>
      </c>
      <c r="D1154" s="3">
        <v>10029.02</v>
      </c>
      <c r="E1154" s="3">
        <v>10126.51</v>
      </c>
      <c r="F1154" s="3">
        <v>1369200000</v>
      </c>
    </row>
    <row r="1155" spans="1:6" x14ac:dyDescent="0.3">
      <c r="A1155" s="4">
        <v>38204</v>
      </c>
      <c r="B1155" s="3">
        <v>10127.1</v>
      </c>
      <c r="C1155" s="3">
        <v>10158.44</v>
      </c>
      <c r="D1155" s="3">
        <v>9945.84</v>
      </c>
      <c r="E1155" s="3">
        <v>9963.0300000000007</v>
      </c>
      <c r="F1155" s="3">
        <v>1397400000</v>
      </c>
    </row>
    <row r="1156" spans="1:6" x14ac:dyDescent="0.3">
      <c r="A1156" s="4">
        <v>38205</v>
      </c>
      <c r="B1156" s="3">
        <v>9960.67</v>
      </c>
      <c r="C1156" s="3">
        <v>9963.4699999999993</v>
      </c>
      <c r="D1156" s="3">
        <v>9767.5400000000009</v>
      </c>
      <c r="E1156" s="3">
        <v>9815.33</v>
      </c>
      <c r="F1156" s="3">
        <v>1521000000</v>
      </c>
    </row>
    <row r="1157" spans="1:6" x14ac:dyDescent="0.3">
      <c r="A1157" s="4">
        <v>38208</v>
      </c>
      <c r="B1157" s="3">
        <v>9816.14</v>
      </c>
      <c r="C1157" s="3">
        <v>9902.4899999999907</v>
      </c>
      <c r="D1157" s="3">
        <v>9773.74</v>
      </c>
      <c r="E1157" s="3">
        <v>9814.66</v>
      </c>
      <c r="F1157" s="3">
        <v>1086000000</v>
      </c>
    </row>
    <row r="1158" spans="1:6" x14ac:dyDescent="0.3">
      <c r="A1158" s="4">
        <v>38209</v>
      </c>
      <c r="B1158" s="3">
        <v>9815.5499999999993</v>
      </c>
      <c r="C1158" s="3">
        <v>9961.7000000000007</v>
      </c>
      <c r="D1158" s="3">
        <v>9798.44</v>
      </c>
      <c r="E1158" s="3">
        <v>9944.67</v>
      </c>
      <c r="F1158" s="3">
        <v>1245600000</v>
      </c>
    </row>
    <row r="1159" spans="1:6" x14ac:dyDescent="0.3">
      <c r="A1159" s="4">
        <v>38210</v>
      </c>
      <c r="B1159" s="3">
        <v>9931.24</v>
      </c>
      <c r="C1159" s="3">
        <v>9981.61</v>
      </c>
      <c r="D1159" s="3">
        <v>9804.6299999999992</v>
      </c>
      <c r="E1159" s="3">
        <v>9938.3199999999906</v>
      </c>
      <c r="F1159" s="3">
        <v>1410400000</v>
      </c>
    </row>
    <row r="1160" spans="1:6" x14ac:dyDescent="0.3">
      <c r="A1160" s="4">
        <v>38211</v>
      </c>
      <c r="B1160" s="3">
        <v>9936.48</v>
      </c>
      <c r="C1160" s="3">
        <v>9940.02</v>
      </c>
      <c r="D1160" s="3">
        <v>9780.52</v>
      </c>
      <c r="E1160" s="3">
        <v>9814.59</v>
      </c>
      <c r="F1160" s="3">
        <v>1405100000</v>
      </c>
    </row>
    <row r="1161" spans="1:6" x14ac:dyDescent="0.3">
      <c r="A1161" s="4">
        <v>38212</v>
      </c>
      <c r="B1161" s="3">
        <v>9814.11</v>
      </c>
      <c r="C1161" s="3">
        <v>9897.34</v>
      </c>
      <c r="D1161" s="3">
        <v>9746.6</v>
      </c>
      <c r="E1161" s="3">
        <v>9825.35</v>
      </c>
      <c r="F1161" s="3">
        <v>1175100000</v>
      </c>
    </row>
    <row r="1162" spans="1:6" x14ac:dyDescent="0.3">
      <c r="A1162" s="4">
        <v>38215</v>
      </c>
      <c r="B1162" s="3">
        <v>9825.35</v>
      </c>
      <c r="C1162" s="3">
        <v>9987.58</v>
      </c>
      <c r="D1162" s="3">
        <v>9807.44</v>
      </c>
      <c r="E1162" s="3">
        <v>9954.5499999999993</v>
      </c>
      <c r="F1162" s="3">
        <v>1206200000</v>
      </c>
    </row>
    <row r="1163" spans="1:6" x14ac:dyDescent="0.3">
      <c r="A1163" s="4">
        <v>38216</v>
      </c>
      <c r="B1163" s="3">
        <v>9955.5</v>
      </c>
      <c r="C1163" s="3">
        <v>10053.209999999999</v>
      </c>
      <c r="D1163" s="3">
        <v>9916.0499999999993</v>
      </c>
      <c r="E1163" s="3">
        <v>9972.83</v>
      </c>
      <c r="F1163" s="3">
        <v>1267800000</v>
      </c>
    </row>
    <row r="1164" spans="1:6" x14ac:dyDescent="0.3">
      <c r="A1164" s="4">
        <v>38217</v>
      </c>
      <c r="B1164" s="3">
        <v>9964.2199999999903</v>
      </c>
      <c r="C1164" s="3">
        <v>10097.01</v>
      </c>
      <c r="D1164" s="3">
        <v>9910.82</v>
      </c>
      <c r="E1164" s="3">
        <v>10083.15</v>
      </c>
      <c r="F1164" s="3">
        <v>1282500000</v>
      </c>
    </row>
    <row r="1165" spans="1:6" x14ac:dyDescent="0.3">
      <c r="A1165" s="4">
        <v>38218</v>
      </c>
      <c r="B1165" s="3">
        <v>10082.780000000001</v>
      </c>
      <c r="C1165" s="3">
        <v>10111.91</v>
      </c>
      <c r="D1165" s="3">
        <v>9972.39</v>
      </c>
      <c r="E1165" s="3">
        <v>10040.82</v>
      </c>
      <c r="F1165" s="3">
        <v>1249400000</v>
      </c>
    </row>
    <row r="1166" spans="1:6" x14ac:dyDescent="0.3">
      <c r="A1166" s="4">
        <v>38219</v>
      </c>
      <c r="B1166" s="3">
        <v>10040.81</v>
      </c>
      <c r="C1166" s="3">
        <v>10143.76</v>
      </c>
      <c r="D1166" s="3">
        <v>9989.65</v>
      </c>
      <c r="E1166" s="3">
        <v>10110.14</v>
      </c>
      <c r="F1166" s="3">
        <v>1199900000</v>
      </c>
    </row>
    <row r="1167" spans="1:6" x14ac:dyDescent="0.3">
      <c r="A1167" s="4">
        <v>38222</v>
      </c>
      <c r="B1167" s="3">
        <v>10111.1</v>
      </c>
      <c r="C1167" s="3">
        <v>10159.540000000001</v>
      </c>
      <c r="D1167" s="3">
        <v>10046.719999999999</v>
      </c>
      <c r="E1167" s="3">
        <v>10073.049999999999</v>
      </c>
      <c r="F1167" s="3">
        <v>1021900000</v>
      </c>
    </row>
    <row r="1168" spans="1:6" x14ac:dyDescent="0.3">
      <c r="A1168" s="4">
        <v>38223</v>
      </c>
      <c r="B1168" s="3">
        <v>10074.89</v>
      </c>
      <c r="C1168" s="3">
        <v>10165.07</v>
      </c>
      <c r="D1168" s="3">
        <v>10044.66</v>
      </c>
      <c r="E1168" s="3">
        <v>10098.629999999999</v>
      </c>
      <c r="F1168" s="3">
        <v>1092500000</v>
      </c>
    </row>
    <row r="1169" spans="1:6" x14ac:dyDescent="0.3">
      <c r="A1169" s="4">
        <v>38224</v>
      </c>
      <c r="B1169" s="3">
        <v>10098.49</v>
      </c>
      <c r="C1169" s="3">
        <v>10224.290000000001</v>
      </c>
      <c r="D1169" s="3">
        <v>10041.93</v>
      </c>
      <c r="E1169" s="3">
        <v>10181.74</v>
      </c>
      <c r="F1169" s="3">
        <v>1192200000</v>
      </c>
    </row>
    <row r="1170" spans="1:6" x14ac:dyDescent="0.3">
      <c r="A1170" s="4">
        <v>38225</v>
      </c>
      <c r="B1170" s="3">
        <v>10181.07</v>
      </c>
      <c r="C1170" s="3">
        <v>10225.61</v>
      </c>
      <c r="D1170" s="3">
        <v>10124.879999999999</v>
      </c>
      <c r="E1170" s="3">
        <v>10173.41</v>
      </c>
      <c r="F1170" s="3">
        <v>1023600000</v>
      </c>
    </row>
    <row r="1171" spans="1:6" x14ac:dyDescent="0.3">
      <c r="A1171" s="4">
        <v>38226</v>
      </c>
      <c r="B1171" s="3">
        <v>10174.07</v>
      </c>
      <c r="C1171" s="3">
        <v>10235.49</v>
      </c>
      <c r="D1171" s="3">
        <v>10143.91</v>
      </c>
      <c r="E1171" s="3">
        <v>10195.01</v>
      </c>
      <c r="F1171" s="3">
        <v>845400000</v>
      </c>
    </row>
    <row r="1172" spans="1:6" x14ac:dyDescent="0.3">
      <c r="A1172" s="4">
        <v>38229</v>
      </c>
      <c r="B1172" s="3">
        <v>10193.83</v>
      </c>
      <c r="C1172" s="3">
        <v>10226.870000000001</v>
      </c>
      <c r="D1172" s="3">
        <v>10110.43</v>
      </c>
      <c r="E1172" s="3">
        <v>10122.52</v>
      </c>
      <c r="F1172" s="3">
        <v>843100000</v>
      </c>
    </row>
    <row r="1173" spans="1:6" x14ac:dyDescent="0.3">
      <c r="A1173" s="4">
        <v>38230</v>
      </c>
      <c r="B1173" s="3">
        <v>10121.969999999999</v>
      </c>
      <c r="C1173" s="3">
        <v>10198.030000000001</v>
      </c>
      <c r="D1173" s="3">
        <v>10056.09</v>
      </c>
      <c r="E1173" s="3">
        <v>10173.92</v>
      </c>
      <c r="F1173" s="3">
        <v>1138200000</v>
      </c>
    </row>
    <row r="1174" spans="1:6" x14ac:dyDescent="0.3">
      <c r="A1174" s="4">
        <v>38231</v>
      </c>
      <c r="B1174" s="3">
        <v>10170.120000000001</v>
      </c>
      <c r="C1174" s="3">
        <v>10230.48</v>
      </c>
      <c r="D1174" s="3">
        <v>10092.370000000001</v>
      </c>
      <c r="E1174" s="3">
        <v>10168.459999999999</v>
      </c>
      <c r="F1174" s="3">
        <v>1142100000</v>
      </c>
    </row>
    <row r="1175" spans="1:6" x14ac:dyDescent="0.3">
      <c r="A1175" s="4">
        <v>38232</v>
      </c>
      <c r="B1175" s="3">
        <v>10168.39</v>
      </c>
      <c r="C1175" s="3">
        <v>10312.99</v>
      </c>
      <c r="D1175" s="3">
        <v>10129.01</v>
      </c>
      <c r="E1175" s="3">
        <v>10290.280000000001</v>
      </c>
      <c r="F1175" s="3">
        <v>1118400000</v>
      </c>
    </row>
    <row r="1176" spans="1:6" x14ac:dyDescent="0.3">
      <c r="A1176" s="4">
        <v>38233</v>
      </c>
      <c r="B1176" s="3">
        <v>10277.82</v>
      </c>
      <c r="C1176" s="3">
        <v>10346.99</v>
      </c>
      <c r="D1176" s="3">
        <v>10229.52</v>
      </c>
      <c r="E1176" s="3">
        <v>10260.200000000001</v>
      </c>
      <c r="F1176" s="3">
        <v>924170000</v>
      </c>
    </row>
    <row r="1177" spans="1:6" x14ac:dyDescent="0.3">
      <c r="A1177" s="4">
        <v>38237</v>
      </c>
      <c r="B1177" s="3">
        <v>10261.52</v>
      </c>
      <c r="C1177" s="3">
        <v>10388.950000000001</v>
      </c>
      <c r="D1177" s="3">
        <v>10255.620000000001</v>
      </c>
      <c r="E1177" s="3">
        <v>10341.16</v>
      </c>
      <c r="F1177" s="3">
        <v>1214400000</v>
      </c>
    </row>
    <row r="1178" spans="1:6" x14ac:dyDescent="0.3">
      <c r="A1178" s="4">
        <v>38238</v>
      </c>
      <c r="B1178" s="3">
        <v>10342.42</v>
      </c>
      <c r="C1178" s="3">
        <v>10390.64</v>
      </c>
      <c r="D1178" s="3">
        <v>10267.94</v>
      </c>
      <c r="E1178" s="3">
        <v>10313.36</v>
      </c>
      <c r="F1178" s="3">
        <v>1246300000</v>
      </c>
    </row>
    <row r="1179" spans="1:6" x14ac:dyDescent="0.3">
      <c r="A1179" s="4">
        <v>38239</v>
      </c>
      <c r="B1179" s="3">
        <v>10313.36</v>
      </c>
      <c r="C1179" s="3">
        <v>10337.33</v>
      </c>
      <c r="D1179" s="3">
        <v>10269.49</v>
      </c>
      <c r="E1179" s="3">
        <v>10289.1</v>
      </c>
      <c r="F1179" s="3">
        <v>1371300000</v>
      </c>
    </row>
    <row r="1180" spans="1:6" x14ac:dyDescent="0.3">
      <c r="A1180" s="4">
        <v>38240</v>
      </c>
      <c r="B1180" s="3">
        <v>10289.469999999999</v>
      </c>
      <c r="C1180" s="3">
        <v>10348.68</v>
      </c>
      <c r="D1180" s="3">
        <v>10196.19</v>
      </c>
      <c r="E1180" s="3">
        <v>10313.07</v>
      </c>
      <c r="F1180" s="3">
        <v>1261200000</v>
      </c>
    </row>
    <row r="1181" spans="1:6" x14ac:dyDescent="0.3">
      <c r="A1181" s="4">
        <v>38243</v>
      </c>
      <c r="B1181" s="3">
        <v>10306.65</v>
      </c>
      <c r="C1181" s="3">
        <v>10380.469999999999</v>
      </c>
      <c r="D1181" s="3">
        <v>10250.61</v>
      </c>
      <c r="E1181" s="3">
        <v>10314.76</v>
      </c>
      <c r="F1181" s="3">
        <v>1299800000</v>
      </c>
    </row>
    <row r="1182" spans="1:6" x14ac:dyDescent="0.3">
      <c r="A1182" s="4">
        <v>38244</v>
      </c>
      <c r="B1182" s="3">
        <v>10315.129999999999</v>
      </c>
      <c r="C1182" s="3">
        <v>10374.790000000001</v>
      </c>
      <c r="D1182" s="3">
        <v>10260.93</v>
      </c>
      <c r="E1182" s="3">
        <v>10318.16</v>
      </c>
      <c r="F1182" s="3">
        <v>1204500000</v>
      </c>
    </row>
    <row r="1183" spans="1:6" x14ac:dyDescent="0.3">
      <c r="A1183" s="4">
        <v>38245</v>
      </c>
      <c r="B1183" s="3">
        <v>10316.9</v>
      </c>
      <c r="C1183" s="3">
        <v>10324.870000000001</v>
      </c>
      <c r="D1183" s="3">
        <v>10195.6</v>
      </c>
      <c r="E1183" s="3">
        <v>10231.36</v>
      </c>
      <c r="F1183" s="3">
        <v>1256000000</v>
      </c>
    </row>
    <row r="1184" spans="1:6" x14ac:dyDescent="0.3">
      <c r="A1184" s="4">
        <v>38246</v>
      </c>
      <c r="B1184" s="3">
        <v>10231.59</v>
      </c>
      <c r="C1184" s="3">
        <v>10315.719999999999</v>
      </c>
      <c r="D1184" s="3">
        <v>10194.35</v>
      </c>
      <c r="E1184" s="3">
        <v>10244.49</v>
      </c>
      <c r="F1184" s="3">
        <v>1113900000</v>
      </c>
    </row>
    <row r="1185" spans="1:6" x14ac:dyDescent="0.3">
      <c r="A1185" s="4">
        <v>38247</v>
      </c>
      <c r="B1185" s="3">
        <v>10245.82</v>
      </c>
      <c r="C1185" s="3">
        <v>10352.370000000001</v>
      </c>
      <c r="D1185" s="3">
        <v>10219.709999999999</v>
      </c>
      <c r="E1185" s="3">
        <v>10284.459999999999</v>
      </c>
      <c r="F1185" s="3">
        <v>1422600000</v>
      </c>
    </row>
    <row r="1186" spans="1:6" x14ac:dyDescent="0.3">
      <c r="A1186" s="4">
        <v>38250</v>
      </c>
      <c r="B1186" s="3">
        <v>10283.870000000001</v>
      </c>
      <c r="C1186" s="3">
        <v>10293.23</v>
      </c>
      <c r="D1186" s="3">
        <v>10152.9</v>
      </c>
      <c r="E1186" s="3">
        <v>10204.89</v>
      </c>
      <c r="F1186" s="3">
        <v>1197600000</v>
      </c>
    </row>
    <row r="1187" spans="1:6" x14ac:dyDescent="0.3">
      <c r="A1187" s="4">
        <v>38251</v>
      </c>
      <c r="B1187" s="3">
        <v>10204.52</v>
      </c>
      <c r="C1187" s="3">
        <v>10291.39</v>
      </c>
      <c r="D1187" s="3">
        <v>10159.540000000001</v>
      </c>
      <c r="E1187" s="3">
        <v>10244.93</v>
      </c>
      <c r="F1187" s="3">
        <v>1325000000</v>
      </c>
    </row>
    <row r="1188" spans="1:6" x14ac:dyDescent="0.3">
      <c r="A1188" s="4">
        <v>38252</v>
      </c>
      <c r="B1188" s="3">
        <v>10244.049999999999</v>
      </c>
      <c r="C1188" s="3">
        <v>10244.049999999999</v>
      </c>
      <c r="D1188" s="3">
        <v>10075.33</v>
      </c>
      <c r="E1188" s="3">
        <v>10109.18</v>
      </c>
      <c r="F1188" s="3">
        <v>1379900000</v>
      </c>
    </row>
    <row r="1189" spans="1:6" x14ac:dyDescent="0.3">
      <c r="A1189" s="4">
        <v>38253</v>
      </c>
      <c r="B1189" s="3">
        <v>10108.290000000001</v>
      </c>
      <c r="C1189" s="3">
        <v>10134.84</v>
      </c>
      <c r="D1189" s="3">
        <v>9999.67</v>
      </c>
      <c r="E1189" s="3">
        <v>10038.9</v>
      </c>
      <c r="F1189" s="3">
        <v>1286300000</v>
      </c>
    </row>
    <row r="1190" spans="1:6" x14ac:dyDescent="0.3">
      <c r="A1190" s="4">
        <v>38254</v>
      </c>
      <c r="B1190" s="3">
        <v>10039.42</v>
      </c>
      <c r="C1190" s="3">
        <v>10111.39</v>
      </c>
      <c r="D1190" s="3">
        <v>9993.92</v>
      </c>
      <c r="E1190" s="3">
        <v>10047.24</v>
      </c>
      <c r="F1190" s="3">
        <v>1255400000</v>
      </c>
    </row>
    <row r="1191" spans="1:6" x14ac:dyDescent="0.3">
      <c r="A1191" s="4">
        <v>38257</v>
      </c>
      <c r="B1191" s="3">
        <v>10046.65</v>
      </c>
      <c r="C1191" s="3">
        <v>10077.32</v>
      </c>
      <c r="D1191" s="3">
        <v>9952.7800000000007</v>
      </c>
      <c r="E1191" s="3">
        <v>9988.5400000000009</v>
      </c>
      <c r="F1191" s="3">
        <v>1263500000</v>
      </c>
    </row>
    <row r="1192" spans="1:6" x14ac:dyDescent="0.3">
      <c r="A1192" s="4">
        <v>38258</v>
      </c>
      <c r="B1192" s="3">
        <v>9989.73</v>
      </c>
      <c r="C1192" s="3">
        <v>10132.040000000001</v>
      </c>
      <c r="D1192" s="3">
        <v>9950.70999999999</v>
      </c>
      <c r="E1192" s="3">
        <v>10077.4</v>
      </c>
      <c r="F1192" s="3">
        <v>1396600000</v>
      </c>
    </row>
    <row r="1193" spans="1:6" x14ac:dyDescent="0.3">
      <c r="A1193" s="4">
        <v>38259</v>
      </c>
      <c r="B1193" s="3">
        <v>10078.06</v>
      </c>
      <c r="C1193" s="3">
        <v>10160.5</v>
      </c>
      <c r="D1193" s="3">
        <v>10002.57</v>
      </c>
      <c r="E1193" s="3">
        <v>10136.24</v>
      </c>
      <c r="F1193" s="3">
        <v>1402900000</v>
      </c>
    </row>
    <row r="1194" spans="1:6" x14ac:dyDescent="0.3">
      <c r="A1194" s="4">
        <v>38260</v>
      </c>
      <c r="B1194" s="3">
        <v>10136.379999999999</v>
      </c>
      <c r="C1194" s="3">
        <v>10155.49</v>
      </c>
      <c r="D1194" s="3">
        <v>9987.36</v>
      </c>
      <c r="E1194" s="3">
        <v>10080.27</v>
      </c>
      <c r="F1194" s="3">
        <v>1748000000</v>
      </c>
    </row>
    <row r="1195" spans="1:6" x14ac:dyDescent="0.3">
      <c r="A1195" s="4">
        <v>38261</v>
      </c>
      <c r="B1195" s="3">
        <v>10082.040000000001</v>
      </c>
      <c r="C1195" s="3">
        <v>10237.049999999999</v>
      </c>
      <c r="D1195" s="3">
        <v>10081.379999999999</v>
      </c>
      <c r="E1195" s="3">
        <v>10192.65</v>
      </c>
      <c r="F1195" s="3">
        <v>1582200000</v>
      </c>
    </row>
    <row r="1196" spans="1:6" x14ac:dyDescent="0.3">
      <c r="A1196" s="4">
        <v>38264</v>
      </c>
      <c r="B1196" s="3">
        <v>10191.4</v>
      </c>
      <c r="C1196" s="3">
        <v>10313.81</v>
      </c>
      <c r="D1196" s="3">
        <v>10153.790000000001</v>
      </c>
      <c r="E1196" s="3">
        <v>10216.540000000001</v>
      </c>
      <c r="F1196" s="3">
        <v>1534000000</v>
      </c>
    </row>
    <row r="1197" spans="1:6" x14ac:dyDescent="0.3">
      <c r="A1197" s="4">
        <v>38265</v>
      </c>
      <c r="B1197" s="3">
        <v>10216.76</v>
      </c>
      <c r="C1197" s="3">
        <v>10253.93</v>
      </c>
      <c r="D1197" s="3">
        <v>10123.19</v>
      </c>
      <c r="E1197" s="3">
        <v>10177.68</v>
      </c>
      <c r="F1197" s="3">
        <v>1418400000</v>
      </c>
    </row>
    <row r="1198" spans="1:6" x14ac:dyDescent="0.3">
      <c r="A1198" s="4">
        <v>38266</v>
      </c>
      <c r="B1198" s="3">
        <v>10170.700000000001</v>
      </c>
      <c r="C1198" s="3">
        <v>10267.14</v>
      </c>
      <c r="D1198" s="3">
        <v>10112.200000000001</v>
      </c>
      <c r="E1198" s="3">
        <v>10239.92</v>
      </c>
      <c r="F1198" s="3">
        <v>1416700000</v>
      </c>
    </row>
    <row r="1199" spans="1:6" x14ac:dyDescent="0.3">
      <c r="A1199" s="4">
        <v>38267</v>
      </c>
      <c r="B1199" s="3">
        <v>10239.84</v>
      </c>
      <c r="C1199" s="3">
        <v>10267.57</v>
      </c>
      <c r="D1199" s="3">
        <v>10086.83</v>
      </c>
      <c r="E1199" s="3">
        <v>10125.4</v>
      </c>
      <c r="F1199" s="3">
        <v>1447500000</v>
      </c>
    </row>
    <row r="1200" spans="1:6" x14ac:dyDescent="0.3">
      <c r="A1200" s="4">
        <v>38268</v>
      </c>
      <c r="B1200" s="3">
        <v>10124.11</v>
      </c>
      <c r="C1200" s="3">
        <v>10177.530000000001</v>
      </c>
      <c r="D1200" s="3">
        <v>10013.91</v>
      </c>
      <c r="E1200" s="3">
        <v>10055.200000000001</v>
      </c>
      <c r="F1200" s="3">
        <v>1291600000</v>
      </c>
    </row>
    <row r="1201" spans="1:6" x14ac:dyDescent="0.3">
      <c r="A1201" s="4">
        <v>38271</v>
      </c>
      <c r="B1201" s="3">
        <v>10056.09</v>
      </c>
      <c r="C1201" s="3">
        <v>10142.74</v>
      </c>
      <c r="D1201" s="3">
        <v>10017.67</v>
      </c>
      <c r="E1201" s="3">
        <v>10081.969999999999</v>
      </c>
      <c r="F1201" s="3">
        <v>943800000</v>
      </c>
    </row>
    <row r="1202" spans="1:6" x14ac:dyDescent="0.3">
      <c r="A1202" s="4">
        <v>38272</v>
      </c>
      <c r="B1202" s="3">
        <v>10080.42</v>
      </c>
      <c r="C1202" s="3">
        <v>10121.49</v>
      </c>
      <c r="D1202" s="3">
        <v>9985.44</v>
      </c>
      <c r="E1202" s="3">
        <v>10077.18</v>
      </c>
      <c r="F1202" s="3">
        <v>1320100000</v>
      </c>
    </row>
    <row r="1203" spans="1:6" x14ac:dyDescent="0.3">
      <c r="A1203" s="4">
        <v>38273</v>
      </c>
      <c r="B1203" s="3">
        <v>10085.209999999999</v>
      </c>
      <c r="C1203" s="3">
        <v>10157.11</v>
      </c>
      <c r="D1203" s="3">
        <v>9935.08</v>
      </c>
      <c r="E1203" s="3">
        <v>10002.33</v>
      </c>
      <c r="F1203" s="3">
        <v>1546200000</v>
      </c>
    </row>
    <row r="1204" spans="1:6" x14ac:dyDescent="0.3">
      <c r="A1204" s="4">
        <v>38274</v>
      </c>
      <c r="B1204" s="3">
        <v>10002.540000000001</v>
      </c>
      <c r="C1204" s="3">
        <v>10048.48</v>
      </c>
      <c r="D1204" s="3">
        <v>9837.2199999999993</v>
      </c>
      <c r="E1204" s="3">
        <v>9894.4500000000007</v>
      </c>
      <c r="F1204" s="3">
        <v>1489500000</v>
      </c>
    </row>
    <row r="1205" spans="1:6" x14ac:dyDescent="0.3">
      <c r="A1205" s="4">
        <v>38275</v>
      </c>
      <c r="B1205" s="3">
        <v>9895.6299999999992</v>
      </c>
      <c r="C1205" s="3">
        <v>10022.31</v>
      </c>
      <c r="D1205" s="3">
        <v>9845.56</v>
      </c>
      <c r="E1205" s="3">
        <v>9933.3799999999992</v>
      </c>
      <c r="F1205" s="3">
        <v>1645100000</v>
      </c>
    </row>
    <row r="1206" spans="1:6" x14ac:dyDescent="0.3">
      <c r="A1206" s="4">
        <v>38278</v>
      </c>
      <c r="B1206" s="3">
        <v>9932.9799999999905</v>
      </c>
      <c r="C1206" s="3">
        <v>10002.18</v>
      </c>
      <c r="D1206" s="3">
        <v>9816.7299999999905</v>
      </c>
      <c r="E1206" s="3">
        <v>9956.32</v>
      </c>
      <c r="F1206" s="3">
        <v>1373300000</v>
      </c>
    </row>
    <row r="1207" spans="1:6" x14ac:dyDescent="0.3">
      <c r="A1207" s="4">
        <v>38279</v>
      </c>
      <c r="B1207" s="3">
        <v>9958.3799999999901</v>
      </c>
      <c r="C1207" s="3">
        <v>10064.200000000001</v>
      </c>
      <c r="D1207" s="3">
        <v>9854.19</v>
      </c>
      <c r="E1207" s="3">
        <v>9897.6200000000008</v>
      </c>
      <c r="F1207" s="3">
        <v>1737500000</v>
      </c>
    </row>
    <row r="1208" spans="1:6" x14ac:dyDescent="0.3">
      <c r="A1208" s="4">
        <v>38280</v>
      </c>
      <c r="B1208" s="3">
        <v>9895.19</v>
      </c>
      <c r="C1208" s="3">
        <v>9957.0499999999993</v>
      </c>
      <c r="D1208" s="3">
        <v>9766.9500000000007</v>
      </c>
      <c r="E1208" s="3">
        <v>9886.93</v>
      </c>
      <c r="F1208" s="3">
        <v>1685700000</v>
      </c>
    </row>
    <row r="1209" spans="1:6" x14ac:dyDescent="0.3">
      <c r="A1209" s="4">
        <v>38281</v>
      </c>
      <c r="B1209" s="3">
        <v>9884.6499999999905</v>
      </c>
      <c r="C1209" s="3">
        <v>9969.07</v>
      </c>
      <c r="D1209" s="3">
        <v>9769.16</v>
      </c>
      <c r="E1209" s="3">
        <v>9865.76</v>
      </c>
      <c r="F1209" s="3">
        <v>1673000000</v>
      </c>
    </row>
    <row r="1210" spans="1:6" x14ac:dyDescent="0.3">
      <c r="A1210" s="4">
        <v>38282</v>
      </c>
      <c r="B1210" s="3">
        <v>9863.85</v>
      </c>
      <c r="C1210" s="3">
        <v>9920.99</v>
      </c>
      <c r="D1210" s="3">
        <v>9732.81</v>
      </c>
      <c r="E1210" s="3">
        <v>9757.8099999999904</v>
      </c>
      <c r="F1210" s="3">
        <v>1469600000</v>
      </c>
    </row>
    <row r="1211" spans="1:6" x14ac:dyDescent="0.3">
      <c r="A1211" s="4">
        <v>38285</v>
      </c>
      <c r="B1211" s="3">
        <v>9757.2199999999993</v>
      </c>
      <c r="C1211" s="3">
        <v>9827.2000000000007</v>
      </c>
      <c r="D1211" s="3">
        <v>9660.18</v>
      </c>
      <c r="E1211" s="3">
        <v>9749.99</v>
      </c>
      <c r="F1211" s="3">
        <v>1380500000</v>
      </c>
    </row>
    <row r="1212" spans="1:6" x14ac:dyDescent="0.3">
      <c r="A1212" s="4">
        <v>38286</v>
      </c>
      <c r="B1212" s="3">
        <v>9750.59</v>
      </c>
      <c r="C1212" s="3">
        <v>9914.6499999999905</v>
      </c>
      <c r="D1212" s="3">
        <v>9718.94</v>
      </c>
      <c r="E1212" s="3">
        <v>9888.48</v>
      </c>
      <c r="F1212" s="3">
        <v>1685400000</v>
      </c>
    </row>
    <row r="1213" spans="1:6" x14ac:dyDescent="0.3">
      <c r="A1213" s="4">
        <v>38287</v>
      </c>
      <c r="B1213" s="3">
        <v>9888.25</v>
      </c>
      <c r="C1213" s="3">
        <v>10051.959999999999</v>
      </c>
      <c r="D1213" s="3">
        <v>9807.7999999999902</v>
      </c>
      <c r="E1213" s="3">
        <v>10002.030000000001</v>
      </c>
      <c r="F1213" s="3">
        <v>1741900000</v>
      </c>
    </row>
    <row r="1214" spans="1:6" x14ac:dyDescent="0.3">
      <c r="A1214" s="4">
        <v>38288</v>
      </c>
      <c r="B1214" s="3">
        <v>9998.94</v>
      </c>
      <c r="C1214" s="3">
        <v>10074.89</v>
      </c>
      <c r="D1214" s="3">
        <v>9900.42</v>
      </c>
      <c r="E1214" s="3">
        <v>10004.540000000001</v>
      </c>
      <c r="F1214" s="3">
        <v>1628200000</v>
      </c>
    </row>
    <row r="1215" spans="1:6" x14ac:dyDescent="0.3">
      <c r="A1215" s="4">
        <v>38289</v>
      </c>
      <c r="B1215" s="3">
        <v>10004.69</v>
      </c>
      <c r="C1215" s="3">
        <v>10083.44</v>
      </c>
      <c r="D1215" s="3">
        <v>9936.77</v>
      </c>
      <c r="E1215" s="3">
        <v>10027.469999999999</v>
      </c>
      <c r="F1215" s="3">
        <v>1500800000</v>
      </c>
    </row>
    <row r="1216" spans="1:6" x14ac:dyDescent="0.3">
      <c r="A1216" s="4">
        <v>38292</v>
      </c>
      <c r="B1216" s="3">
        <v>10028.73</v>
      </c>
      <c r="C1216" s="3">
        <v>10124.44</v>
      </c>
      <c r="D1216" s="3">
        <v>9953.2900000000009</v>
      </c>
      <c r="E1216" s="3">
        <v>10054.39</v>
      </c>
      <c r="F1216" s="3">
        <v>1395900000</v>
      </c>
    </row>
    <row r="1217" spans="1:6" x14ac:dyDescent="0.3">
      <c r="A1217" s="4">
        <v>38293</v>
      </c>
      <c r="B1217" s="3">
        <v>10053.870000000001</v>
      </c>
      <c r="C1217" s="3">
        <v>10180.85</v>
      </c>
      <c r="D1217" s="3">
        <v>9976.2900000000009</v>
      </c>
      <c r="E1217" s="3">
        <v>10035.73</v>
      </c>
      <c r="F1217" s="3">
        <v>1659000000</v>
      </c>
    </row>
    <row r="1218" spans="1:6" x14ac:dyDescent="0.3">
      <c r="A1218" s="4">
        <v>38294</v>
      </c>
      <c r="B1218" s="3">
        <v>10137.049999999999</v>
      </c>
      <c r="C1218" s="3">
        <v>10253.27</v>
      </c>
      <c r="D1218" s="3">
        <v>10062.799999999999</v>
      </c>
      <c r="E1218" s="3">
        <v>10137.049999999999</v>
      </c>
      <c r="F1218" s="3">
        <v>1767500000</v>
      </c>
    </row>
    <row r="1219" spans="1:6" x14ac:dyDescent="0.3">
      <c r="A1219" s="4">
        <v>38295</v>
      </c>
      <c r="B1219" s="3">
        <v>10132.48</v>
      </c>
      <c r="C1219" s="3">
        <v>10352.81</v>
      </c>
      <c r="D1219" s="3">
        <v>10076.36</v>
      </c>
      <c r="E1219" s="3">
        <v>10314.76</v>
      </c>
      <c r="F1219" s="3">
        <v>1782700000</v>
      </c>
    </row>
    <row r="1220" spans="1:6" x14ac:dyDescent="0.3">
      <c r="A1220" s="4">
        <v>38296</v>
      </c>
      <c r="B1220" s="3">
        <v>10317.049999999999</v>
      </c>
      <c r="C1220" s="3">
        <v>10458.1</v>
      </c>
      <c r="D1220" s="3">
        <v>10279.959999999999</v>
      </c>
      <c r="E1220" s="3">
        <v>10387.540000000001</v>
      </c>
      <c r="F1220" s="3">
        <v>1724400000</v>
      </c>
    </row>
    <row r="1221" spans="1:6" x14ac:dyDescent="0.3">
      <c r="A1221" s="4">
        <v>38299</v>
      </c>
      <c r="B1221" s="3">
        <v>10385.15</v>
      </c>
      <c r="C1221" s="3">
        <v>10452.58</v>
      </c>
      <c r="D1221" s="3">
        <v>10313.51</v>
      </c>
      <c r="E1221" s="3">
        <v>10391.31</v>
      </c>
      <c r="F1221" s="3">
        <v>1358700000</v>
      </c>
    </row>
    <row r="1222" spans="1:6" x14ac:dyDescent="0.3">
      <c r="A1222" s="4">
        <v>38300</v>
      </c>
      <c r="B1222" s="3">
        <v>10387.620000000001</v>
      </c>
      <c r="C1222" s="3">
        <v>10466.81</v>
      </c>
      <c r="D1222" s="3">
        <v>10327</v>
      </c>
      <c r="E1222" s="3">
        <v>10386.370000000001</v>
      </c>
      <c r="F1222" s="3">
        <v>1450800000</v>
      </c>
    </row>
    <row r="1223" spans="1:6" x14ac:dyDescent="0.3">
      <c r="A1223" s="4">
        <v>38301</v>
      </c>
      <c r="B1223" s="3">
        <v>10378.59</v>
      </c>
      <c r="C1223" s="3">
        <v>10470.209999999999</v>
      </c>
      <c r="D1223" s="3">
        <v>10330.540000000001</v>
      </c>
      <c r="E1223" s="3">
        <v>10385.48</v>
      </c>
      <c r="F1223" s="3">
        <v>1504300000</v>
      </c>
    </row>
    <row r="1224" spans="1:6" x14ac:dyDescent="0.3">
      <c r="A1224" s="4">
        <v>38302</v>
      </c>
      <c r="B1224" s="3">
        <v>10386.950000000001</v>
      </c>
      <c r="C1224" s="3">
        <v>10513.42</v>
      </c>
      <c r="D1224" s="3">
        <v>10364.1</v>
      </c>
      <c r="E1224" s="3">
        <v>10469.84</v>
      </c>
      <c r="F1224" s="3">
        <v>1393000000</v>
      </c>
    </row>
    <row r="1225" spans="1:6" x14ac:dyDescent="0.3">
      <c r="A1225" s="4">
        <v>38303</v>
      </c>
      <c r="B1225" s="3">
        <v>10469.209999999999</v>
      </c>
      <c r="C1225" s="3">
        <v>10565.48</v>
      </c>
      <c r="D1225" s="3">
        <v>10419.77</v>
      </c>
      <c r="E1225" s="3">
        <v>10539.01</v>
      </c>
      <c r="F1225" s="3">
        <v>1531600000</v>
      </c>
    </row>
    <row r="1226" spans="1:6" x14ac:dyDescent="0.3">
      <c r="A1226" s="4">
        <v>38306</v>
      </c>
      <c r="B1226" s="3">
        <v>10541.89</v>
      </c>
      <c r="C1226" s="3">
        <v>10612.31</v>
      </c>
      <c r="D1226" s="3">
        <v>10463.34</v>
      </c>
      <c r="E1226" s="3">
        <v>10550.24</v>
      </c>
      <c r="F1226" s="3">
        <v>1453300000</v>
      </c>
    </row>
    <row r="1227" spans="1:6" x14ac:dyDescent="0.3">
      <c r="A1227" s="4">
        <v>38307</v>
      </c>
      <c r="B1227" s="3">
        <v>10549.79</v>
      </c>
      <c r="C1227" s="3">
        <v>10570.56</v>
      </c>
      <c r="D1227" s="3">
        <v>10445.31</v>
      </c>
      <c r="E1227" s="3">
        <v>10487.65</v>
      </c>
      <c r="F1227" s="3">
        <v>1364400000</v>
      </c>
    </row>
    <row r="1228" spans="1:6" x14ac:dyDescent="0.3">
      <c r="A1228" s="4">
        <v>38308</v>
      </c>
      <c r="B1228" s="3">
        <v>10481.83</v>
      </c>
      <c r="C1228" s="3">
        <v>10655.09</v>
      </c>
      <c r="D1228" s="3">
        <v>10470.209999999999</v>
      </c>
      <c r="E1228" s="3">
        <v>10549.57</v>
      </c>
      <c r="F1228" s="3">
        <v>1684200000</v>
      </c>
    </row>
    <row r="1229" spans="1:6" x14ac:dyDescent="0.3">
      <c r="A1229" s="4">
        <v>38309</v>
      </c>
      <c r="B1229" s="3">
        <v>10549.2</v>
      </c>
      <c r="C1229" s="3">
        <v>10639.43</v>
      </c>
      <c r="D1229" s="3">
        <v>10499.62</v>
      </c>
      <c r="E1229" s="3">
        <v>10572.55</v>
      </c>
      <c r="F1229" s="3">
        <v>1456700000</v>
      </c>
    </row>
    <row r="1230" spans="1:6" x14ac:dyDescent="0.3">
      <c r="A1230" s="4">
        <v>38310</v>
      </c>
      <c r="B1230" s="3">
        <v>10571.63</v>
      </c>
      <c r="C1230" s="3">
        <v>10588.29</v>
      </c>
      <c r="D1230" s="3">
        <v>10419.89</v>
      </c>
      <c r="E1230" s="3">
        <v>10456.91</v>
      </c>
      <c r="F1230" s="3">
        <v>1526600000</v>
      </c>
    </row>
    <row r="1231" spans="1:6" x14ac:dyDescent="0.3">
      <c r="A1231" s="4">
        <v>38313</v>
      </c>
      <c r="B1231" s="3">
        <v>10455.73</v>
      </c>
      <c r="C1231" s="3">
        <v>10535.46</v>
      </c>
      <c r="D1231" s="3">
        <v>10380.950000000001</v>
      </c>
      <c r="E1231" s="3">
        <v>10489.42</v>
      </c>
      <c r="F1231" s="3">
        <v>1392700000</v>
      </c>
    </row>
    <row r="1232" spans="1:6" x14ac:dyDescent="0.3">
      <c r="A1232" s="4">
        <v>38314</v>
      </c>
      <c r="B1232" s="3">
        <v>10486.69</v>
      </c>
      <c r="C1232" s="3">
        <v>10547.28</v>
      </c>
      <c r="D1232" s="3">
        <v>10407.18</v>
      </c>
      <c r="E1232" s="3">
        <v>10492.6</v>
      </c>
      <c r="F1232" s="3">
        <v>1428300000</v>
      </c>
    </row>
    <row r="1233" spans="1:6" x14ac:dyDescent="0.3">
      <c r="A1233" s="4">
        <v>38315</v>
      </c>
      <c r="B1233" s="3">
        <v>10493.86</v>
      </c>
      <c r="C1233" s="3">
        <v>10565.76</v>
      </c>
      <c r="D1233" s="3">
        <v>10451.66</v>
      </c>
      <c r="E1233" s="3">
        <v>10520.31</v>
      </c>
      <c r="F1233" s="3">
        <v>1149600000</v>
      </c>
    </row>
    <row r="1234" spans="1:6" x14ac:dyDescent="0.3">
      <c r="A1234" s="4">
        <v>38317</v>
      </c>
      <c r="B1234" s="3">
        <v>10518.69</v>
      </c>
      <c r="C1234" s="3">
        <v>10574.7</v>
      </c>
      <c r="D1234" s="3">
        <v>10479.52</v>
      </c>
      <c r="E1234" s="3">
        <v>10522.23</v>
      </c>
      <c r="F1234" s="3">
        <v>504580000</v>
      </c>
    </row>
    <row r="1235" spans="1:6" x14ac:dyDescent="0.3">
      <c r="A1235" s="4">
        <v>38320</v>
      </c>
      <c r="B1235" s="3">
        <v>10520.64</v>
      </c>
      <c r="C1235" s="3">
        <v>10590.73</v>
      </c>
      <c r="D1235" s="3">
        <v>10390.92</v>
      </c>
      <c r="E1235" s="3">
        <v>10475.9</v>
      </c>
      <c r="F1235" s="3">
        <v>1378500000</v>
      </c>
    </row>
    <row r="1236" spans="1:6" x14ac:dyDescent="0.3">
      <c r="A1236" s="4">
        <v>38321</v>
      </c>
      <c r="B1236" s="3">
        <v>10475.27</v>
      </c>
      <c r="C1236" s="3">
        <v>10530.8</v>
      </c>
      <c r="D1236" s="3">
        <v>10380.58</v>
      </c>
      <c r="E1236" s="3">
        <v>10428.02</v>
      </c>
      <c r="F1236" s="3">
        <v>1553500000</v>
      </c>
    </row>
    <row r="1237" spans="1:6" x14ac:dyDescent="0.3">
      <c r="A1237" s="4">
        <v>38322</v>
      </c>
      <c r="B1237" s="3">
        <v>10425.799999999999</v>
      </c>
      <c r="C1237" s="3">
        <v>10618.59</v>
      </c>
      <c r="D1237" s="3">
        <v>10421.66</v>
      </c>
      <c r="E1237" s="3">
        <v>10590.22</v>
      </c>
      <c r="F1237" s="3">
        <v>1772800000</v>
      </c>
    </row>
    <row r="1238" spans="1:6" x14ac:dyDescent="0.3">
      <c r="A1238" s="4">
        <v>38323</v>
      </c>
      <c r="B1238" s="3">
        <v>10590.44</v>
      </c>
      <c r="C1238" s="3">
        <v>10670.02</v>
      </c>
      <c r="D1238" s="3">
        <v>10485.209999999999</v>
      </c>
      <c r="E1238" s="3">
        <v>10585.12</v>
      </c>
      <c r="F1238" s="3">
        <v>1774900000</v>
      </c>
    </row>
    <row r="1239" spans="1:6" x14ac:dyDescent="0.3">
      <c r="A1239" s="4">
        <v>38324</v>
      </c>
      <c r="B1239" s="3">
        <v>10597.9</v>
      </c>
      <c r="C1239" s="3">
        <v>10670.47</v>
      </c>
      <c r="D1239" s="3">
        <v>10515.73</v>
      </c>
      <c r="E1239" s="3">
        <v>10592.21</v>
      </c>
      <c r="F1239" s="3">
        <v>1566700000</v>
      </c>
    </row>
    <row r="1240" spans="1:6" x14ac:dyDescent="0.3">
      <c r="A1240" s="4">
        <v>38327</v>
      </c>
      <c r="B1240" s="3">
        <v>10591.32</v>
      </c>
      <c r="C1240" s="3">
        <v>10614.82</v>
      </c>
      <c r="D1240" s="3">
        <v>10490.31</v>
      </c>
      <c r="E1240" s="3">
        <v>10547.06</v>
      </c>
      <c r="F1240" s="3">
        <v>1354400000</v>
      </c>
    </row>
    <row r="1241" spans="1:6" x14ac:dyDescent="0.3">
      <c r="A1241" s="4">
        <v>38328</v>
      </c>
      <c r="B1241" s="3">
        <v>10546.8</v>
      </c>
      <c r="C1241" s="3">
        <v>10612.9</v>
      </c>
      <c r="D1241" s="3">
        <v>10423.209999999999</v>
      </c>
      <c r="E1241" s="3">
        <v>10440.58</v>
      </c>
      <c r="F1241" s="3">
        <v>1533900000</v>
      </c>
    </row>
    <row r="1242" spans="1:6" x14ac:dyDescent="0.3">
      <c r="A1242" s="4">
        <v>38329</v>
      </c>
      <c r="B1242" s="3">
        <v>10438.77</v>
      </c>
      <c r="C1242" s="3">
        <v>10550.16</v>
      </c>
      <c r="D1242" s="3">
        <v>10395.049999999999</v>
      </c>
      <c r="E1242" s="3">
        <v>10494.23</v>
      </c>
      <c r="F1242" s="3">
        <v>1525200000</v>
      </c>
    </row>
    <row r="1243" spans="1:6" x14ac:dyDescent="0.3">
      <c r="A1243" s="4">
        <v>38330</v>
      </c>
      <c r="B1243" s="3">
        <v>10492.45</v>
      </c>
      <c r="C1243" s="3">
        <v>10579.94</v>
      </c>
      <c r="D1243" s="3">
        <v>10389.81</v>
      </c>
      <c r="E1243" s="3">
        <v>10552.82</v>
      </c>
      <c r="F1243" s="3">
        <v>1624700000</v>
      </c>
    </row>
    <row r="1244" spans="1:6" x14ac:dyDescent="0.3">
      <c r="A1244" s="4">
        <v>38331</v>
      </c>
      <c r="B1244" s="3">
        <v>10552.16</v>
      </c>
      <c r="C1244" s="3">
        <v>10616.23</v>
      </c>
      <c r="D1244" s="3">
        <v>10469.620000000001</v>
      </c>
      <c r="E1244" s="3">
        <v>10543.22</v>
      </c>
      <c r="F1244" s="3">
        <v>1443700000</v>
      </c>
    </row>
    <row r="1245" spans="1:6" x14ac:dyDescent="0.3">
      <c r="A1245" s="4">
        <v>38334</v>
      </c>
      <c r="B1245" s="3">
        <v>10543.44</v>
      </c>
      <c r="C1245" s="3">
        <v>10678.52</v>
      </c>
      <c r="D1245" s="3">
        <v>10520.61</v>
      </c>
      <c r="E1245" s="3">
        <v>10638.32</v>
      </c>
      <c r="F1245" s="3">
        <v>1436100000</v>
      </c>
    </row>
    <row r="1246" spans="1:6" x14ac:dyDescent="0.3">
      <c r="A1246" s="4">
        <v>38335</v>
      </c>
      <c r="B1246" s="3">
        <v>10640.53</v>
      </c>
      <c r="C1246" s="3">
        <v>10715.76</v>
      </c>
      <c r="D1246" s="3">
        <v>10571.67</v>
      </c>
      <c r="E1246" s="3">
        <v>10676.45</v>
      </c>
      <c r="F1246" s="3">
        <v>1544400000</v>
      </c>
    </row>
    <row r="1247" spans="1:6" x14ac:dyDescent="0.3">
      <c r="A1247" s="4">
        <v>38336</v>
      </c>
      <c r="B1247" s="3">
        <v>10675.71</v>
      </c>
      <c r="C1247" s="3">
        <v>10749.53</v>
      </c>
      <c r="D1247" s="3">
        <v>10601.74</v>
      </c>
      <c r="E1247" s="3">
        <v>10691.45</v>
      </c>
      <c r="F1247" s="3">
        <v>1695800000</v>
      </c>
    </row>
    <row r="1248" spans="1:6" x14ac:dyDescent="0.3">
      <c r="A1248" s="4">
        <v>38337</v>
      </c>
      <c r="B1248" s="3">
        <v>10691.71</v>
      </c>
      <c r="C1248" s="3">
        <v>10776.43</v>
      </c>
      <c r="D1248" s="3">
        <v>10612.31</v>
      </c>
      <c r="E1248" s="3">
        <v>10705.64</v>
      </c>
      <c r="F1248" s="3">
        <v>1793900000</v>
      </c>
    </row>
    <row r="1249" spans="1:6" x14ac:dyDescent="0.3">
      <c r="A1249" s="4">
        <v>38338</v>
      </c>
      <c r="B1249" s="3">
        <v>10704.83</v>
      </c>
      <c r="C1249" s="3">
        <v>10766.01</v>
      </c>
      <c r="D1249" s="3">
        <v>10562.76</v>
      </c>
      <c r="E1249" s="3">
        <v>10649.92</v>
      </c>
      <c r="F1249" s="3">
        <v>2335000000</v>
      </c>
    </row>
    <row r="1250" spans="1:6" x14ac:dyDescent="0.3">
      <c r="A1250" s="4">
        <v>38341</v>
      </c>
      <c r="B1250" s="3">
        <v>10652.14</v>
      </c>
      <c r="C1250" s="3">
        <v>10769.13</v>
      </c>
      <c r="D1250" s="3">
        <v>10622.2</v>
      </c>
      <c r="E1250" s="3">
        <v>10661.6</v>
      </c>
      <c r="F1250" s="3">
        <v>1422800000</v>
      </c>
    </row>
    <row r="1251" spans="1:6" x14ac:dyDescent="0.3">
      <c r="A1251" s="4">
        <v>38342</v>
      </c>
      <c r="B1251" s="3">
        <v>10661.89</v>
      </c>
      <c r="C1251" s="3">
        <v>10789.66</v>
      </c>
      <c r="D1251" s="3">
        <v>10646.6</v>
      </c>
      <c r="E1251" s="3">
        <v>10759.43</v>
      </c>
      <c r="F1251" s="3">
        <v>1483700000</v>
      </c>
    </row>
    <row r="1252" spans="1:6" x14ac:dyDescent="0.3">
      <c r="A1252" s="4">
        <v>38343</v>
      </c>
      <c r="B1252" s="3">
        <v>10752.34</v>
      </c>
      <c r="C1252" s="3">
        <v>10861.33</v>
      </c>
      <c r="D1252" s="3">
        <v>10709.78</v>
      </c>
      <c r="E1252" s="3">
        <v>10815.89</v>
      </c>
      <c r="F1252" s="3">
        <v>1390800000</v>
      </c>
    </row>
    <row r="1253" spans="1:6" x14ac:dyDescent="0.3">
      <c r="A1253" s="4">
        <v>38344</v>
      </c>
      <c r="B1253" s="3">
        <v>10815</v>
      </c>
      <c r="C1253" s="3">
        <v>10895.1</v>
      </c>
      <c r="D1253" s="3">
        <v>10780.12</v>
      </c>
      <c r="E1253" s="3">
        <v>10827.12</v>
      </c>
      <c r="F1253" s="3">
        <v>956100000</v>
      </c>
    </row>
    <row r="1254" spans="1:6" x14ac:dyDescent="0.3">
      <c r="A1254" s="4">
        <v>38348</v>
      </c>
      <c r="B1254" s="3">
        <v>10828.01</v>
      </c>
      <c r="C1254" s="3">
        <v>10892.52</v>
      </c>
      <c r="D1254" s="3">
        <v>10755.67</v>
      </c>
      <c r="E1254" s="3">
        <v>10776.13</v>
      </c>
      <c r="F1254" s="3">
        <v>922000000</v>
      </c>
    </row>
    <row r="1255" spans="1:6" x14ac:dyDescent="0.3">
      <c r="A1255" s="4">
        <v>38349</v>
      </c>
      <c r="B1255" s="3">
        <v>10776.06</v>
      </c>
      <c r="C1255" s="3">
        <v>10890.82</v>
      </c>
      <c r="D1255" s="3">
        <v>10774.51</v>
      </c>
      <c r="E1255" s="3">
        <v>10854.54</v>
      </c>
      <c r="F1255" s="3">
        <v>984200000</v>
      </c>
    </row>
    <row r="1256" spans="1:6" x14ac:dyDescent="0.3">
      <c r="A1256" s="4">
        <v>38350</v>
      </c>
      <c r="B1256" s="3">
        <v>10853.72</v>
      </c>
      <c r="C1256" s="3">
        <v>10872.71</v>
      </c>
      <c r="D1256" s="3">
        <v>10771.26</v>
      </c>
      <c r="E1256" s="3">
        <v>10829.19</v>
      </c>
      <c r="F1256" s="3">
        <v>924900000</v>
      </c>
    </row>
    <row r="1257" spans="1:6" x14ac:dyDescent="0.3">
      <c r="A1257" s="4">
        <v>38351</v>
      </c>
      <c r="B1257" s="3">
        <v>10829.12</v>
      </c>
      <c r="C1257" s="3">
        <v>10880.03</v>
      </c>
      <c r="D1257" s="3">
        <v>10781.67</v>
      </c>
      <c r="E1257" s="3">
        <v>10800.3</v>
      </c>
      <c r="F1257" s="3">
        <v>829800000</v>
      </c>
    </row>
    <row r="1258" spans="1:6" x14ac:dyDescent="0.3">
      <c r="A1258" s="4">
        <v>38352</v>
      </c>
      <c r="B1258" s="3">
        <v>10800.3</v>
      </c>
      <c r="C1258" s="3">
        <v>10849.81</v>
      </c>
      <c r="D1258" s="3">
        <v>10759.94</v>
      </c>
      <c r="E1258" s="3">
        <v>10783.01</v>
      </c>
      <c r="F1258" s="3">
        <v>786900000</v>
      </c>
    </row>
    <row r="1259" spans="1:6" x14ac:dyDescent="0.3">
      <c r="A1259" s="4">
        <v>38355</v>
      </c>
      <c r="B1259" s="3">
        <v>10783.75</v>
      </c>
      <c r="C1259" s="3">
        <v>10892.67</v>
      </c>
      <c r="D1259" s="3">
        <v>10694.18</v>
      </c>
      <c r="E1259" s="3">
        <v>10729.43</v>
      </c>
      <c r="F1259" s="3">
        <v>1505900000</v>
      </c>
    </row>
    <row r="1260" spans="1:6" x14ac:dyDescent="0.3">
      <c r="A1260" s="4">
        <v>38356</v>
      </c>
      <c r="B1260" s="3">
        <v>10727.81</v>
      </c>
      <c r="C1260" s="3">
        <v>10803.62</v>
      </c>
      <c r="D1260" s="3">
        <v>10587.48</v>
      </c>
      <c r="E1260" s="3">
        <v>10630.78</v>
      </c>
      <c r="F1260" s="3">
        <v>1720200000</v>
      </c>
    </row>
    <row r="1261" spans="1:6" x14ac:dyDescent="0.3">
      <c r="A1261" s="4">
        <v>38357</v>
      </c>
      <c r="B1261" s="3">
        <v>10629.53</v>
      </c>
      <c r="C1261" s="3">
        <v>10736.16</v>
      </c>
      <c r="D1261" s="3">
        <v>10561.03</v>
      </c>
      <c r="E1261" s="3">
        <v>10597.83</v>
      </c>
      <c r="F1261" s="3">
        <v>1738900000</v>
      </c>
    </row>
    <row r="1262" spans="1:6" x14ac:dyDescent="0.3">
      <c r="A1262" s="4">
        <v>38358</v>
      </c>
      <c r="B1262" s="3">
        <v>10593.19</v>
      </c>
      <c r="C1262" s="3">
        <v>10708.37</v>
      </c>
      <c r="D1262" s="3">
        <v>10555.48</v>
      </c>
      <c r="E1262" s="3">
        <v>10622.88</v>
      </c>
      <c r="F1262" s="3">
        <v>1569100000</v>
      </c>
    </row>
    <row r="1263" spans="1:6" x14ac:dyDescent="0.3">
      <c r="A1263" s="4">
        <v>38359</v>
      </c>
      <c r="B1263" s="3">
        <v>10624.8</v>
      </c>
      <c r="C1263" s="3">
        <v>10697.81</v>
      </c>
      <c r="D1263" s="3">
        <v>10545.8</v>
      </c>
      <c r="E1263" s="3">
        <v>10603.96</v>
      </c>
      <c r="F1263" s="3">
        <v>1477900000</v>
      </c>
    </row>
    <row r="1264" spans="1:6" x14ac:dyDescent="0.3">
      <c r="A1264" s="4">
        <v>38362</v>
      </c>
      <c r="B1264" s="3">
        <v>10603.44</v>
      </c>
      <c r="C1264" s="3">
        <v>10696.85</v>
      </c>
      <c r="D1264" s="3">
        <v>10544.99</v>
      </c>
      <c r="E1264" s="3">
        <v>10621.03</v>
      </c>
      <c r="F1264" s="3">
        <v>1490400000</v>
      </c>
    </row>
    <row r="1265" spans="1:6" x14ac:dyDescent="0.3">
      <c r="A1265" s="4">
        <v>38363</v>
      </c>
      <c r="B1265" s="3">
        <v>10619.77</v>
      </c>
      <c r="C1265" s="3">
        <v>10632.63</v>
      </c>
      <c r="D1265" s="3">
        <v>10504.72</v>
      </c>
      <c r="E1265" s="3">
        <v>10556.22</v>
      </c>
      <c r="F1265" s="3">
        <v>1488800000</v>
      </c>
    </row>
    <row r="1266" spans="1:6" x14ac:dyDescent="0.3">
      <c r="A1266" s="4">
        <v>38364</v>
      </c>
      <c r="B1266" s="3">
        <v>10561.32</v>
      </c>
      <c r="C1266" s="3">
        <v>10648.52</v>
      </c>
      <c r="D1266" s="3">
        <v>10481.370000000001</v>
      </c>
      <c r="E1266" s="3">
        <v>10617.78</v>
      </c>
      <c r="F1266" s="3">
        <v>1562100000</v>
      </c>
    </row>
    <row r="1267" spans="1:6" x14ac:dyDescent="0.3">
      <c r="A1267" s="4">
        <v>38365</v>
      </c>
      <c r="B1267" s="3">
        <v>10617.41</v>
      </c>
      <c r="C1267" s="3">
        <v>10650.96</v>
      </c>
      <c r="D1267" s="3">
        <v>10463.26</v>
      </c>
      <c r="E1267" s="3">
        <v>10505.83</v>
      </c>
      <c r="F1267" s="3">
        <v>1510300000</v>
      </c>
    </row>
    <row r="1268" spans="1:6" x14ac:dyDescent="0.3">
      <c r="A1268" s="4">
        <v>38366</v>
      </c>
      <c r="B1268" s="3">
        <v>10506.71</v>
      </c>
      <c r="C1268" s="3">
        <v>10606.47</v>
      </c>
      <c r="D1268" s="3">
        <v>10475.01</v>
      </c>
      <c r="E1268" s="3">
        <v>10558</v>
      </c>
      <c r="F1268" s="3">
        <v>1335400000</v>
      </c>
    </row>
    <row r="1269" spans="1:6" x14ac:dyDescent="0.3">
      <c r="A1269" s="4">
        <v>38370</v>
      </c>
      <c r="B1269" s="3">
        <v>10554.23</v>
      </c>
      <c r="C1269" s="3">
        <v>10665.44</v>
      </c>
      <c r="D1269" s="3">
        <v>10456.61</v>
      </c>
      <c r="E1269" s="3">
        <v>10628.79</v>
      </c>
      <c r="F1269" s="3">
        <v>1596800000</v>
      </c>
    </row>
    <row r="1270" spans="1:6" x14ac:dyDescent="0.3">
      <c r="A1270" s="4">
        <v>38371</v>
      </c>
      <c r="B1270" s="3">
        <v>10626.05</v>
      </c>
      <c r="C1270" s="3">
        <v>10668.4</v>
      </c>
      <c r="D1270" s="3">
        <v>10519.2</v>
      </c>
      <c r="E1270" s="3">
        <v>10539.97</v>
      </c>
      <c r="F1270" s="3">
        <v>1498700000</v>
      </c>
    </row>
    <row r="1271" spans="1:6" x14ac:dyDescent="0.3">
      <c r="A1271" s="4">
        <v>38372</v>
      </c>
      <c r="B1271" s="3">
        <v>10538.9</v>
      </c>
      <c r="C1271" s="3">
        <v>10582.09</v>
      </c>
      <c r="D1271" s="3">
        <v>10414.719999999999</v>
      </c>
      <c r="E1271" s="3">
        <v>10471.469999999999</v>
      </c>
      <c r="F1271" s="3">
        <v>1692000000</v>
      </c>
    </row>
    <row r="1272" spans="1:6" x14ac:dyDescent="0.3">
      <c r="A1272" s="4">
        <v>38373</v>
      </c>
      <c r="B1272" s="3">
        <v>10471.98</v>
      </c>
      <c r="C1272" s="3">
        <v>10541.3</v>
      </c>
      <c r="D1272" s="3">
        <v>10370.969999999999</v>
      </c>
      <c r="E1272" s="3">
        <v>10392.99</v>
      </c>
      <c r="F1272" s="3">
        <v>1643500000</v>
      </c>
    </row>
    <row r="1273" spans="1:6" x14ac:dyDescent="0.3">
      <c r="A1273" s="4">
        <v>38376</v>
      </c>
      <c r="B1273" s="3">
        <v>10393.58</v>
      </c>
      <c r="C1273" s="3">
        <v>10491.71</v>
      </c>
      <c r="D1273" s="3">
        <v>10317.1</v>
      </c>
      <c r="E1273" s="3">
        <v>10368.61</v>
      </c>
      <c r="F1273" s="3">
        <v>1494600000</v>
      </c>
    </row>
    <row r="1274" spans="1:6" x14ac:dyDescent="0.3">
      <c r="A1274" s="4">
        <v>38377</v>
      </c>
      <c r="B1274" s="3">
        <v>10369.42</v>
      </c>
      <c r="C1274" s="3">
        <v>10534.72</v>
      </c>
      <c r="D1274" s="3">
        <v>10369.42</v>
      </c>
      <c r="E1274" s="3">
        <v>10461.56</v>
      </c>
      <c r="F1274" s="3">
        <v>1610400000</v>
      </c>
    </row>
    <row r="1275" spans="1:6" x14ac:dyDescent="0.3">
      <c r="A1275" s="4">
        <v>38378</v>
      </c>
      <c r="B1275" s="3">
        <v>10463.19</v>
      </c>
      <c r="C1275" s="3">
        <v>10571.66</v>
      </c>
      <c r="D1275" s="3">
        <v>10433.56</v>
      </c>
      <c r="E1275" s="3">
        <v>10498.59</v>
      </c>
      <c r="F1275" s="3">
        <v>1635900000</v>
      </c>
    </row>
    <row r="1276" spans="1:6" x14ac:dyDescent="0.3">
      <c r="A1276" s="4">
        <v>38379</v>
      </c>
      <c r="B1276" s="3">
        <v>10498.14</v>
      </c>
      <c r="C1276" s="3">
        <v>10535.16</v>
      </c>
      <c r="D1276" s="3">
        <v>10379.469999999999</v>
      </c>
      <c r="E1276" s="3">
        <v>10467.4</v>
      </c>
      <c r="F1276" s="3">
        <v>1600600000</v>
      </c>
    </row>
    <row r="1277" spans="1:6" x14ac:dyDescent="0.3">
      <c r="A1277" s="4">
        <v>38380</v>
      </c>
      <c r="B1277" s="3">
        <v>10470.58</v>
      </c>
      <c r="C1277" s="3">
        <v>10520.61</v>
      </c>
      <c r="D1277" s="3">
        <v>10331.58</v>
      </c>
      <c r="E1277" s="3">
        <v>10427.200000000001</v>
      </c>
      <c r="F1277" s="3">
        <v>1641800000</v>
      </c>
    </row>
    <row r="1278" spans="1:6" x14ac:dyDescent="0.3">
      <c r="A1278" s="4">
        <v>38383</v>
      </c>
      <c r="B1278" s="3">
        <v>10428.76</v>
      </c>
      <c r="C1278" s="3">
        <v>10559.77</v>
      </c>
      <c r="D1278" s="3">
        <v>10414.49</v>
      </c>
      <c r="E1278" s="3">
        <v>10489.94</v>
      </c>
      <c r="F1278" s="3">
        <v>1679800000</v>
      </c>
    </row>
    <row r="1279" spans="1:6" x14ac:dyDescent="0.3">
      <c r="A1279" s="4">
        <v>38384</v>
      </c>
      <c r="B1279" s="3">
        <v>10489.72</v>
      </c>
      <c r="C1279" s="3">
        <v>10609.73</v>
      </c>
      <c r="D1279" s="3">
        <v>10464.379999999999</v>
      </c>
      <c r="E1279" s="3">
        <v>10551.94</v>
      </c>
      <c r="F1279" s="3">
        <v>1681980000</v>
      </c>
    </row>
    <row r="1280" spans="1:6" x14ac:dyDescent="0.3">
      <c r="A1280" s="4">
        <v>38385</v>
      </c>
      <c r="B1280" s="3">
        <v>10551.05</v>
      </c>
      <c r="C1280" s="3">
        <v>10638.25</v>
      </c>
      <c r="D1280" s="3">
        <v>10501.02</v>
      </c>
      <c r="E1280" s="3">
        <v>10596.79</v>
      </c>
      <c r="F1280" s="3">
        <v>1561740000</v>
      </c>
    </row>
    <row r="1281" spans="1:6" x14ac:dyDescent="0.3">
      <c r="A1281" s="4">
        <v>38386</v>
      </c>
      <c r="B1281" s="3">
        <v>10592.21</v>
      </c>
      <c r="C1281" s="3">
        <v>10640.69</v>
      </c>
      <c r="D1281" s="3">
        <v>10511.96</v>
      </c>
      <c r="E1281" s="3">
        <v>10593.1</v>
      </c>
      <c r="F1281" s="3">
        <v>1554460000</v>
      </c>
    </row>
    <row r="1282" spans="1:6" x14ac:dyDescent="0.3">
      <c r="A1282" s="4">
        <v>38387</v>
      </c>
      <c r="B1282" s="3">
        <v>10593.17</v>
      </c>
      <c r="C1282" s="3">
        <v>10750.94</v>
      </c>
      <c r="D1282" s="3">
        <v>10553.93</v>
      </c>
      <c r="E1282" s="3">
        <v>10716.13</v>
      </c>
      <c r="F1282" s="3">
        <v>1648160000</v>
      </c>
    </row>
    <row r="1283" spans="1:6" x14ac:dyDescent="0.3">
      <c r="A1283" s="4">
        <v>38390</v>
      </c>
      <c r="B1283" s="3">
        <v>10715.76</v>
      </c>
      <c r="C1283" s="3">
        <v>10774.8</v>
      </c>
      <c r="D1283" s="3">
        <v>10650.59</v>
      </c>
      <c r="E1283" s="3">
        <v>10715.76</v>
      </c>
      <c r="F1283" s="3">
        <v>1347270000</v>
      </c>
    </row>
    <row r="1284" spans="1:6" x14ac:dyDescent="0.3">
      <c r="A1284" s="4">
        <v>38391</v>
      </c>
      <c r="B1284" s="3">
        <v>10712.51</v>
      </c>
      <c r="C1284" s="3">
        <v>10783.97</v>
      </c>
      <c r="D1284" s="3">
        <v>10647.85</v>
      </c>
      <c r="E1284" s="3">
        <v>10724.63</v>
      </c>
      <c r="F1284" s="3">
        <v>1416170000</v>
      </c>
    </row>
    <row r="1285" spans="1:6" x14ac:dyDescent="0.3">
      <c r="A1285" s="4">
        <v>38392</v>
      </c>
      <c r="B1285" s="3">
        <v>10717.76</v>
      </c>
      <c r="C1285" s="3">
        <v>10781.38</v>
      </c>
      <c r="D1285" s="3">
        <v>10621.84</v>
      </c>
      <c r="E1285" s="3">
        <v>10664.11</v>
      </c>
      <c r="F1285" s="3">
        <v>1511040000</v>
      </c>
    </row>
    <row r="1286" spans="1:6" x14ac:dyDescent="0.3">
      <c r="A1286" s="4">
        <v>38393</v>
      </c>
      <c r="B1286" s="3">
        <v>10665</v>
      </c>
      <c r="C1286" s="3">
        <v>10803.92</v>
      </c>
      <c r="D1286" s="3">
        <v>10633.67</v>
      </c>
      <c r="E1286" s="3">
        <v>10749.61</v>
      </c>
      <c r="F1286" s="3">
        <v>1491670000</v>
      </c>
    </row>
    <row r="1287" spans="1:6" x14ac:dyDescent="0.3">
      <c r="A1287" s="4">
        <v>38394</v>
      </c>
      <c r="B1287" s="3">
        <v>10742.92</v>
      </c>
      <c r="C1287" s="3">
        <v>10865.69</v>
      </c>
      <c r="D1287" s="3">
        <v>10680.15</v>
      </c>
      <c r="E1287" s="3">
        <v>10796.01</v>
      </c>
      <c r="F1287" s="3">
        <v>1562300000</v>
      </c>
    </row>
    <row r="1288" spans="1:6" x14ac:dyDescent="0.3">
      <c r="A1288" s="4">
        <v>38397</v>
      </c>
      <c r="B1288" s="3">
        <v>10795.72</v>
      </c>
      <c r="C1288" s="3">
        <v>10853.8</v>
      </c>
      <c r="D1288" s="3">
        <v>10722.63</v>
      </c>
      <c r="E1288" s="3">
        <v>10791.13</v>
      </c>
      <c r="F1288" s="3">
        <v>1290180000</v>
      </c>
    </row>
    <row r="1289" spans="1:6" x14ac:dyDescent="0.3">
      <c r="A1289" s="4">
        <v>38398</v>
      </c>
      <c r="B1289" s="3">
        <v>10791.06</v>
      </c>
      <c r="C1289" s="3">
        <v>10886.31</v>
      </c>
      <c r="D1289" s="3">
        <v>10745.1</v>
      </c>
      <c r="E1289" s="3">
        <v>10837.32</v>
      </c>
      <c r="F1289" s="3">
        <v>1527080000</v>
      </c>
    </row>
    <row r="1290" spans="1:6" x14ac:dyDescent="0.3">
      <c r="A1290" s="4">
        <v>38399</v>
      </c>
      <c r="B1290" s="3">
        <v>10832.03</v>
      </c>
      <c r="C1290" s="3">
        <v>10889.78</v>
      </c>
      <c r="D1290" s="3">
        <v>10746.21</v>
      </c>
      <c r="E1290" s="3">
        <v>10834.88</v>
      </c>
      <c r="F1290" s="3">
        <v>1490100000</v>
      </c>
    </row>
    <row r="1291" spans="1:6" x14ac:dyDescent="0.3">
      <c r="A1291" s="4">
        <v>38400</v>
      </c>
      <c r="B1291" s="3">
        <v>10835.03</v>
      </c>
      <c r="C1291" s="3">
        <v>10873.6</v>
      </c>
      <c r="D1291" s="3">
        <v>10729.95</v>
      </c>
      <c r="E1291" s="3">
        <v>10754.26</v>
      </c>
      <c r="F1291" s="3">
        <v>1580120000</v>
      </c>
    </row>
    <row r="1292" spans="1:6" x14ac:dyDescent="0.3">
      <c r="A1292" s="4">
        <v>38401</v>
      </c>
      <c r="B1292" s="3">
        <v>10755.15</v>
      </c>
      <c r="C1292" s="3">
        <v>10854.98</v>
      </c>
      <c r="D1292" s="3">
        <v>10682.29</v>
      </c>
      <c r="E1292" s="3">
        <v>10785.22</v>
      </c>
      <c r="F1292" s="3">
        <v>1551200000</v>
      </c>
    </row>
    <row r="1293" spans="1:6" x14ac:dyDescent="0.3">
      <c r="A1293" s="4">
        <v>38405</v>
      </c>
      <c r="B1293" s="3">
        <v>10783.38</v>
      </c>
      <c r="C1293" s="3">
        <v>10806.36</v>
      </c>
      <c r="D1293" s="3">
        <v>10596.79</v>
      </c>
      <c r="E1293" s="3">
        <v>10611.2</v>
      </c>
      <c r="F1293" s="3">
        <v>1744940000</v>
      </c>
    </row>
    <row r="1294" spans="1:6" x14ac:dyDescent="0.3">
      <c r="A1294" s="4">
        <v>38406</v>
      </c>
      <c r="B1294" s="3">
        <v>10609.28</v>
      </c>
      <c r="C1294" s="3">
        <v>10735.42</v>
      </c>
      <c r="D1294" s="3">
        <v>10583.64</v>
      </c>
      <c r="E1294" s="3">
        <v>10673.79</v>
      </c>
      <c r="F1294" s="3">
        <v>1501090000</v>
      </c>
    </row>
    <row r="1295" spans="1:6" x14ac:dyDescent="0.3">
      <c r="A1295" s="4">
        <v>38407</v>
      </c>
      <c r="B1295" s="3">
        <v>10672.24</v>
      </c>
      <c r="C1295" s="3">
        <v>10779.39</v>
      </c>
      <c r="D1295" s="3">
        <v>10612.24</v>
      </c>
      <c r="E1295" s="3">
        <v>10748.79</v>
      </c>
      <c r="F1295" s="3">
        <v>1518750000</v>
      </c>
    </row>
    <row r="1296" spans="1:6" x14ac:dyDescent="0.3">
      <c r="A1296" s="4">
        <v>38408</v>
      </c>
      <c r="B1296" s="3">
        <v>10748.42</v>
      </c>
      <c r="C1296" s="3">
        <v>10871.53</v>
      </c>
      <c r="D1296" s="3">
        <v>10698.32</v>
      </c>
      <c r="E1296" s="3">
        <v>10841.6</v>
      </c>
      <c r="F1296" s="3">
        <v>1523680000</v>
      </c>
    </row>
    <row r="1297" spans="1:6" x14ac:dyDescent="0.3">
      <c r="A1297" s="4">
        <v>38411</v>
      </c>
      <c r="B1297" s="3">
        <v>10842.05</v>
      </c>
      <c r="C1297" s="3">
        <v>10877.07</v>
      </c>
      <c r="D1297" s="3">
        <v>10709.41</v>
      </c>
      <c r="E1297" s="3">
        <v>10766.23</v>
      </c>
      <c r="F1297" s="3">
        <v>1795480000</v>
      </c>
    </row>
    <row r="1298" spans="1:6" x14ac:dyDescent="0.3">
      <c r="A1298" s="4">
        <v>38412</v>
      </c>
      <c r="B1298" s="3">
        <v>10794.98</v>
      </c>
      <c r="C1298" s="3">
        <v>10849.14</v>
      </c>
      <c r="D1298" s="3">
        <v>10769.04</v>
      </c>
      <c r="E1298" s="3">
        <v>10830</v>
      </c>
      <c r="F1298" s="3">
        <v>1708060000</v>
      </c>
    </row>
    <row r="1299" spans="1:6" x14ac:dyDescent="0.3">
      <c r="A1299" s="4">
        <v>38413</v>
      </c>
      <c r="B1299" s="3">
        <v>10825.68</v>
      </c>
      <c r="C1299" s="3">
        <v>10896.66</v>
      </c>
      <c r="D1299" s="3">
        <v>10736.16</v>
      </c>
      <c r="E1299" s="3">
        <v>10811.97</v>
      </c>
      <c r="F1299" s="3">
        <v>1568540000</v>
      </c>
    </row>
    <row r="1300" spans="1:6" x14ac:dyDescent="0.3">
      <c r="A1300" s="4">
        <v>38414</v>
      </c>
      <c r="B1300" s="3">
        <v>10812.27</v>
      </c>
      <c r="C1300" s="3">
        <v>10904.34</v>
      </c>
      <c r="D1300" s="3">
        <v>10744.14</v>
      </c>
      <c r="E1300" s="3">
        <v>10833.03</v>
      </c>
      <c r="F1300" s="3">
        <v>1616240000</v>
      </c>
    </row>
    <row r="1301" spans="1:6" x14ac:dyDescent="0.3">
      <c r="A1301" s="4">
        <v>38415</v>
      </c>
      <c r="B1301" s="3">
        <v>10834.51</v>
      </c>
      <c r="C1301" s="3">
        <v>10996.93</v>
      </c>
      <c r="D1301" s="3">
        <v>10834.51</v>
      </c>
      <c r="E1301" s="3">
        <v>10940.55</v>
      </c>
      <c r="F1301" s="3">
        <v>1636820000</v>
      </c>
    </row>
    <row r="1302" spans="1:6" x14ac:dyDescent="0.3">
      <c r="A1302" s="4">
        <v>38418</v>
      </c>
      <c r="B1302" s="3">
        <v>10940.55</v>
      </c>
      <c r="C1302" s="3">
        <v>11027.15</v>
      </c>
      <c r="D1302" s="3">
        <v>10886.09</v>
      </c>
      <c r="E1302" s="3">
        <v>10936.86</v>
      </c>
      <c r="F1302" s="3">
        <v>1488830000</v>
      </c>
    </row>
    <row r="1303" spans="1:6" x14ac:dyDescent="0.3">
      <c r="A1303" s="4">
        <v>38419</v>
      </c>
      <c r="B1303" s="3">
        <v>10935.6</v>
      </c>
      <c r="C1303" s="3">
        <v>10996.56</v>
      </c>
      <c r="D1303" s="3">
        <v>10863.4</v>
      </c>
      <c r="E1303" s="3">
        <v>10912.62</v>
      </c>
      <c r="F1303" s="3">
        <v>1523090000</v>
      </c>
    </row>
    <row r="1304" spans="1:6" x14ac:dyDescent="0.3">
      <c r="A1304" s="4">
        <v>38420</v>
      </c>
      <c r="B1304" s="3">
        <v>10912.32</v>
      </c>
      <c r="C1304" s="3">
        <v>10949.2</v>
      </c>
      <c r="D1304" s="3">
        <v>10768.66</v>
      </c>
      <c r="E1304" s="3">
        <v>10805.62</v>
      </c>
      <c r="F1304" s="3">
        <v>1704970000</v>
      </c>
    </row>
    <row r="1305" spans="1:6" x14ac:dyDescent="0.3">
      <c r="A1305" s="4">
        <v>38421</v>
      </c>
      <c r="B1305" s="3">
        <v>10806.28</v>
      </c>
      <c r="C1305" s="3">
        <v>10907.45</v>
      </c>
      <c r="D1305" s="3">
        <v>10757.36</v>
      </c>
      <c r="E1305" s="3">
        <v>10851.51</v>
      </c>
      <c r="F1305" s="3">
        <v>1604020000</v>
      </c>
    </row>
    <row r="1306" spans="1:6" x14ac:dyDescent="0.3">
      <c r="A1306" s="4">
        <v>38422</v>
      </c>
      <c r="B1306" s="3">
        <v>10845.3</v>
      </c>
      <c r="C1306" s="3">
        <v>10897.68</v>
      </c>
      <c r="D1306" s="3">
        <v>10728.62</v>
      </c>
      <c r="E1306" s="3">
        <v>10774.36</v>
      </c>
      <c r="F1306" s="3">
        <v>1449820000</v>
      </c>
    </row>
    <row r="1307" spans="1:6" x14ac:dyDescent="0.3">
      <c r="A1307" s="4">
        <v>38425</v>
      </c>
      <c r="B1307" s="3">
        <v>10773.92</v>
      </c>
      <c r="C1307" s="3">
        <v>10859.12</v>
      </c>
      <c r="D1307" s="3">
        <v>10709.26</v>
      </c>
      <c r="E1307" s="3">
        <v>10804.51</v>
      </c>
      <c r="F1307" s="3">
        <v>1437430000</v>
      </c>
    </row>
    <row r="1308" spans="1:6" x14ac:dyDescent="0.3">
      <c r="A1308" s="4">
        <v>38426</v>
      </c>
      <c r="B1308" s="3">
        <v>10804.29</v>
      </c>
      <c r="C1308" s="3">
        <v>10884.76</v>
      </c>
      <c r="D1308" s="3">
        <v>10716.87</v>
      </c>
      <c r="E1308" s="3">
        <v>10745.1</v>
      </c>
      <c r="F1308" s="3">
        <v>1513530000</v>
      </c>
    </row>
    <row r="1309" spans="1:6" x14ac:dyDescent="0.3">
      <c r="A1309" s="4">
        <v>38427</v>
      </c>
      <c r="B1309" s="3">
        <v>10741.63</v>
      </c>
      <c r="C1309" s="3">
        <v>10764.16</v>
      </c>
      <c r="D1309" s="3">
        <v>10569.3</v>
      </c>
      <c r="E1309" s="3">
        <v>10633.07</v>
      </c>
      <c r="F1309" s="3">
        <v>1653190000</v>
      </c>
    </row>
    <row r="1310" spans="1:6" x14ac:dyDescent="0.3">
      <c r="A1310" s="4">
        <v>38428</v>
      </c>
      <c r="B1310" s="3">
        <v>10633.3</v>
      </c>
      <c r="C1310" s="3">
        <v>10707.86</v>
      </c>
      <c r="D1310" s="3">
        <v>10561.1</v>
      </c>
      <c r="E1310" s="3">
        <v>10626.35</v>
      </c>
      <c r="F1310" s="3">
        <v>1581930000</v>
      </c>
    </row>
    <row r="1311" spans="1:6" x14ac:dyDescent="0.3">
      <c r="A1311" s="4">
        <v>38429</v>
      </c>
      <c r="B1311" s="3">
        <v>10627.83</v>
      </c>
      <c r="C1311" s="3">
        <v>10709.85</v>
      </c>
      <c r="D1311" s="3">
        <v>10520.6</v>
      </c>
      <c r="E1311" s="3">
        <v>10629.67</v>
      </c>
      <c r="F1311" s="3">
        <v>2344370000</v>
      </c>
    </row>
    <row r="1312" spans="1:6" x14ac:dyDescent="0.3">
      <c r="A1312" s="4">
        <v>38432</v>
      </c>
      <c r="B1312" s="3">
        <v>10629.9</v>
      </c>
      <c r="C1312" s="3">
        <v>10662.93</v>
      </c>
      <c r="D1312" s="3">
        <v>10503.46</v>
      </c>
      <c r="E1312" s="3">
        <v>10565.39</v>
      </c>
      <c r="F1312" s="3">
        <v>1819440000</v>
      </c>
    </row>
    <row r="1313" spans="1:6" x14ac:dyDescent="0.3">
      <c r="A1313" s="4">
        <v>38433</v>
      </c>
      <c r="B1313" s="3">
        <v>10565.39</v>
      </c>
      <c r="C1313" s="3">
        <v>10651.41</v>
      </c>
      <c r="D1313" s="3">
        <v>10446.780000000001</v>
      </c>
      <c r="E1313" s="3">
        <v>10470.51</v>
      </c>
      <c r="F1313" s="3">
        <v>2114470000</v>
      </c>
    </row>
    <row r="1314" spans="1:6" x14ac:dyDescent="0.3">
      <c r="A1314" s="4">
        <v>38434</v>
      </c>
      <c r="B1314" s="3">
        <v>10470.58</v>
      </c>
      <c r="C1314" s="3">
        <v>10558.51</v>
      </c>
      <c r="D1314" s="3">
        <v>10384.34</v>
      </c>
      <c r="E1314" s="3">
        <v>10456.02</v>
      </c>
      <c r="F1314" s="3">
        <v>2246870000</v>
      </c>
    </row>
    <row r="1315" spans="1:6" x14ac:dyDescent="0.3">
      <c r="A1315" s="4">
        <v>38435</v>
      </c>
      <c r="B1315" s="3">
        <v>10457.06</v>
      </c>
      <c r="C1315" s="3">
        <v>10554.6</v>
      </c>
      <c r="D1315" s="3">
        <v>10415.16</v>
      </c>
      <c r="E1315" s="3">
        <v>10442.870000000001</v>
      </c>
      <c r="F1315" s="3">
        <v>1721720000</v>
      </c>
    </row>
    <row r="1316" spans="1:6" x14ac:dyDescent="0.3">
      <c r="A1316" s="4">
        <v>38439</v>
      </c>
      <c r="B1316" s="3">
        <v>10444.129999999999</v>
      </c>
      <c r="C1316" s="3">
        <v>10568.05</v>
      </c>
      <c r="D1316" s="3">
        <v>10412.790000000001</v>
      </c>
      <c r="E1316" s="3">
        <v>10485.65</v>
      </c>
      <c r="F1316" s="3">
        <v>1746220000</v>
      </c>
    </row>
    <row r="1317" spans="1:6" x14ac:dyDescent="0.3">
      <c r="A1317" s="4">
        <v>38440</v>
      </c>
      <c r="B1317" s="3">
        <v>10486.1</v>
      </c>
      <c r="C1317" s="3">
        <v>10565.46</v>
      </c>
      <c r="D1317" s="3">
        <v>10351.76</v>
      </c>
      <c r="E1317" s="3">
        <v>10405.700000000001</v>
      </c>
      <c r="F1317" s="3">
        <v>2223250000</v>
      </c>
    </row>
    <row r="1318" spans="1:6" x14ac:dyDescent="0.3">
      <c r="A1318" s="4">
        <v>38441</v>
      </c>
      <c r="B1318" s="3">
        <v>10405.77</v>
      </c>
      <c r="C1318" s="3">
        <v>10564.8</v>
      </c>
      <c r="D1318" s="3">
        <v>10395.209999999999</v>
      </c>
      <c r="E1318" s="3">
        <v>10540.93</v>
      </c>
      <c r="F1318" s="3">
        <v>2097110000</v>
      </c>
    </row>
    <row r="1319" spans="1:6" x14ac:dyDescent="0.3">
      <c r="A1319" s="4">
        <v>38442</v>
      </c>
      <c r="B1319" s="3">
        <v>10541.59</v>
      </c>
      <c r="C1319" s="3">
        <v>10586.15</v>
      </c>
      <c r="D1319" s="3">
        <v>10448.19</v>
      </c>
      <c r="E1319" s="3">
        <v>10503.76</v>
      </c>
      <c r="F1319" s="3">
        <v>2214230000</v>
      </c>
    </row>
    <row r="1320" spans="1:6" x14ac:dyDescent="0.3">
      <c r="A1320" s="4">
        <v>38443</v>
      </c>
      <c r="B1320" s="3">
        <v>10504.57</v>
      </c>
      <c r="C1320" s="3">
        <v>10600.56</v>
      </c>
      <c r="D1320" s="3">
        <v>10349.02</v>
      </c>
      <c r="E1320" s="3">
        <v>10404.299999999999</v>
      </c>
      <c r="F1320" s="3">
        <v>2168690000</v>
      </c>
    </row>
    <row r="1321" spans="1:6" x14ac:dyDescent="0.3">
      <c r="A1321" s="4">
        <v>38446</v>
      </c>
      <c r="B1321" s="3">
        <v>10401.709999999999</v>
      </c>
      <c r="C1321" s="3">
        <v>10496.44</v>
      </c>
      <c r="D1321" s="3">
        <v>10307.64</v>
      </c>
      <c r="E1321" s="3">
        <v>10421.14</v>
      </c>
      <c r="F1321" s="3">
        <v>2079770000</v>
      </c>
    </row>
    <row r="1322" spans="1:6" x14ac:dyDescent="0.3">
      <c r="A1322" s="4">
        <v>38447</v>
      </c>
      <c r="B1322" s="3">
        <v>10421.14</v>
      </c>
      <c r="C1322" s="3">
        <v>10530.14</v>
      </c>
      <c r="D1322" s="3">
        <v>10372.59</v>
      </c>
      <c r="E1322" s="3">
        <v>10458.459999999999</v>
      </c>
      <c r="F1322" s="3">
        <v>1870800000</v>
      </c>
    </row>
    <row r="1323" spans="1:6" x14ac:dyDescent="0.3">
      <c r="A1323" s="4">
        <v>38448</v>
      </c>
      <c r="B1323" s="3">
        <v>10453.450000000001</v>
      </c>
      <c r="C1323" s="3">
        <v>10557.18</v>
      </c>
      <c r="D1323" s="3">
        <v>10434.219999999999</v>
      </c>
      <c r="E1323" s="3">
        <v>10486.02</v>
      </c>
      <c r="F1323" s="3">
        <v>1797400000</v>
      </c>
    </row>
    <row r="1324" spans="1:6" x14ac:dyDescent="0.3">
      <c r="A1324" s="4">
        <v>38449</v>
      </c>
      <c r="B1324" s="3">
        <v>10485.88</v>
      </c>
      <c r="C1324" s="3">
        <v>10589.99</v>
      </c>
      <c r="D1324" s="3">
        <v>10434.299999999999</v>
      </c>
      <c r="E1324" s="3">
        <v>10546.32</v>
      </c>
      <c r="F1324" s="3">
        <v>1900620000</v>
      </c>
    </row>
    <row r="1325" spans="1:6" x14ac:dyDescent="0.3">
      <c r="A1325" s="4">
        <v>38450</v>
      </c>
      <c r="B1325" s="3">
        <v>10546.32</v>
      </c>
      <c r="C1325" s="3">
        <v>10584.6</v>
      </c>
      <c r="D1325" s="3">
        <v>10445.31</v>
      </c>
      <c r="E1325" s="3">
        <v>10461.34</v>
      </c>
      <c r="F1325" s="3">
        <v>1661330000</v>
      </c>
    </row>
    <row r="1326" spans="1:6" x14ac:dyDescent="0.3">
      <c r="A1326" s="4">
        <v>38453</v>
      </c>
      <c r="B1326" s="3">
        <v>10462.08</v>
      </c>
      <c r="C1326" s="3">
        <v>10530.58</v>
      </c>
      <c r="D1326" s="3">
        <v>10393.36</v>
      </c>
      <c r="E1326" s="3">
        <v>10448.56</v>
      </c>
      <c r="F1326" s="3">
        <v>1525310000</v>
      </c>
    </row>
    <row r="1327" spans="1:6" x14ac:dyDescent="0.3">
      <c r="A1327" s="4">
        <v>38454</v>
      </c>
      <c r="B1327" s="3">
        <v>10448.629999999999</v>
      </c>
      <c r="C1327" s="3">
        <v>10552.6</v>
      </c>
      <c r="D1327" s="3">
        <v>10331.209999999999</v>
      </c>
      <c r="E1327" s="3">
        <v>10507.97</v>
      </c>
      <c r="F1327" s="3">
        <v>1979830000</v>
      </c>
    </row>
    <row r="1328" spans="1:6" x14ac:dyDescent="0.3">
      <c r="A1328" s="4">
        <v>38455</v>
      </c>
      <c r="B1328" s="3">
        <v>10507.45</v>
      </c>
      <c r="C1328" s="3">
        <v>10567.38</v>
      </c>
      <c r="D1328" s="3">
        <v>10355.16</v>
      </c>
      <c r="E1328" s="3">
        <v>10403.93</v>
      </c>
      <c r="F1328" s="3">
        <v>2049740000</v>
      </c>
    </row>
    <row r="1329" spans="1:6" x14ac:dyDescent="0.3">
      <c r="A1329" s="4">
        <v>38456</v>
      </c>
      <c r="B1329" s="3">
        <v>10403.709999999999</v>
      </c>
      <c r="C1329" s="3">
        <v>10457.06</v>
      </c>
      <c r="D1329" s="3">
        <v>10248.23</v>
      </c>
      <c r="E1329" s="3">
        <v>10278.75</v>
      </c>
      <c r="F1329" s="3">
        <v>2355040000</v>
      </c>
    </row>
    <row r="1330" spans="1:6" x14ac:dyDescent="0.3">
      <c r="A1330" s="4">
        <v>38457</v>
      </c>
      <c r="B1330" s="3">
        <v>10276.61</v>
      </c>
      <c r="C1330" s="3">
        <v>10311.26</v>
      </c>
      <c r="D1330" s="3">
        <v>10059.36</v>
      </c>
      <c r="E1330" s="3">
        <v>10087.51</v>
      </c>
      <c r="F1330" s="3">
        <v>2689960000</v>
      </c>
    </row>
    <row r="1331" spans="1:6" x14ac:dyDescent="0.3">
      <c r="A1331" s="4">
        <v>38460</v>
      </c>
      <c r="B1331" s="3">
        <v>10088.540000000001</v>
      </c>
      <c r="C1331" s="3">
        <v>10183.5</v>
      </c>
      <c r="D1331" s="3">
        <v>9961.52</v>
      </c>
      <c r="E1331" s="3">
        <v>10071.25</v>
      </c>
      <c r="F1331" s="3">
        <v>2180670000</v>
      </c>
    </row>
    <row r="1332" spans="1:6" x14ac:dyDescent="0.3">
      <c r="A1332" s="4">
        <v>38461</v>
      </c>
      <c r="B1332" s="3">
        <v>10071.549999999999</v>
      </c>
      <c r="C1332" s="3">
        <v>10220.209999999999</v>
      </c>
      <c r="D1332" s="3">
        <v>10021.08</v>
      </c>
      <c r="E1332" s="3">
        <v>10127.41</v>
      </c>
      <c r="F1332" s="3">
        <v>2142700000</v>
      </c>
    </row>
    <row r="1333" spans="1:6" x14ac:dyDescent="0.3">
      <c r="A1333" s="4">
        <v>38462</v>
      </c>
      <c r="B1333" s="3">
        <v>10131.18</v>
      </c>
      <c r="C1333" s="3">
        <v>10232.34</v>
      </c>
      <c r="D1333" s="3">
        <v>9978.7399999999907</v>
      </c>
      <c r="E1333" s="3">
        <v>10012.36</v>
      </c>
      <c r="F1333" s="3">
        <v>2217050000</v>
      </c>
    </row>
    <row r="1334" spans="1:6" x14ac:dyDescent="0.3">
      <c r="A1334" s="4">
        <v>38463</v>
      </c>
      <c r="B1334" s="3">
        <v>10010.51</v>
      </c>
      <c r="C1334" s="3">
        <v>10250.299999999999</v>
      </c>
      <c r="D1334" s="3">
        <v>10010.51</v>
      </c>
      <c r="E1334" s="3">
        <v>10218.6</v>
      </c>
      <c r="F1334" s="3">
        <v>2308560000</v>
      </c>
    </row>
    <row r="1335" spans="1:6" x14ac:dyDescent="0.3">
      <c r="A1335" s="4">
        <v>38464</v>
      </c>
      <c r="B1335" s="3">
        <v>10216.68</v>
      </c>
      <c r="C1335" s="3">
        <v>10266.48</v>
      </c>
      <c r="D1335" s="3">
        <v>10055.290000000001</v>
      </c>
      <c r="E1335" s="3">
        <v>10157.709999999999</v>
      </c>
      <c r="F1335" s="3">
        <v>2045880000</v>
      </c>
    </row>
    <row r="1336" spans="1:6" x14ac:dyDescent="0.3">
      <c r="A1336" s="4">
        <v>38467</v>
      </c>
      <c r="B1336" s="3">
        <v>10158.52</v>
      </c>
      <c r="C1336" s="3">
        <v>10305.870000000001</v>
      </c>
      <c r="D1336" s="3">
        <v>10148.25</v>
      </c>
      <c r="E1336" s="3">
        <v>10242.469999999999</v>
      </c>
      <c r="F1336" s="3">
        <v>1795030000</v>
      </c>
    </row>
    <row r="1337" spans="1:6" x14ac:dyDescent="0.3">
      <c r="A1337" s="4">
        <v>38468</v>
      </c>
      <c r="B1337" s="3">
        <v>10240.99</v>
      </c>
      <c r="C1337" s="3">
        <v>10298.85</v>
      </c>
      <c r="D1337" s="3">
        <v>10108.790000000001</v>
      </c>
      <c r="E1337" s="3">
        <v>10151.129999999999</v>
      </c>
      <c r="F1337" s="3">
        <v>1959740000</v>
      </c>
    </row>
    <row r="1338" spans="1:6" x14ac:dyDescent="0.3">
      <c r="A1338" s="4">
        <v>38469</v>
      </c>
      <c r="B1338" s="3">
        <v>10150.32</v>
      </c>
      <c r="C1338" s="3">
        <v>10250.23</v>
      </c>
      <c r="D1338" s="3">
        <v>10048.27</v>
      </c>
      <c r="E1338" s="3">
        <v>10198.799999999999</v>
      </c>
      <c r="F1338" s="3">
        <v>2151520000</v>
      </c>
    </row>
    <row r="1339" spans="1:6" x14ac:dyDescent="0.3">
      <c r="A1339" s="4">
        <v>38470</v>
      </c>
      <c r="B1339" s="3">
        <v>10194.58</v>
      </c>
      <c r="C1339" s="3">
        <v>10229.09</v>
      </c>
      <c r="D1339" s="3">
        <v>10036.74</v>
      </c>
      <c r="E1339" s="3">
        <v>10070.370000000001</v>
      </c>
      <c r="F1339" s="3">
        <v>2182270000</v>
      </c>
    </row>
    <row r="1340" spans="1:6" x14ac:dyDescent="0.3">
      <c r="A1340" s="4">
        <v>38471</v>
      </c>
      <c r="B1340" s="3">
        <v>10073.469999999999</v>
      </c>
      <c r="C1340" s="3">
        <v>10231.31</v>
      </c>
      <c r="D1340" s="3">
        <v>10021.23</v>
      </c>
      <c r="E1340" s="3">
        <v>10192.51</v>
      </c>
      <c r="F1340" s="3">
        <v>2362360000</v>
      </c>
    </row>
    <row r="1341" spans="1:6" x14ac:dyDescent="0.3">
      <c r="A1341" s="4">
        <v>38474</v>
      </c>
      <c r="B1341" s="3">
        <v>10192</v>
      </c>
      <c r="C1341" s="3">
        <v>10309.86</v>
      </c>
      <c r="D1341" s="3">
        <v>10149.06</v>
      </c>
      <c r="E1341" s="3">
        <v>10251.700000000001</v>
      </c>
      <c r="F1341" s="3">
        <v>1980040000</v>
      </c>
    </row>
    <row r="1342" spans="1:6" x14ac:dyDescent="0.3">
      <c r="A1342" s="4">
        <v>38475</v>
      </c>
      <c r="B1342" s="3">
        <v>10251.040000000001</v>
      </c>
      <c r="C1342" s="3">
        <v>10327.370000000001</v>
      </c>
      <c r="D1342" s="3">
        <v>10169.39</v>
      </c>
      <c r="E1342" s="3">
        <v>10256.950000000001</v>
      </c>
      <c r="F1342" s="3">
        <v>2167020000</v>
      </c>
    </row>
    <row r="1343" spans="1:6" x14ac:dyDescent="0.3">
      <c r="A1343" s="4">
        <v>38476</v>
      </c>
      <c r="B1343" s="3">
        <v>10255.25</v>
      </c>
      <c r="C1343" s="3">
        <v>10412.200000000001</v>
      </c>
      <c r="D1343" s="3">
        <v>10239.950000000001</v>
      </c>
      <c r="E1343" s="3">
        <v>10384.64</v>
      </c>
      <c r="F1343" s="3">
        <v>2306480000</v>
      </c>
    </row>
    <row r="1344" spans="1:6" x14ac:dyDescent="0.3">
      <c r="A1344" s="4">
        <v>38477</v>
      </c>
      <c r="B1344" s="3">
        <v>10384.49</v>
      </c>
      <c r="C1344" s="3">
        <v>10447.08</v>
      </c>
      <c r="D1344" s="3">
        <v>10276.75</v>
      </c>
      <c r="E1344" s="3">
        <v>10340.379999999999</v>
      </c>
      <c r="F1344" s="3">
        <v>1997100000</v>
      </c>
    </row>
    <row r="1345" spans="1:6" x14ac:dyDescent="0.3">
      <c r="A1345" s="4">
        <v>38478</v>
      </c>
      <c r="B1345" s="3">
        <v>10339.709999999999</v>
      </c>
      <c r="C1345" s="3">
        <v>10454.4</v>
      </c>
      <c r="D1345" s="3">
        <v>10300.700000000001</v>
      </c>
      <c r="E1345" s="3">
        <v>10345.4</v>
      </c>
      <c r="F1345" s="3">
        <v>1707200000</v>
      </c>
    </row>
    <row r="1346" spans="1:6" x14ac:dyDescent="0.3">
      <c r="A1346" s="4">
        <v>38481</v>
      </c>
      <c r="B1346" s="3">
        <v>10345.4</v>
      </c>
      <c r="C1346" s="3">
        <v>10416.56</v>
      </c>
      <c r="D1346" s="3">
        <v>10288.950000000001</v>
      </c>
      <c r="E1346" s="3">
        <v>10384.34</v>
      </c>
      <c r="F1346" s="3">
        <v>1857020000</v>
      </c>
    </row>
    <row r="1347" spans="1:6" x14ac:dyDescent="0.3">
      <c r="A1347" s="4">
        <v>38482</v>
      </c>
      <c r="B1347" s="3">
        <v>10382.94</v>
      </c>
      <c r="C1347" s="3">
        <v>10389.959999999999</v>
      </c>
      <c r="D1347" s="3">
        <v>10230.35</v>
      </c>
      <c r="E1347" s="3">
        <v>10281.11</v>
      </c>
      <c r="F1347" s="3">
        <v>1889660000</v>
      </c>
    </row>
    <row r="1348" spans="1:6" x14ac:dyDescent="0.3">
      <c r="A1348" s="4">
        <v>38483</v>
      </c>
      <c r="B1348" s="3">
        <v>10272.91</v>
      </c>
      <c r="C1348" s="3">
        <v>10355.31</v>
      </c>
      <c r="D1348" s="3">
        <v>10172.86</v>
      </c>
      <c r="E1348" s="3">
        <v>10300.25</v>
      </c>
      <c r="F1348" s="3">
        <v>1834970000</v>
      </c>
    </row>
    <row r="1349" spans="1:6" x14ac:dyDescent="0.3">
      <c r="A1349" s="4">
        <v>38484</v>
      </c>
      <c r="B1349" s="3">
        <v>10299.74</v>
      </c>
      <c r="C1349" s="3">
        <v>10357.370000000001</v>
      </c>
      <c r="D1349" s="3">
        <v>10155.86</v>
      </c>
      <c r="E1349" s="3">
        <v>10189.48</v>
      </c>
      <c r="F1349" s="3">
        <v>1995290000</v>
      </c>
    </row>
    <row r="1350" spans="1:6" x14ac:dyDescent="0.3">
      <c r="A1350" s="4">
        <v>38485</v>
      </c>
      <c r="B1350" s="3">
        <v>10188.23</v>
      </c>
      <c r="C1350" s="3">
        <v>10268.85</v>
      </c>
      <c r="D1350" s="3">
        <v>10062.76</v>
      </c>
      <c r="E1350" s="3">
        <v>10140.120000000001</v>
      </c>
      <c r="F1350" s="3">
        <v>2188590000</v>
      </c>
    </row>
    <row r="1351" spans="1:6" x14ac:dyDescent="0.3">
      <c r="A1351" s="4">
        <v>38488</v>
      </c>
      <c r="B1351" s="3">
        <v>10139.61</v>
      </c>
      <c r="C1351" s="3">
        <v>10274.39</v>
      </c>
      <c r="D1351" s="3">
        <v>10118.32</v>
      </c>
      <c r="E1351" s="3">
        <v>10252.290000000001</v>
      </c>
      <c r="F1351" s="3">
        <v>1856860000</v>
      </c>
    </row>
    <row r="1352" spans="1:6" x14ac:dyDescent="0.3">
      <c r="A1352" s="4">
        <v>38489</v>
      </c>
      <c r="B1352" s="3">
        <v>10247.49</v>
      </c>
      <c r="C1352" s="3">
        <v>10357.299999999999</v>
      </c>
      <c r="D1352" s="3">
        <v>10175.81</v>
      </c>
      <c r="E1352" s="3">
        <v>10331.879999999999</v>
      </c>
      <c r="F1352" s="3">
        <v>1887260000</v>
      </c>
    </row>
    <row r="1353" spans="1:6" x14ac:dyDescent="0.3">
      <c r="A1353" s="4">
        <v>38490</v>
      </c>
      <c r="B1353" s="3">
        <v>10323.19</v>
      </c>
      <c r="C1353" s="3">
        <v>10518.17</v>
      </c>
      <c r="D1353" s="3">
        <v>10323.19</v>
      </c>
      <c r="E1353" s="3">
        <v>10464.450000000001</v>
      </c>
      <c r="F1353" s="3">
        <v>2266320000</v>
      </c>
    </row>
    <row r="1354" spans="1:6" x14ac:dyDescent="0.3">
      <c r="A1354" s="4">
        <v>38491</v>
      </c>
      <c r="B1354" s="3">
        <v>10464.450000000001</v>
      </c>
      <c r="C1354" s="3">
        <v>10538.71</v>
      </c>
      <c r="D1354" s="3">
        <v>10394.39</v>
      </c>
      <c r="E1354" s="3">
        <v>10493.19</v>
      </c>
      <c r="F1354" s="3">
        <v>1775860000</v>
      </c>
    </row>
    <row r="1355" spans="1:6" x14ac:dyDescent="0.3">
      <c r="A1355" s="4">
        <v>38492</v>
      </c>
      <c r="B1355" s="3">
        <v>10492.75</v>
      </c>
      <c r="C1355" s="3">
        <v>10535.24</v>
      </c>
      <c r="D1355" s="3">
        <v>10400.6</v>
      </c>
      <c r="E1355" s="3">
        <v>10471.91</v>
      </c>
      <c r="F1355" s="3">
        <v>1631750000</v>
      </c>
    </row>
    <row r="1356" spans="1:6" x14ac:dyDescent="0.3">
      <c r="A1356" s="4">
        <v>38495</v>
      </c>
      <c r="B1356" s="3">
        <v>10472.799999999999</v>
      </c>
      <c r="C1356" s="3">
        <v>10589.92</v>
      </c>
      <c r="D1356" s="3">
        <v>10438.36</v>
      </c>
      <c r="E1356" s="3">
        <v>10523.56</v>
      </c>
      <c r="F1356" s="3">
        <v>1681170000</v>
      </c>
    </row>
    <row r="1357" spans="1:6" x14ac:dyDescent="0.3">
      <c r="A1357" s="4">
        <v>38496</v>
      </c>
      <c r="B1357" s="3">
        <v>10522.68</v>
      </c>
      <c r="C1357" s="3">
        <v>10550.24</v>
      </c>
      <c r="D1357" s="3">
        <v>10433.780000000001</v>
      </c>
      <c r="E1357" s="3">
        <v>10503.68</v>
      </c>
      <c r="F1357" s="3">
        <v>1681000000</v>
      </c>
    </row>
    <row r="1358" spans="1:6" x14ac:dyDescent="0.3">
      <c r="A1358" s="4">
        <v>38497</v>
      </c>
      <c r="B1358" s="3">
        <v>10503.17</v>
      </c>
      <c r="C1358" s="3">
        <v>10516.17</v>
      </c>
      <c r="D1358" s="3">
        <v>10396.459999999999</v>
      </c>
      <c r="E1358" s="3">
        <v>10457.799999999999</v>
      </c>
      <c r="F1358" s="3">
        <v>1742180000</v>
      </c>
    </row>
    <row r="1359" spans="1:6" x14ac:dyDescent="0.3">
      <c r="A1359" s="4">
        <v>38498</v>
      </c>
      <c r="B1359" s="3">
        <v>10458.68</v>
      </c>
      <c r="C1359" s="3">
        <v>10581.87</v>
      </c>
      <c r="D1359" s="3">
        <v>10450.549999999999</v>
      </c>
      <c r="E1359" s="3">
        <v>10537.6</v>
      </c>
      <c r="F1359" s="3">
        <v>1654110000</v>
      </c>
    </row>
    <row r="1360" spans="1:6" x14ac:dyDescent="0.3">
      <c r="A1360" s="4">
        <v>38499</v>
      </c>
      <c r="B1360" s="3">
        <v>10537.08</v>
      </c>
      <c r="C1360" s="3">
        <v>10579.94</v>
      </c>
      <c r="D1360" s="3">
        <v>10489.35</v>
      </c>
      <c r="E1360" s="3">
        <v>10542.55</v>
      </c>
      <c r="F1360" s="3">
        <v>1381430000</v>
      </c>
    </row>
    <row r="1361" spans="1:6" x14ac:dyDescent="0.3">
      <c r="A1361" s="4">
        <v>38503</v>
      </c>
      <c r="B1361" s="3">
        <v>10541.89</v>
      </c>
      <c r="C1361" s="3">
        <v>10574.92</v>
      </c>
      <c r="D1361" s="3">
        <v>10437.77</v>
      </c>
      <c r="E1361" s="3">
        <v>10467.48</v>
      </c>
      <c r="F1361" s="3">
        <v>1840680000</v>
      </c>
    </row>
    <row r="1362" spans="1:6" x14ac:dyDescent="0.3">
      <c r="A1362" s="4">
        <v>38504</v>
      </c>
      <c r="B1362" s="3">
        <v>10462.86</v>
      </c>
      <c r="C1362" s="3">
        <v>10616.15</v>
      </c>
      <c r="D1362" s="3">
        <v>10433.48</v>
      </c>
      <c r="E1362" s="3">
        <v>10549.87</v>
      </c>
      <c r="F1362" s="3">
        <v>1810100000</v>
      </c>
    </row>
    <row r="1363" spans="1:6" x14ac:dyDescent="0.3">
      <c r="A1363" s="4">
        <v>38505</v>
      </c>
      <c r="B1363" s="3">
        <v>10548.83</v>
      </c>
      <c r="C1363" s="3">
        <v>10590.07</v>
      </c>
      <c r="D1363" s="3">
        <v>10478.26</v>
      </c>
      <c r="E1363" s="3">
        <v>10553.49</v>
      </c>
      <c r="F1363" s="3">
        <v>1813790000</v>
      </c>
    </row>
    <row r="1364" spans="1:6" x14ac:dyDescent="0.3">
      <c r="A1364" s="4">
        <v>38506</v>
      </c>
      <c r="B1364" s="3">
        <v>10552.82</v>
      </c>
      <c r="C1364" s="3">
        <v>10572.18</v>
      </c>
      <c r="D1364" s="3">
        <v>10427.35</v>
      </c>
      <c r="E1364" s="3">
        <v>10460.969999999999</v>
      </c>
      <c r="F1364" s="3">
        <v>1627520000</v>
      </c>
    </row>
    <row r="1365" spans="1:6" x14ac:dyDescent="0.3">
      <c r="A1365" s="4">
        <v>38509</v>
      </c>
      <c r="B1365" s="3">
        <v>10461.64</v>
      </c>
      <c r="C1365" s="3">
        <v>10519.79</v>
      </c>
      <c r="D1365" s="3">
        <v>10410.280000000001</v>
      </c>
      <c r="E1365" s="3">
        <v>10467.030000000001</v>
      </c>
      <c r="F1365" s="3">
        <v>1547120000</v>
      </c>
    </row>
    <row r="1366" spans="1:6" x14ac:dyDescent="0.3">
      <c r="A1366" s="4">
        <v>38510</v>
      </c>
      <c r="B1366" s="3">
        <v>10466</v>
      </c>
      <c r="C1366" s="3">
        <v>10603.15</v>
      </c>
      <c r="D1366" s="3">
        <v>10454.18</v>
      </c>
      <c r="E1366" s="3">
        <v>10483.07</v>
      </c>
      <c r="F1366" s="3">
        <v>1851370000</v>
      </c>
    </row>
    <row r="1367" spans="1:6" x14ac:dyDescent="0.3">
      <c r="A1367" s="4">
        <v>38511</v>
      </c>
      <c r="B1367" s="3">
        <v>10484.84</v>
      </c>
      <c r="C1367" s="3">
        <v>10575.81</v>
      </c>
      <c r="D1367" s="3">
        <v>10439.77</v>
      </c>
      <c r="E1367" s="3">
        <v>10476.86</v>
      </c>
      <c r="F1367" s="3">
        <v>1715490000</v>
      </c>
    </row>
    <row r="1368" spans="1:6" x14ac:dyDescent="0.3">
      <c r="A1368" s="4">
        <v>38512</v>
      </c>
      <c r="B1368" s="3">
        <v>10477.75</v>
      </c>
      <c r="C1368" s="3">
        <v>10556.9</v>
      </c>
      <c r="D1368" s="3">
        <v>10410.799999999999</v>
      </c>
      <c r="E1368" s="3">
        <v>10503.02</v>
      </c>
      <c r="F1368" s="3">
        <v>1824120000</v>
      </c>
    </row>
    <row r="1369" spans="1:6" x14ac:dyDescent="0.3">
      <c r="A1369" s="4">
        <v>38513</v>
      </c>
      <c r="B1369" s="3">
        <v>10503.02</v>
      </c>
      <c r="C1369" s="3">
        <v>10581.13</v>
      </c>
      <c r="D1369" s="3">
        <v>10410.5</v>
      </c>
      <c r="E1369" s="3">
        <v>10512.63</v>
      </c>
      <c r="F1369" s="3">
        <v>1664180000</v>
      </c>
    </row>
    <row r="1370" spans="1:6" x14ac:dyDescent="0.3">
      <c r="A1370" s="4">
        <v>38516</v>
      </c>
      <c r="B1370" s="3">
        <v>10503.57</v>
      </c>
      <c r="C1370" s="3">
        <v>10611.1</v>
      </c>
      <c r="D1370" s="3">
        <v>10437.32</v>
      </c>
      <c r="E1370" s="3">
        <v>10522.56</v>
      </c>
      <c r="F1370" s="3">
        <v>1661350000</v>
      </c>
    </row>
    <row r="1371" spans="1:6" x14ac:dyDescent="0.3">
      <c r="A1371" s="4">
        <v>38517</v>
      </c>
      <c r="B1371" s="3">
        <v>10521.95</v>
      </c>
      <c r="C1371" s="3">
        <v>10617.01</v>
      </c>
      <c r="D1371" s="3">
        <v>10473.92</v>
      </c>
      <c r="E1371" s="3">
        <v>10547.57</v>
      </c>
      <c r="F1371" s="3">
        <v>1698150000</v>
      </c>
    </row>
    <row r="1372" spans="1:6" x14ac:dyDescent="0.3">
      <c r="A1372" s="4">
        <v>38518</v>
      </c>
      <c r="B1372" s="3">
        <v>10548.65</v>
      </c>
      <c r="C1372" s="3">
        <v>10628.67</v>
      </c>
      <c r="D1372" s="3">
        <v>10471.69</v>
      </c>
      <c r="E1372" s="3">
        <v>10566.37</v>
      </c>
      <c r="F1372" s="3">
        <v>1840440000</v>
      </c>
    </row>
    <row r="1373" spans="1:6" x14ac:dyDescent="0.3">
      <c r="A1373" s="4">
        <v>38519</v>
      </c>
      <c r="B1373" s="3">
        <v>10566.76</v>
      </c>
      <c r="C1373" s="3">
        <v>10632.2</v>
      </c>
      <c r="D1373" s="3">
        <v>10501.92</v>
      </c>
      <c r="E1373" s="3">
        <v>10578.65</v>
      </c>
      <c r="F1373" s="3">
        <v>1776040000</v>
      </c>
    </row>
    <row r="1374" spans="1:6" x14ac:dyDescent="0.3">
      <c r="A1374" s="4">
        <v>38520</v>
      </c>
      <c r="B1374" s="3">
        <v>10580.41</v>
      </c>
      <c r="C1374" s="3">
        <v>10710.38</v>
      </c>
      <c r="D1374" s="3">
        <v>10561</v>
      </c>
      <c r="E1374" s="3">
        <v>10623.07</v>
      </c>
      <c r="F1374" s="3">
        <v>2407370000</v>
      </c>
    </row>
    <row r="1375" spans="1:6" x14ac:dyDescent="0.3">
      <c r="A1375" s="4">
        <v>38523</v>
      </c>
      <c r="B1375" s="3">
        <v>10621.54</v>
      </c>
      <c r="C1375" s="3">
        <v>10656.66</v>
      </c>
      <c r="D1375" s="3">
        <v>10539.21</v>
      </c>
      <c r="E1375" s="3">
        <v>10609.1</v>
      </c>
      <c r="F1375" s="3">
        <v>1714530000</v>
      </c>
    </row>
    <row r="1376" spans="1:6" x14ac:dyDescent="0.3">
      <c r="A1376" s="4">
        <v>38524</v>
      </c>
      <c r="B1376" s="3">
        <v>10608.88</v>
      </c>
      <c r="C1376" s="3">
        <v>10670.56</v>
      </c>
      <c r="D1376" s="3">
        <v>10545.89</v>
      </c>
      <c r="E1376" s="3">
        <v>10599.67</v>
      </c>
      <c r="F1376" s="3">
        <v>1720700000</v>
      </c>
    </row>
    <row r="1377" spans="1:6" x14ac:dyDescent="0.3">
      <c r="A1377" s="4">
        <v>38525</v>
      </c>
      <c r="B1377" s="3">
        <v>10599.36</v>
      </c>
      <c r="C1377" s="3">
        <v>10676.24</v>
      </c>
      <c r="D1377" s="3">
        <v>10543.28</v>
      </c>
      <c r="E1377" s="3">
        <v>10587.93</v>
      </c>
      <c r="F1377" s="3">
        <v>1823250000</v>
      </c>
    </row>
    <row r="1378" spans="1:6" x14ac:dyDescent="0.3">
      <c r="A1378" s="4">
        <v>38526</v>
      </c>
      <c r="B1378" s="3">
        <v>10587.09</v>
      </c>
      <c r="C1378" s="3">
        <v>10617.39</v>
      </c>
      <c r="D1378" s="3">
        <v>10401.49</v>
      </c>
      <c r="E1378" s="3">
        <v>10421.44</v>
      </c>
      <c r="F1378" s="3">
        <v>2029920000</v>
      </c>
    </row>
    <row r="1379" spans="1:6" x14ac:dyDescent="0.3">
      <c r="A1379" s="4">
        <v>38527</v>
      </c>
      <c r="B1379" s="3">
        <v>10422.280000000001</v>
      </c>
      <c r="C1379" s="3">
        <v>10452.82</v>
      </c>
      <c r="D1379" s="3">
        <v>10266.299999999999</v>
      </c>
      <c r="E1379" s="3">
        <v>10297.83</v>
      </c>
      <c r="F1379" s="3">
        <v>2418800000</v>
      </c>
    </row>
    <row r="1380" spans="1:6" x14ac:dyDescent="0.3">
      <c r="A1380" s="4">
        <v>38530</v>
      </c>
      <c r="B1380" s="3">
        <v>10298.07</v>
      </c>
      <c r="C1380" s="3">
        <v>10377.549999999999</v>
      </c>
      <c r="D1380" s="3">
        <v>10229.4</v>
      </c>
      <c r="E1380" s="3">
        <v>10290.780000000001</v>
      </c>
      <c r="F1380" s="3">
        <v>1738620000</v>
      </c>
    </row>
    <row r="1381" spans="1:6" x14ac:dyDescent="0.3">
      <c r="A1381" s="4">
        <v>38531</v>
      </c>
      <c r="B1381" s="3">
        <v>10291.01</v>
      </c>
      <c r="C1381" s="3">
        <v>10434.18</v>
      </c>
      <c r="D1381" s="3">
        <v>10285.86</v>
      </c>
      <c r="E1381" s="3">
        <v>10405.629999999999</v>
      </c>
      <c r="F1381" s="3">
        <v>1772410000</v>
      </c>
    </row>
    <row r="1382" spans="1:6" x14ac:dyDescent="0.3">
      <c r="A1382" s="4">
        <v>38532</v>
      </c>
      <c r="B1382" s="3">
        <v>10405.94</v>
      </c>
      <c r="C1382" s="3">
        <v>10472.459999999999</v>
      </c>
      <c r="D1382" s="3">
        <v>10332.52</v>
      </c>
      <c r="E1382" s="3">
        <v>10374.48</v>
      </c>
      <c r="F1382" s="3">
        <v>1769280000</v>
      </c>
    </row>
    <row r="1383" spans="1:6" x14ac:dyDescent="0.3">
      <c r="A1383" s="4">
        <v>38533</v>
      </c>
      <c r="B1383" s="3">
        <v>10374.18</v>
      </c>
      <c r="C1383" s="3">
        <v>10458.19</v>
      </c>
      <c r="D1383" s="3">
        <v>10253.49</v>
      </c>
      <c r="E1383" s="3">
        <v>10274.969999999999</v>
      </c>
      <c r="F1383" s="3">
        <v>2109490000</v>
      </c>
    </row>
    <row r="1384" spans="1:6" x14ac:dyDescent="0.3">
      <c r="A1384" s="4">
        <v>38534</v>
      </c>
      <c r="B1384" s="3">
        <v>10273.59</v>
      </c>
      <c r="C1384" s="3">
        <v>10380.780000000001</v>
      </c>
      <c r="D1384" s="3">
        <v>10239.91</v>
      </c>
      <c r="E1384" s="3">
        <v>10303.44</v>
      </c>
      <c r="F1384" s="3">
        <v>1593820000</v>
      </c>
    </row>
    <row r="1385" spans="1:6" x14ac:dyDescent="0.3">
      <c r="A1385" s="4">
        <v>38538</v>
      </c>
      <c r="B1385" s="3">
        <v>10292.620000000001</v>
      </c>
      <c r="C1385" s="3">
        <v>10388.91</v>
      </c>
      <c r="D1385" s="3">
        <v>10282.64</v>
      </c>
      <c r="E1385" s="3">
        <v>10371.799999999999</v>
      </c>
      <c r="F1385" s="3">
        <v>1805820000</v>
      </c>
    </row>
    <row r="1386" spans="1:6" x14ac:dyDescent="0.3">
      <c r="A1386" s="4">
        <v>38539</v>
      </c>
      <c r="B1386" s="3">
        <v>10366.52</v>
      </c>
      <c r="C1386" s="3">
        <v>10413.23</v>
      </c>
      <c r="D1386" s="3">
        <v>10242.209999999999</v>
      </c>
      <c r="E1386" s="3">
        <v>10270.68</v>
      </c>
      <c r="F1386" s="3">
        <v>1883470000</v>
      </c>
    </row>
    <row r="1387" spans="1:6" x14ac:dyDescent="0.3">
      <c r="A1387" s="4">
        <v>38540</v>
      </c>
      <c r="B1387" s="3">
        <v>10269.76</v>
      </c>
      <c r="C1387" s="3">
        <v>10337.84</v>
      </c>
      <c r="D1387" s="3">
        <v>10142.24</v>
      </c>
      <c r="E1387" s="3">
        <v>10302.290000000001</v>
      </c>
      <c r="F1387" s="3">
        <v>1952440000</v>
      </c>
    </row>
    <row r="1388" spans="1:6" x14ac:dyDescent="0.3">
      <c r="A1388" s="4">
        <v>38541</v>
      </c>
      <c r="B1388" s="3">
        <v>10302.9</v>
      </c>
      <c r="C1388" s="3">
        <v>10486.5</v>
      </c>
      <c r="D1388" s="3">
        <v>10279.65</v>
      </c>
      <c r="E1388" s="3">
        <v>10449.14</v>
      </c>
      <c r="F1388" s="3">
        <v>1900810000</v>
      </c>
    </row>
    <row r="1389" spans="1:6" x14ac:dyDescent="0.3">
      <c r="A1389" s="4">
        <v>38544</v>
      </c>
      <c r="B1389" s="3">
        <v>10449.6</v>
      </c>
      <c r="C1389" s="3">
        <v>10570.67</v>
      </c>
      <c r="D1389" s="3">
        <v>10425.969999999999</v>
      </c>
      <c r="E1389" s="3">
        <v>10519.72</v>
      </c>
      <c r="F1389" s="3">
        <v>1846300000</v>
      </c>
    </row>
    <row r="1390" spans="1:6" x14ac:dyDescent="0.3">
      <c r="A1390" s="4">
        <v>38545</v>
      </c>
      <c r="B1390" s="3">
        <v>10519.49</v>
      </c>
      <c r="C1390" s="3">
        <v>10583.02</v>
      </c>
      <c r="D1390" s="3">
        <v>10444.459999999999</v>
      </c>
      <c r="E1390" s="3">
        <v>10513.89</v>
      </c>
      <c r="F1390" s="3">
        <v>1932010000</v>
      </c>
    </row>
    <row r="1391" spans="1:6" x14ac:dyDescent="0.3">
      <c r="A1391" s="4">
        <v>38546</v>
      </c>
      <c r="B1391" s="3">
        <v>10513.36</v>
      </c>
      <c r="C1391" s="3">
        <v>10596.98</v>
      </c>
      <c r="D1391" s="3">
        <v>10481.36</v>
      </c>
      <c r="E1391" s="3">
        <v>10557.39</v>
      </c>
      <c r="F1391" s="3">
        <v>1812500000</v>
      </c>
    </row>
    <row r="1392" spans="1:6" x14ac:dyDescent="0.3">
      <c r="A1392" s="4">
        <v>38547</v>
      </c>
      <c r="B1392" s="3">
        <v>10559.86</v>
      </c>
      <c r="C1392" s="3">
        <v>10696.96</v>
      </c>
      <c r="D1392" s="3">
        <v>10559.86</v>
      </c>
      <c r="E1392" s="3">
        <v>10628.88</v>
      </c>
      <c r="F1392" s="3">
        <v>2048710000</v>
      </c>
    </row>
    <row r="1393" spans="1:6" x14ac:dyDescent="0.3">
      <c r="A1393" s="4">
        <v>38548</v>
      </c>
      <c r="B1393" s="3">
        <v>10629.44</v>
      </c>
      <c r="C1393" s="3">
        <v>10698.07</v>
      </c>
      <c r="D1393" s="3">
        <v>10559.46</v>
      </c>
      <c r="E1393" s="3">
        <v>10640.83</v>
      </c>
      <c r="F1393" s="3">
        <v>1716400000</v>
      </c>
    </row>
    <row r="1394" spans="1:6" x14ac:dyDescent="0.3">
      <c r="A1394" s="4">
        <v>38551</v>
      </c>
      <c r="B1394" s="3">
        <v>10640.19</v>
      </c>
      <c r="C1394" s="3">
        <v>10681.99</v>
      </c>
      <c r="D1394" s="3">
        <v>10533.59</v>
      </c>
      <c r="E1394" s="3">
        <v>10574.99</v>
      </c>
      <c r="F1394" s="3">
        <v>1582100000</v>
      </c>
    </row>
    <row r="1395" spans="1:6" x14ac:dyDescent="0.3">
      <c r="A1395" s="4">
        <v>38552</v>
      </c>
      <c r="B1395" s="3">
        <v>10576.9</v>
      </c>
      <c r="C1395" s="3">
        <v>10718.69</v>
      </c>
      <c r="D1395" s="3">
        <v>10573</v>
      </c>
      <c r="E1395" s="3">
        <v>10646.56</v>
      </c>
      <c r="F1395" s="3">
        <v>2041280000</v>
      </c>
    </row>
    <row r="1396" spans="1:6" x14ac:dyDescent="0.3">
      <c r="A1396" s="4">
        <v>38553</v>
      </c>
      <c r="B1396" s="3">
        <v>10629.52</v>
      </c>
      <c r="C1396" s="3">
        <v>10726.81</v>
      </c>
      <c r="D1396" s="3">
        <v>10535.1</v>
      </c>
      <c r="E1396" s="3">
        <v>10689.15</v>
      </c>
      <c r="F1396" s="3">
        <v>2063340000</v>
      </c>
    </row>
    <row r="1397" spans="1:6" x14ac:dyDescent="0.3">
      <c r="A1397" s="4">
        <v>38554</v>
      </c>
      <c r="B1397" s="3">
        <v>10690.03</v>
      </c>
      <c r="C1397" s="3">
        <v>10735.33</v>
      </c>
      <c r="D1397" s="3">
        <v>10567.98</v>
      </c>
      <c r="E1397" s="3">
        <v>10627.77</v>
      </c>
      <c r="F1397" s="3">
        <v>2129840000</v>
      </c>
    </row>
    <row r="1398" spans="1:6" x14ac:dyDescent="0.3">
      <c r="A1398" s="4">
        <v>38555</v>
      </c>
      <c r="B1398" s="3">
        <v>10624.19</v>
      </c>
      <c r="C1398" s="3">
        <v>10702.21</v>
      </c>
      <c r="D1398" s="3">
        <v>10552.54</v>
      </c>
      <c r="E1398" s="3">
        <v>10651.18</v>
      </c>
      <c r="F1398" s="3">
        <v>1766990000</v>
      </c>
    </row>
    <row r="1399" spans="1:6" x14ac:dyDescent="0.3">
      <c r="A1399" s="4">
        <v>38558</v>
      </c>
      <c r="B1399" s="3">
        <v>10651.66</v>
      </c>
      <c r="C1399" s="3">
        <v>10709.69</v>
      </c>
      <c r="D1399" s="3">
        <v>10565.12</v>
      </c>
      <c r="E1399" s="3">
        <v>10596.48</v>
      </c>
      <c r="F1399" s="3">
        <v>1717580000</v>
      </c>
    </row>
    <row r="1400" spans="1:6" x14ac:dyDescent="0.3">
      <c r="A1400" s="4">
        <v>38559</v>
      </c>
      <c r="B1400" s="3">
        <v>10597.6</v>
      </c>
      <c r="C1400" s="3">
        <v>10667.9</v>
      </c>
      <c r="D1400" s="3">
        <v>10535.58</v>
      </c>
      <c r="E1400" s="3">
        <v>10579.77</v>
      </c>
      <c r="F1400" s="3">
        <v>1934180000</v>
      </c>
    </row>
    <row r="1401" spans="1:6" x14ac:dyDescent="0.3">
      <c r="A1401" s="4">
        <v>38560</v>
      </c>
      <c r="B1401" s="3">
        <v>10579.45</v>
      </c>
      <c r="C1401" s="3">
        <v>10689.31</v>
      </c>
      <c r="D1401" s="3">
        <v>10530.5</v>
      </c>
      <c r="E1401" s="3">
        <v>10637.09</v>
      </c>
      <c r="F1401" s="3">
        <v>1945800000</v>
      </c>
    </row>
    <row r="1402" spans="1:6" x14ac:dyDescent="0.3">
      <c r="A1402" s="4">
        <v>38561</v>
      </c>
      <c r="B1402" s="3">
        <v>10633.5</v>
      </c>
      <c r="C1402" s="3">
        <v>10745.68</v>
      </c>
      <c r="D1402" s="3">
        <v>10603.49</v>
      </c>
      <c r="E1402" s="3">
        <v>10705.55</v>
      </c>
      <c r="F1402" s="3">
        <v>2001680000</v>
      </c>
    </row>
    <row r="1403" spans="1:6" x14ac:dyDescent="0.3">
      <c r="A1403" s="4">
        <v>38562</v>
      </c>
      <c r="B1403" s="3">
        <v>10705.16</v>
      </c>
      <c r="C1403" s="3">
        <v>10754.6</v>
      </c>
      <c r="D1403" s="3">
        <v>10608.27</v>
      </c>
      <c r="E1403" s="3">
        <v>10640.91</v>
      </c>
      <c r="F1403" s="3">
        <v>1789600000</v>
      </c>
    </row>
    <row r="1404" spans="1:6" x14ac:dyDescent="0.3">
      <c r="A1404" s="4">
        <v>38565</v>
      </c>
      <c r="B1404" s="3">
        <v>10641.78</v>
      </c>
      <c r="C1404" s="3">
        <v>10713.51</v>
      </c>
      <c r="D1404" s="3">
        <v>10578.97</v>
      </c>
      <c r="E1404" s="3">
        <v>10623.15</v>
      </c>
      <c r="F1404" s="3">
        <v>1716870000</v>
      </c>
    </row>
    <row r="1405" spans="1:6" x14ac:dyDescent="0.3">
      <c r="A1405" s="4">
        <v>38566</v>
      </c>
      <c r="B1405" s="3">
        <v>10623.79</v>
      </c>
      <c r="C1405" s="3">
        <v>10729.6</v>
      </c>
      <c r="D1405" s="3">
        <v>10600.62</v>
      </c>
      <c r="E1405" s="3">
        <v>10683.74</v>
      </c>
      <c r="F1405" s="3">
        <v>2043120000</v>
      </c>
    </row>
    <row r="1406" spans="1:6" x14ac:dyDescent="0.3">
      <c r="A1406" s="4">
        <v>38567</v>
      </c>
      <c r="B1406" s="3">
        <v>10681.51</v>
      </c>
      <c r="C1406" s="3">
        <v>10735.17</v>
      </c>
      <c r="D1406" s="3">
        <v>10600.02</v>
      </c>
      <c r="E1406" s="3">
        <v>10697.59</v>
      </c>
      <c r="F1406" s="3">
        <v>1999980000</v>
      </c>
    </row>
    <row r="1407" spans="1:6" x14ac:dyDescent="0.3">
      <c r="A1407" s="4">
        <v>38568</v>
      </c>
      <c r="B1407" s="3">
        <v>10696.8</v>
      </c>
      <c r="C1407" s="3">
        <v>10709.77</v>
      </c>
      <c r="D1407" s="3">
        <v>10568.7</v>
      </c>
      <c r="E1407" s="3">
        <v>10610.1</v>
      </c>
      <c r="F1407" s="3">
        <v>1981220000</v>
      </c>
    </row>
    <row r="1408" spans="1:6" x14ac:dyDescent="0.3">
      <c r="A1408" s="4">
        <v>38569</v>
      </c>
      <c r="B1408" s="3">
        <v>10610.34</v>
      </c>
      <c r="C1408" s="3">
        <v>10643.46</v>
      </c>
      <c r="D1408" s="3">
        <v>10512.49</v>
      </c>
      <c r="E1408" s="3">
        <v>10558.03</v>
      </c>
      <c r="F1408" s="3">
        <v>1930280000</v>
      </c>
    </row>
    <row r="1409" spans="1:6" x14ac:dyDescent="0.3">
      <c r="A1409" s="4">
        <v>38572</v>
      </c>
      <c r="B1409" s="3">
        <v>10557.24</v>
      </c>
      <c r="C1409" s="3">
        <v>10635.65</v>
      </c>
      <c r="D1409" s="3">
        <v>10497.45</v>
      </c>
      <c r="E1409" s="3">
        <v>10536.93</v>
      </c>
      <c r="F1409" s="3">
        <v>1804140000</v>
      </c>
    </row>
    <row r="1410" spans="1:6" x14ac:dyDescent="0.3">
      <c r="A1410" s="4">
        <v>38573</v>
      </c>
      <c r="B1410" s="3">
        <v>10537.65</v>
      </c>
      <c r="C1410" s="3">
        <v>10662.8</v>
      </c>
      <c r="D1410" s="3">
        <v>10537.01</v>
      </c>
      <c r="E1410" s="3">
        <v>10615.67</v>
      </c>
      <c r="F1410" s="3">
        <v>1897520000</v>
      </c>
    </row>
    <row r="1411" spans="1:6" x14ac:dyDescent="0.3">
      <c r="A1411" s="4">
        <v>38574</v>
      </c>
      <c r="B1411" s="3">
        <v>10606.52</v>
      </c>
      <c r="C1411" s="3">
        <v>10746.87</v>
      </c>
      <c r="D1411" s="3">
        <v>10553.81</v>
      </c>
      <c r="E1411" s="3">
        <v>10594.41</v>
      </c>
      <c r="F1411" s="3">
        <v>2172320000</v>
      </c>
    </row>
    <row r="1412" spans="1:6" x14ac:dyDescent="0.3">
      <c r="A1412" s="4">
        <v>38575</v>
      </c>
      <c r="B1412" s="3">
        <v>10591.83</v>
      </c>
      <c r="C1412" s="3">
        <v>10721.56</v>
      </c>
      <c r="D1412" s="3">
        <v>10549.43</v>
      </c>
      <c r="E1412" s="3">
        <v>10685.89</v>
      </c>
      <c r="F1412" s="3">
        <v>1941560000</v>
      </c>
    </row>
    <row r="1413" spans="1:6" x14ac:dyDescent="0.3">
      <c r="A1413" s="4">
        <v>38576</v>
      </c>
      <c r="B1413" s="3">
        <v>10682.7</v>
      </c>
      <c r="C1413" s="3">
        <v>10688.68</v>
      </c>
      <c r="D1413" s="3">
        <v>10549.19</v>
      </c>
      <c r="E1413" s="3">
        <v>10600.3</v>
      </c>
      <c r="F1413" s="3">
        <v>1709300000</v>
      </c>
    </row>
    <row r="1414" spans="1:6" x14ac:dyDescent="0.3">
      <c r="A1414" s="4">
        <v>38579</v>
      </c>
      <c r="B1414" s="3">
        <v>10599.19</v>
      </c>
      <c r="C1414" s="3">
        <v>10687.72</v>
      </c>
      <c r="D1414" s="3">
        <v>10532.48</v>
      </c>
      <c r="E1414" s="3">
        <v>10634.38</v>
      </c>
      <c r="F1414" s="3">
        <v>1562880000</v>
      </c>
    </row>
    <row r="1415" spans="1:6" x14ac:dyDescent="0.3">
      <c r="A1415" s="4">
        <v>38580</v>
      </c>
      <c r="B1415" s="3">
        <v>10631.59</v>
      </c>
      <c r="C1415" s="3">
        <v>10650.14</v>
      </c>
      <c r="D1415" s="3">
        <v>10489.24</v>
      </c>
      <c r="E1415" s="3">
        <v>10513.45</v>
      </c>
      <c r="F1415" s="3">
        <v>1820410000</v>
      </c>
    </row>
    <row r="1416" spans="1:6" x14ac:dyDescent="0.3">
      <c r="A1416" s="4">
        <v>38581</v>
      </c>
      <c r="B1416" s="3">
        <v>10505.6</v>
      </c>
      <c r="C1416" s="3">
        <v>10625.86</v>
      </c>
      <c r="D1416" s="3">
        <v>10472.450000000001</v>
      </c>
      <c r="E1416" s="3">
        <v>10550.71</v>
      </c>
      <c r="F1416" s="3">
        <v>1859150000</v>
      </c>
    </row>
    <row r="1417" spans="1:6" x14ac:dyDescent="0.3">
      <c r="A1417" s="4">
        <v>38582</v>
      </c>
      <c r="B1417" s="3">
        <v>10531.12</v>
      </c>
      <c r="C1417" s="3">
        <v>10592.34</v>
      </c>
      <c r="D1417" s="3">
        <v>10517.67</v>
      </c>
      <c r="E1417" s="3">
        <v>10554.92</v>
      </c>
      <c r="F1417" s="3">
        <v>1808170000</v>
      </c>
    </row>
    <row r="1418" spans="1:6" x14ac:dyDescent="0.3">
      <c r="A1418" s="4">
        <v>38583</v>
      </c>
      <c r="B1418" s="3">
        <v>10552.7</v>
      </c>
      <c r="C1418" s="3">
        <v>10656.59</v>
      </c>
      <c r="D1418" s="3">
        <v>10503.9</v>
      </c>
      <c r="E1418" s="3">
        <v>10559.23</v>
      </c>
      <c r="F1418" s="3">
        <v>1558790000</v>
      </c>
    </row>
    <row r="1419" spans="1:6" x14ac:dyDescent="0.3">
      <c r="A1419" s="4">
        <v>38586</v>
      </c>
      <c r="B1419" s="3">
        <v>10559.78</v>
      </c>
      <c r="C1419" s="3">
        <v>10669.81</v>
      </c>
      <c r="D1419" s="3">
        <v>10509.07</v>
      </c>
      <c r="E1419" s="3">
        <v>10569.89</v>
      </c>
      <c r="F1419" s="3">
        <v>1621330000</v>
      </c>
    </row>
    <row r="1420" spans="1:6" x14ac:dyDescent="0.3">
      <c r="A1420" s="4">
        <v>38587</v>
      </c>
      <c r="B1420" s="3">
        <v>10571.01</v>
      </c>
      <c r="C1420" s="3">
        <v>10604.29</v>
      </c>
      <c r="D1420" s="3">
        <v>10475.629999999999</v>
      </c>
      <c r="E1420" s="3">
        <v>10519.58</v>
      </c>
      <c r="F1420" s="3">
        <v>1678620000</v>
      </c>
    </row>
    <row r="1421" spans="1:6" x14ac:dyDescent="0.3">
      <c r="A1421" s="4">
        <v>38588</v>
      </c>
      <c r="B1421" s="3">
        <v>10519.34</v>
      </c>
      <c r="C1421" s="3">
        <v>10584.3</v>
      </c>
      <c r="D1421" s="3">
        <v>10407.56</v>
      </c>
      <c r="E1421" s="3">
        <v>10434.870000000001</v>
      </c>
      <c r="F1421" s="3">
        <v>1930800000</v>
      </c>
    </row>
    <row r="1422" spans="1:6" x14ac:dyDescent="0.3">
      <c r="A1422" s="4">
        <v>38589</v>
      </c>
      <c r="B1422" s="3">
        <v>10434.39</v>
      </c>
      <c r="C1422" s="3">
        <v>10506.6</v>
      </c>
      <c r="D1422" s="3">
        <v>10391.709999999999</v>
      </c>
      <c r="E1422" s="3">
        <v>10450.629999999999</v>
      </c>
      <c r="F1422" s="3">
        <v>1571110000</v>
      </c>
    </row>
    <row r="1423" spans="1:6" x14ac:dyDescent="0.3">
      <c r="A1423" s="4">
        <v>38590</v>
      </c>
      <c r="B1423" s="3">
        <v>10450.950000000001</v>
      </c>
      <c r="C1423" s="3">
        <v>10480.01</v>
      </c>
      <c r="D1423" s="3">
        <v>10355.02</v>
      </c>
      <c r="E1423" s="3">
        <v>10397.290000000001</v>
      </c>
      <c r="F1423" s="3">
        <v>1541090000</v>
      </c>
    </row>
    <row r="1424" spans="1:6" x14ac:dyDescent="0.3">
      <c r="A1424" s="4">
        <v>38593</v>
      </c>
      <c r="B1424" s="3">
        <v>10396.9</v>
      </c>
      <c r="C1424" s="3">
        <v>10508.35</v>
      </c>
      <c r="D1424" s="3">
        <v>10321.42</v>
      </c>
      <c r="E1424" s="3">
        <v>10463.049999999999</v>
      </c>
      <c r="F1424" s="3">
        <v>1599450000</v>
      </c>
    </row>
    <row r="1425" spans="1:6" x14ac:dyDescent="0.3">
      <c r="A1425" s="4">
        <v>38594</v>
      </c>
      <c r="B1425" s="3">
        <v>10461.540000000001</v>
      </c>
      <c r="C1425" s="3">
        <v>10476.83</v>
      </c>
      <c r="D1425" s="3">
        <v>10329.15</v>
      </c>
      <c r="E1425" s="3">
        <v>10412.82</v>
      </c>
      <c r="F1425" s="3">
        <v>1916470000</v>
      </c>
    </row>
    <row r="1426" spans="1:6" x14ac:dyDescent="0.3">
      <c r="A1426" s="4">
        <v>38595</v>
      </c>
      <c r="B1426" s="3">
        <v>10415.84</v>
      </c>
      <c r="C1426" s="3">
        <v>10484.549999999999</v>
      </c>
      <c r="D1426" s="3">
        <v>10357.65</v>
      </c>
      <c r="E1426" s="3">
        <v>10481.6</v>
      </c>
      <c r="F1426" s="3">
        <v>2365510000</v>
      </c>
    </row>
    <row r="1427" spans="1:6" x14ac:dyDescent="0.3">
      <c r="A1427" s="4">
        <v>38596</v>
      </c>
      <c r="B1427" s="3">
        <v>10481.44</v>
      </c>
      <c r="C1427" s="3">
        <v>10557.47</v>
      </c>
      <c r="D1427" s="3">
        <v>10382.09</v>
      </c>
      <c r="E1427" s="3">
        <v>10459.629999999999</v>
      </c>
      <c r="F1427" s="3">
        <v>2229860000</v>
      </c>
    </row>
    <row r="1428" spans="1:6" x14ac:dyDescent="0.3">
      <c r="A1428" s="4">
        <v>38597</v>
      </c>
      <c r="B1428" s="3">
        <v>10460.67</v>
      </c>
      <c r="C1428" s="3">
        <v>10536.14</v>
      </c>
      <c r="D1428" s="3">
        <v>10400.879999999999</v>
      </c>
      <c r="E1428" s="3">
        <v>10447.370000000001</v>
      </c>
      <c r="F1428" s="3">
        <v>1640160000</v>
      </c>
    </row>
    <row r="1429" spans="1:6" x14ac:dyDescent="0.3">
      <c r="A1429" s="4">
        <v>38601</v>
      </c>
      <c r="B1429" s="3">
        <v>10447.69</v>
      </c>
      <c r="C1429" s="3">
        <v>10621.96</v>
      </c>
      <c r="D1429" s="3">
        <v>10447.69</v>
      </c>
      <c r="E1429" s="3">
        <v>10589.24</v>
      </c>
      <c r="F1429" s="3">
        <v>1932090000</v>
      </c>
    </row>
    <row r="1430" spans="1:6" x14ac:dyDescent="0.3">
      <c r="A1430" s="4">
        <v>38602</v>
      </c>
      <c r="B1430" s="3">
        <v>10588.68</v>
      </c>
      <c r="C1430" s="3">
        <v>10667.1</v>
      </c>
      <c r="D1430" s="3">
        <v>10534.23</v>
      </c>
      <c r="E1430" s="3">
        <v>10633.5</v>
      </c>
      <c r="F1430" s="3">
        <v>2067700000</v>
      </c>
    </row>
    <row r="1431" spans="1:6" x14ac:dyDescent="0.3">
      <c r="A1431" s="4">
        <v>38603</v>
      </c>
      <c r="B1431" s="3">
        <v>10633.11</v>
      </c>
      <c r="C1431" s="3">
        <v>10670.6</v>
      </c>
      <c r="D1431" s="3">
        <v>10530.01</v>
      </c>
      <c r="E1431" s="3">
        <v>10595.93</v>
      </c>
      <c r="F1431" s="3">
        <v>1955380000</v>
      </c>
    </row>
    <row r="1432" spans="1:6" x14ac:dyDescent="0.3">
      <c r="A1432" s="4">
        <v>38604</v>
      </c>
      <c r="B1432" s="3">
        <v>10594.1</v>
      </c>
      <c r="C1432" s="3">
        <v>10727.53</v>
      </c>
      <c r="D1432" s="3">
        <v>10573.47</v>
      </c>
      <c r="E1432" s="3">
        <v>10678.56</v>
      </c>
      <c r="F1432" s="3">
        <v>1992560000</v>
      </c>
    </row>
    <row r="1433" spans="1:6" x14ac:dyDescent="0.3">
      <c r="A1433" s="4">
        <v>38607</v>
      </c>
      <c r="B1433" s="3">
        <v>10678.41</v>
      </c>
      <c r="C1433" s="3">
        <v>10743.77</v>
      </c>
      <c r="D1433" s="3">
        <v>10618.13</v>
      </c>
      <c r="E1433" s="3">
        <v>10682.94</v>
      </c>
      <c r="F1433" s="3">
        <v>1938050000</v>
      </c>
    </row>
    <row r="1434" spans="1:6" x14ac:dyDescent="0.3">
      <c r="A1434" s="4">
        <v>38608</v>
      </c>
      <c r="B1434" s="3">
        <v>10673.71</v>
      </c>
      <c r="C1434" s="3">
        <v>10701.57</v>
      </c>
      <c r="D1434" s="3">
        <v>10561.61</v>
      </c>
      <c r="E1434" s="3">
        <v>10597.44</v>
      </c>
      <c r="F1434" s="3">
        <v>2082360000</v>
      </c>
    </row>
    <row r="1435" spans="1:6" x14ac:dyDescent="0.3">
      <c r="A1435" s="4">
        <v>38609</v>
      </c>
      <c r="B1435" s="3">
        <v>10545.85</v>
      </c>
      <c r="C1435" s="3">
        <v>10627.85</v>
      </c>
      <c r="D1435" s="3">
        <v>10488.05</v>
      </c>
      <c r="E1435" s="3">
        <v>10558.75</v>
      </c>
      <c r="F1435" s="3">
        <v>1986750000</v>
      </c>
    </row>
    <row r="1436" spans="1:6" x14ac:dyDescent="0.3">
      <c r="A1436" s="4">
        <v>38610</v>
      </c>
      <c r="B1436" s="3">
        <v>10545.85</v>
      </c>
      <c r="C1436" s="3">
        <v>10627.85</v>
      </c>
      <c r="D1436" s="3">
        <v>10488.05</v>
      </c>
      <c r="E1436" s="3">
        <v>10558.75</v>
      </c>
      <c r="F1436" s="3">
        <v>2079340000</v>
      </c>
    </row>
    <row r="1437" spans="1:6" x14ac:dyDescent="0.3">
      <c r="A1437" s="4">
        <v>38611</v>
      </c>
      <c r="B1437" s="3">
        <v>10560.5</v>
      </c>
      <c r="C1437" s="3">
        <v>10696.24</v>
      </c>
      <c r="D1437" s="3">
        <v>10539.64</v>
      </c>
      <c r="E1437" s="3">
        <v>10641.94</v>
      </c>
      <c r="F1437" s="3">
        <v>3152470000</v>
      </c>
    </row>
    <row r="1438" spans="1:6" x14ac:dyDescent="0.3">
      <c r="A1438" s="4">
        <v>38614</v>
      </c>
      <c r="B1438" s="3">
        <v>10641.87</v>
      </c>
      <c r="C1438" s="3">
        <v>10656.75</v>
      </c>
      <c r="D1438" s="3">
        <v>10497.29</v>
      </c>
      <c r="E1438" s="3">
        <v>10557.63</v>
      </c>
      <c r="F1438" s="3">
        <v>2076540000</v>
      </c>
    </row>
    <row r="1439" spans="1:6" x14ac:dyDescent="0.3">
      <c r="A1439" s="4">
        <v>38615</v>
      </c>
      <c r="B1439" s="3">
        <v>10558.19</v>
      </c>
      <c r="C1439" s="3">
        <v>10642.26</v>
      </c>
      <c r="D1439" s="3">
        <v>10453.98</v>
      </c>
      <c r="E1439" s="3">
        <v>10481.52</v>
      </c>
      <c r="F1439" s="3">
        <v>2319250000</v>
      </c>
    </row>
    <row r="1440" spans="1:6" x14ac:dyDescent="0.3">
      <c r="A1440" s="4">
        <v>38616</v>
      </c>
      <c r="B1440" s="3">
        <v>10484.23</v>
      </c>
      <c r="C1440" s="3">
        <v>10512.02</v>
      </c>
      <c r="D1440" s="3">
        <v>10335.280000000001</v>
      </c>
      <c r="E1440" s="3">
        <v>10378.030000000001</v>
      </c>
      <c r="F1440" s="3">
        <v>2548150000</v>
      </c>
    </row>
    <row r="1441" spans="1:6" x14ac:dyDescent="0.3">
      <c r="A1441" s="4">
        <v>38617</v>
      </c>
      <c r="B1441" s="3">
        <v>10376.200000000001</v>
      </c>
      <c r="C1441" s="3">
        <v>10489.64</v>
      </c>
      <c r="D1441" s="3">
        <v>10303.51</v>
      </c>
      <c r="E1441" s="3">
        <v>10422.049999999999</v>
      </c>
      <c r="F1441" s="3">
        <v>2424720000</v>
      </c>
    </row>
    <row r="1442" spans="1:6" x14ac:dyDescent="0.3">
      <c r="A1442" s="4">
        <v>38618</v>
      </c>
      <c r="B1442" s="3">
        <v>10421.81</v>
      </c>
      <c r="C1442" s="3">
        <v>10494.42</v>
      </c>
      <c r="D1442" s="3">
        <v>10328.59</v>
      </c>
      <c r="E1442" s="3">
        <v>10419.59</v>
      </c>
      <c r="F1442" s="3">
        <v>1973020000</v>
      </c>
    </row>
    <row r="1443" spans="1:6" x14ac:dyDescent="0.3">
      <c r="A1443" s="4">
        <v>38621</v>
      </c>
      <c r="B1443" s="3">
        <v>10420.219999999999</v>
      </c>
      <c r="C1443" s="3">
        <v>10544.98</v>
      </c>
      <c r="D1443" s="3">
        <v>10381.530000000001</v>
      </c>
      <c r="E1443" s="3">
        <v>10443.629999999999</v>
      </c>
      <c r="F1443" s="3">
        <v>2022220000</v>
      </c>
    </row>
    <row r="1444" spans="1:6" x14ac:dyDescent="0.3">
      <c r="A1444" s="4">
        <v>38622</v>
      </c>
      <c r="B1444" s="3">
        <v>10444.58</v>
      </c>
      <c r="C1444" s="3">
        <v>10534.31</v>
      </c>
      <c r="D1444" s="3">
        <v>10376.83</v>
      </c>
      <c r="E1444" s="3">
        <v>10456.209999999999</v>
      </c>
      <c r="F1444" s="3">
        <v>1976270000</v>
      </c>
    </row>
    <row r="1445" spans="1:6" x14ac:dyDescent="0.3">
      <c r="A1445" s="4">
        <v>38623</v>
      </c>
      <c r="B1445" s="3">
        <v>10456.61</v>
      </c>
      <c r="C1445" s="3">
        <v>10560.02</v>
      </c>
      <c r="D1445" s="3">
        <v>10390.049999999999</v>
      </c>
      <c r="E1445" s="3">
        <v>10473.08</v>
      </c>
      <c r="F1445" s="3">
        <v>2106980000</v>
      </c>
    </row>
    <row r="1446" spans="1:6" x14ac:dyDescent="0.3">
      <c r="A1446" s="4">
        <v>38624</v>
      </c>
      <c r="B1446" s="3">
        <v>10472.61</v>
      </c>
      <c r="C1446" s="3">
        <v>10583.43</v>
      </c>
      <c r="D1446" s="3">
        <v>10389.01</v>
      </c>
      <c r="E1446" s="3">
        <v>10552.78</v>
      </c>
      <c r="F1446" s="3">
        <v>2176120000</v>
      </c>
    </row>
    <row r="1447" spans="1:6" x14ac:dyDescent="0.3">
      <c r="A1447" s="4">
        <v>38625</v>
      </c>
      <c r="B1447" s="3">
        <v>10540.51</v>
      </c>
      <c r="C1447" s="3">
        <v>10569.81</v>
      </c>
      <c r="D1447" s="3">
        <v>10526.34</v>
      </c>
      <c r="E1447" s="3">
        <v>10568.7</v>
      </c>
      <c r="F1447" s="3">
        <v>2097520000</v>
      </c>
    </row>
    <row r="1448" spans="1:6" x14ac:dyDescent="0.3">
      <c r="A1448" s="4">
        <v>38628</v>
      </c>
      <c r="B1448" s="3">
        <v>10569.5</v>
      </c>
      <c r="C1448" s="3">
        <v>10637</v>
      </c>
      <c r="D1448" s="3">
        <v>10486.17</v>
      </c>
      <c r="E1448" s="3">
        <v>10535.48</v>
      </c>
      <c r="F1448" s="3">
        <v>2097490000</v>
      </c>
    </row>
    <row r="1449" spans="1:6" x14ac:dyDescent="0.3">
      <c r="A1449" s="4">
        <v>38629</v>
      </c>
      <c r="B1449" s="3">
        <v>10534.36</v>
      </c>
      <c r="C1449" s="3">
        <v>10618.41</v>
      </c>
      <c r="D1449" s="3">
        <v>10409.89</v>
      </c>
      <c r="E1449" s="3">
        <v>10441.11</v>
      </c>
      <c r="F1449" s="3">
        <v>2341420000</v>
      </c>
    </row>
    <row r="1450" spans="1:6" x14ac:dyDescent="0.3">
      <c r="A1450" s="4">
        <v>38630</v>
      </c>
      <c r="B1450" s="3">
        <v>10434.81</v>
      </c>
      <c r="C1450" s="3">
        <v>10477.209999999999</v>
      </c>
      <c r="D1450" s="3">
        <v>10299.27</v>
      </c>
      <c r="E1450" s="3">
        <v>10317.36</v>
      </c>
      <c r="F1450" s="3">
        <v>2546780000</v>
      </c>
    </row>
    <row r="1451" spans="1:6" x14ac:dyDescent="0.3">
      <c r="A1451" s="4">
        <v>38631</v>
      </c>
      <c r="B1451" s="3">
        <v>10317.36</v>
      </c>
      <c r="C1451" s="3">
        <v>10425.98</v>
      </c>
      <c r="D1451" s="3">
        <v>10200.81</v>
      </c>
      <c r="E1451" s="3">
        <v>10287.1</v>
      </c>
      <c r="F1451" s="3">
        <v>2792030000</v>
      </c>
    </row>
    <row r="1452" spans="1:6" x14ac:dyDescent="0.3">
      <c r="A1452" s="4">
        <v>38632</v>
      </c>
      <c r="B1452" s="3">
        <v>10287.42</v>
      </c>
      <c r="C1452" s="3">
        <v>10387.48</v>
      </c>
      <c r="D1452" s="3">
        <v>10221.469999999999</v>
      </c>
      <c r="E1452" s="3">
        <v>10292.31</v>
      </c>
      <c r="F1452" s="3">
        <v>2126080000</v>
      </c>
    </row>
    <row r="1453" spans="1:6" x14ac:dyDescent="0.3">
      <c r="A1453" s="4">
        <v>38635</v>
      </c>
      <c r="B1453" s="3">
        <v>10292.950000000001</v>
      </c>
      <c r="C1453" s="3">
        <v>10378.19</v>
      </c>
      <c r="D1453" s="3">
        <v>10184.09</v>
      </c>
      <c r="E1453" s="3">
        <v>10238.76</v>
      </c>
      <c r="F1453" s="3">
        <v>2195990000</v>
      </c>
    </row>
    <row r="1454" spans="1:6" x14ac:dyDescent="0.3">
      <c r="A1454" s="4">
        <v>38636</v>
      </c>
      <c r="B1454" s="3">
        <v>10239.16</v>
      </c>
      <c r="C1454" s="3">
        <v>10361.15</v>
      </c>
      <c r="D1454" s="3">
        <v>10195.129999999999</v>
      </c>
      <c r="E1454" s="3">
        <v>10253.17</v>
      </c>
      <c r="F1454" s="3">
        <v>2299040000</v>
      </c>
    </row>
    <row r="1455" spans="1:6" x14ac:dyDescent="0.3">
      <c r="A1455" s="4">
        <v>38637</v>
      </c>
      <c r="B1455" s="3">
        <v>10247.4</v>
      </c>
      <c r="C1455" s="3">
        <v>10308.23</v>
      </c>
      <c r="D1455" s="3">
        <v>10186.17</v>
      </c>
      <c r="E1455" s="3">
        <v>10216.9</v>
      </c>
      <c r="F1455" s="3">
        <v>2491280000</v>
      </c>
    </row>
    <row r="1456" spans="1:6" x14ac:dyDescent="0.3">
      <c r="A1456" s="4">
        <v>38638</v>
      </c>
      <c r="B1456" s="3">
        <v>10216.91</v>
      </c>
      <c r="C1456" s="3">
        <v>10309.200000000001</v>
      </c>
      <c r="D1456" s="3">
        <v>10098.18</v>
      </c>
      <c r="E1456" s="3">
        <v>10216.59</v>
      </c>
      <c r="F1456" s="3">
        <v>2351150000</v>
      </c>
    </row>
    <row r="1457" spans="1:6" x14ac:dyDescent="0.3">
      <c r="A1457" s="4">
        <v>38639</v>
      </c>
      <c r="B1457" s="3">
        <v>10216.59</v>
      </c>
      <c r="C1457" s="3">
        <v>10327.209999999999</v>
      </c>
      <c r="D1457" s="3">
        <v>10165.120000000001</v>
      </c>
      <c r="E1457" s="3">
        <v>10287.34</v>
      </c>
      <c r="F1457" s="3">
        <v>2188940000</v>
      </c>
    </row>
    <row r="1458" spans="1:6" x14ac:dyDescent="0.3">
      <c r="A1458" s="4">
        <v>38642</v>
      </c>
      <c r="B1458" s="3">
        <v>10287.42</v>
      </c>
      <c r="C1458" s="3">
        <v>10419.58</v>
      </c>
      <c r="D1458" s="3">
        <v>10213.06</v>
      </c>
      <c r="E1458" s="3">
        <v>10348.1</v>
      </c>
      <c r="F1458" s="3">
        <v>2054570000</v>
      </c>
    </row>
    <row r="1459" spans="1:6" x14ac:dyDescent="0.3">
      <c r="A1459" s="4">
        <v>38643</v>
      </c>
      <c r="B1459" s="3">
        <v>10349.14</v>
      </c>
      <c r="C1459" s="3">
        <v>10412.85</v>
      </c>
      <c r="D1459" s="3">
        <v>10233.469999999999</v>
      </c>
      <c r="E1459" s="3">
        <v>10285.26</v>
      </c>
      <c r="F1459" s="3">
        <v>2197010000</v>
      </c>
    </row>
    <row r="1460" spans="1:6" x14ac:dyDescent="0.3">
      <c r="A1460" s="4">
        <v>38644</v>
      </c>
      <c r="B1460" s="3">
        <v>10277.18</v>
      </c>
      <c r="C1460" s="3">
        <v>10444.15</v>
      </c>
      <c r="D1460" s="3">
        <v>10173.52</v>
      </c>
      <c r="E1460" s="3">
        <v>10414.129999999999</v>
      </c>
      <c r="F1460" s="3">
        <v>2703590000</v>
      </c>
    </row>
    <row r="1461" spans="1:6" x14ac:dyDescent="0.3">
      <c r="A1461" s="4">
        <v>38645</v>
      </c>
      <c r="B1461" s="3">
        <v>10411.73</v>
      </c>
      <c r="C1461" s="3">
        <v>10483.209999999999</v>
      </c>
      <c r="D1461" s="3">
        <v>10230.27</v>
      </c>
      <c r="E1461" s="3">
        <v>10281.1</v>
      </c>
      <c r="F1461" s="3">
        <v>2617250000</v>
      </c>
    </row>
    <row r="1462" spans="1:6" x14ac:dyDescent="0.3">
      <c r="A1462" s="4">
        <v>38646</v>
      </c>
      <c r="B1462" s="3">
        <v>10282.219999999999</v>
      </c>
      <c r="C1462" s="3">
        <v>10354.02</v>
      </c>
      <c r="D1462" s="3">
        <v>10161.6</v>
      </c>
      <c r="E1462" s="3">
        <v>10215.219999999999</v>
      </c>
      <c r="F1462" s="3">
        <v>2470920000</v>
      </c>
    </row>
    <row r="1463" spans="1:6" x14ac:dyDescent="0.3">
      <c r="A1463" s="4">
        <v>38649</v>
      </c>
      <c r="B1463" s="3">
        <v>10219.15</v>
      </c>
      <c r="C1463" s="3">
        <v>10411.57</v>
      </c>
      <c r="D1463" s="3">
        <v>10219.15</v>
      </c>
      <c r="E1463" s="3">
        <v>10385</v>
      </c>
      <c r="F1463" s="3">
        <v>2197790000</v>
      </c>
    </row>
    <row r="1464" spans="1:6" x14ac:dyDescent="0.3">
      <c r="A1464" s="4">
        <v>38650</v>
      </c>
      <c r="B1464" s="3">
        <v>10383.879999999999</v>
      </c>
      <c r="C1464" s="3">
        <v>10457.52</v>
      </c>
      <c r="D1464" s="3">
        <v>10282.780000000001</v>
      </c>
      <c r="E1464" s="3">
        <v>10377.870000000001</v>
      </c>
      <c r="F1464" s="3">
        <v>2312470000</v>
      </c>
    </row>
    <row r="1465" spans="1:6" x14ac:dyDescent="0.3">
      <c r="A1465" s="4">
        <v>38651</v>
      </c>
      <c r="B1465" s="3">
        <v>10377.39</v>
      </c>
      <c r="C1465" s="3">
        <v>10474.18</v>
      </c>
      <c r="D1465" s="3">
        <v>10283.1</v>
      </c>
      <c r="E1465" s="3">
        <v>10344.98</v>
      </c>
      <c r="F1465" s="3">
        <v>2467750000</v>
      </c>
    </row>
    <row r="1466" spans="1:6" x14ac:dyDescent="0.3">
      <c r="A1466" s="4">
        <v>38652</v>
      </c>
      <c r="B1466" s="3">
        <v>10334.81</v>
      </c>
      <c r="C1466" s="3">
        <v>10348.66</v>
      </c>
      <c r="D1466" s="3">
        <v>10229.950000000001</v>
      </c>
      <c r="E1466" s="3">
        <v>10229.950000000001</v>
      </c>
      <c r="F1466" s="3">
        <v>2395370000</v>
      </c>
    </row>
    <row r="1467" spans="1:6" x14ac:dyDescent="0.3">
      <c r="A1467" s="4">
        <v>38653</v>
      </c>
      <c r="B1467" s="3">
        <v>10231.15</v>
      </c>
      <c r="C1467" s="3">
        <v>10433.51</v>
      </c>
      <c r="D1467" s="3">
        <v>10213.14</v>
      </c>
      <c r="E1467" s="3">
        <v>10402.77</v>
      </c>
      <c r="F1467" s="3">
        <v>2379400000</v>
      </c>
    </row>
    <row r="1468" spans="1:6" x14ac:dyDescent="0.3">
      <c r="A1468" s="4">
        <v>38656</v>
      </c>
      <c r="B1468" s="3">
        <v>10403.17</v>
      </c>
      <c r="C1468" s="3">
        <v>10539.16</v>
      </c>
      <c r="D1468" s="3">
        <v>10372.67</v>
      </c>
      <c r="E1468" s="3">
        <v>10440.07</v>
      </c>
      <c r="F1468" s="3">
        <v>2567470000</v>
      </c>
    </row>
    <row r="1469" spans="1:6" x14ac:dyDescent="0.3">
      <c r="A1469" s="4">
        <v>38657</v>
      </c>
      <c r="B1469" s="3">
        <v>10437.51</v>
      </c>
      <c r="C1469" s="3">
        <v>10510.03</v>
      </c>
      <c r="D1469" s="3">
        <v>10352.42</v>
      </c>
      <c r="E1469" s="3">
        <v>10406.77</v>
      </c>
      <c r="F1469" s="3">
        <v>2457850000</v>
      </c>
    </row>
    <row r="1470" spans="1:6" x14ac:dyDescent="0.3">
      <c r="A1470" s="4">
        <v>38658</v>
      </c>
      <c r="B1470" s="3">
        <v>10406.290000000001</v>
      </c>
      <c r="C1470" s="3">
        <v>10527.32</v>
      </c>
      <c r="D1470" s="3">
        <v>10347.700000000001</v>
      </c>
      <c r="E1470" s="3">
        <v>10472.73</v>
      </c>
      <c r="F1470" s="3">
        <v>2648090000</v>
      </c>
    </row>
    <row r="1471" spans="1:6" x14ac:dyDescent="0.3">
      <c r="A1471" s="4">
        <v>38659</v>
      </c>
      <c r="B1471" s="3">
        <v>10470.49</v>
      </c>
      <c r="C1471" s="3">
        <v>10613.84</v>
      </c>
      <c r="D1471" s="3">
        <v>10421.98</v>
      </c>
      <c r="E1471" s="3">
        <v>10522.59</v>
      </c>
      <c r="F1471" s="3">
        <v>2716630000</v>
      </c>
    </row>
    <row r="1472" spans="1:6" x14ac:dyDescent="0.3">
      <c r="A1472" s="4">
        <v>38660</v>
      </c>
      <c r="B1472" s="3">
        <v>10523.23</v>
      </c>
      <c r="C1472" s="3">
        <v>10593.51</v>
      </c>
      <c r="D1472" s="3">
        <v>10441.59</v>
      </c>
      <c r="E1472" s="3">
        <v>10530.76</v>
      </c>
      <c r="F1472" s="3">
        <v>2050510000</v>
      </c>
    </row>
    <row r="1473" spans="1:6" x14ac:dyDescent="0.3">
      <c r="A1473" s="4">
        <v>38663</v>
      </c>
      <c r="B1473" s="3">
        <v>10531.24</v>
      </c>
      <c r="C1473" s="3">
        <v>10632.34</v>
      </c>
      <c r="D1473" s="3">
        <v>10488.74</v>
      </c>
      <c r="E1473" s="3">
        <v>10586.23</v>
      </c>
      <c r="F1473" s="3">
        <v>1987580000</v>
      </c>
    </row>
    <row r="1474" spans="1:6" x14ac:dyDescent="0.3">
      <c r="A1474" s="4">
        <v>38664</v>
      </c>
      <c r="B1474" s="3">
        <v>10574.18</v>
      </c>
      <c r="C1474" s="3">
        <v>10606.8</v>
      </c>
      <c r="D1474" s="3">
        <v>10478.49</v>
      </c>
      <c r="E1474" s="3">
        <v>10539.72</v>
      </c>
      <c r="F1474" s="3">
        <v>1965050000</v>
      </c>
    </row>
    <row r="1475" spans="1:6" x14ac:dyDescent="0.3">
      <c r="A1475" s="4">
        <v>38665</v>
      </c>
      <c r="B1475" s="3">
        <v>10539.24</v>
      </c>
      <c r="C1475" s="3">
        <v>10637.78</v>
      </c>
      <c r="D1475" s="3">
        <v>10466.24</v>
      </c>
      <c r="E1475" s="3">
        <v>10546.21</v>
      </c>
      <c r="F1475" s="3">
        <v>2214460000</v>
      </c>
    </row>
    <row r="1476" spans="1:6" x14ac:dyDescent="0.3">
      <c r="A1476" s="4">
        <v>38666</v>
      </c>
      <c r="B1476" s="3">
        <v>10550.61</v>
      </c>
      <c r="C1476" s="3">
        <v>10655.22</v>
      </c>
      <c r="D1476" s="3">
        <v>10519.71</v>
      </c>
      <c r="E1476" s="3">
        <v>10640.1</v>
      </c>
      <c r="F1476" s="3">
        <v>2378460000</v>
      </c>
    </row>
    <row r="1477" spans="1:6" x14ac:dyDescent="0.3">
      <c r="A1477" s="4">
        <v>38667</v>
      </c>
      <c r="B1477" s="3">
        <v>10641.3</v>
      </c>
      <c r="C1477" s="3">
        <v>10725.99</v>
      </c>
      <c r="D1477" s="3">
        <v>10595.89</v>
      </c>
      <c r="E1477" s="3">
        <v>10686.04</v>
      </c>
      <c r="F1477" s="3">
        <v>1773140000</v>
      </c>
    </row>
    <row r="1478" spans="1:6" x14ac:dyDescent="0.3">
      <c r="A1478" s="4">
        <v>38670</v>
      </c>
      <c r="B1478" s="3">
        <v>10686.6</v>
      </c>
      <c r="C1478" s="3">
        <v>10756.88</v>
      </c>
      <c r="D1478" s="3">
        <v>10618.89</v>
      </c>
      <c r="E1478" s="3">
        <v>10697.17</v>
      </c>
      <c r="F1478" s="3">
        <v>1899780000</v>
      </c>
    </row>
    <row r="1479" spans="1:6" x14ac:dyDescent="0.3">
      <c r="A1479" s="4">
        <v>38671</v>
      </c>
      <c r="B1479" s="3">
        <v>10697.01</v>
      </c>
      <c r="C1479" s="3">
        <v>10783.62</v>
      </c>
      <c r="D1479" s="3">
        <v>10610.08</v>
      </c>
      <c r="E1479" s="3">
        <v>10686.44</v>
      </c>
      <c r="F1479" s="3">
        <v>2359370000</v>
      </c>
    </row>
    <row r="1480" spans="1:6" x14ac:dyDescent="0.3">
      <c r="A1480" s="4">
        <v>38672</v>
      </c>
      <c r="B1480" s="3">
        <v>10697.81</v>
      </c>
      <c r="C1480" s="3">
        <v>10710.78</v>
      </c>
      <c r="D1480" s="3">
        <v>10653.14</v>
      </c>
      <c r="E1480" s="3">
        <v>10674.76</v>
      </c>
      <c r="F1480" s="3">
        <v>2121580000</v>
      </c>
    </row>
    <row r="1481" spans="1:6" x14ac:dyDescent="0.3">
      <c r="A1481" s="4">
        <v>38673</v>
      </c>
      <c r="B1481" s="3">
        <v>10677</v>
      </c>
      <c r="C1481" s="3">
        <v>10778.5</v>
      </c>
      <c r="D1481" s="3">
        <v>10619.61</v>
      </c>
      <c r="E1481" s="3">
        <v>10720.22</v>
      </c>
      <c r="F1481" s="3">
        <v>2298040000</v>
      </c>
    </row>
    <row r="1482" spans="1:6" x14ac:dyDescent="0.3">
      <c r="A1482" s="4">
        <v>38674</v>
      </c>
      <c r="B1482" s="3">
        <v>10719.34</v>
      </c>
      <c r="C1482" s="3">
        <v>10865.58</v>
      </c>
      <c r="D1482" s="3">
        <v>10663.79</v>
      </c>
      <c r="E1482" s="3">
        <v>10766.33</v>
      </c>
      <c r="F1482" s="3">
        <v>2453290000</v>
      </c>
    </row>
    <row r="1483" spans="1:6" x14ac:dyDescent="0.3">
      <c r="A1483" s="4">
        <v>38677</v>
      </c>
      <c r="B1483" s="3">
        <v>10766.33</v>
      </c>
      <c r="C1483" s="3">
        <v>10871.11</v>
      </c>
      <c r="D1483" s="3">
        <v>10708.86</v>
      </c>
      <c r="E1483" s="3">
        <v>10820.28</v>
      </c>
      <c r="F1483" s="3">
        <v>2117350000</v>
      </c>
    </row>
    <row r="1484" spans="1:6" x14ac:dyDescent="0.3">
      <c r="A1484" s="4">
        <v>38678</v>
      </c>
      <c r="B1484" s="3">
        <v>10815.96</v>
      </c>
      <c r="C1484" s="3">
        <v>10907.77</v>
      </c>
      <c r="D1484" s="3">
        <v>10729.99</v>
      </c>
      <c r="E1484" s="3">
        <v>10871.43</v>
      </c>
      <c r="F1484" s="3">
        <v>2291420000</v>
      </c>
    </row>
    <row r="1485" spans="1:6" x14ac:dyDescent="0.3">
      <c r="A1485" s="4">
        <v>38679</v>
      </c>
      <c r="B1485" s="3">
        <v>10865.9</v>
      </c>
      <c r="C1485" s="3">
        <v>10950.59</v>
      </c>
      <c r="D1485" s="3">
        <v>10855.42</v>
      </c>
      <c r="E1485" s="3">
        <v>10916.09</v>
      </c>
      <c r="F1485" s="3">
        <v>1985400000</v>
      </c>
    </row>
    <row r="1486" spans="1:6" x14ac:dyDescent="0.3">
      <c r="A1486" s="4">
        <v>38681</v>
      </c>
      <c r="B1486" s="3">
        <v>10915.13</v>
      </c>
      <c r="C1486" s="3">
        <v>10997.5</v>
      </c>
      <c r="D1486" s="3">
        <v>10883.55</v>
      </c>
      <c r="E1486" s="3">
        <v>10931.62</v>
      </c>
      <c r="F1486" s="3">
        <v>724940000</v>
      </c>
    </row>
    <row r="1487" spans="1:6" x14ac:dyDescent="0.3">
      <c r="A1487" s="4">
        <v>38684</v>
      </c>
      <c r="B1487" s="3">
        <v>10932.74</v>
      </c>
      <c r="C1487" s="3">
        <v>10992.39</v>
      </c>
      <c r="D1487" s="3">
        <v>10839.37</v>
      </c>
      <c r="E1487" s="3">
        <v>10890.72</v>
      </c>
      <c r="F1487" s="3">
        <v>2016900000</v>
      </c>
    </row>
    <row r="1488" spans="1:6" x14ac:dyDescent="0.3">
      <c r="A1488" s="4">
        <v>38685</v>
      </c>
      <c r="B1488" s="3">
        <v>10888.48</v>
      </c>
      <c r="C1488" s="3">
        <v>10994.85</v>
      </c>
      <c r="D1488" s="3">
        <v>10850.29</v>
      </c>
      <c r="E1488" s="3">
        <v>10888.16</v>
      </c>
      <c r="F1488" s="3">
        <v>2268340000</v>
      </c>
    </row>
    <row r="1489" spans="1:6" x14ac:dyDescent="0.3">
      <c r="A1489" s="4">
        <v>38686</v>
      </c>
      <c r="B1489" s="3">
        <v>10883.91</v>
      </c>
      <c r="C1489" s="3">
        <v>10959.8</v>
      </c>
      <c r="D1489" s="3">
        <v>10789.38</v>
      </c>
      <c r="E1489" s="3">
        <v>10805.87</v>
      </c>
      <c r="F1489" s="3">
        <v>2374690000</v>
      </c>
    </row>
    <row r="1490" spans="1:6" x14ac:dyDescent="0.3">
      <c r="A1490" s="4">
        <v>38687</v>
      </c>
      <c r="B1490" s="3">
        <v>10806.03</v>
      </c>
      <c r="C1490" s="3">
        <v>10969.97</v>
      </c>
      <c r="D1490" s="3">
        <v>10806.03</v>
      </c>
      <c r="E1490" s="3">
        <v>10912.57</v>
      </c>
      <c r="F1490" s="3">
        <v>2614830000</v>
      </c>
    </row>
    <row r="1491" spans="1:6" x14ac:dyDescent="0.3">
      <c r="A1491" s="4">
        <v>38688</v>
      </c>
      <c r="B1491" s="3">
        <v>10912.01</v>
      </c>
      <c r="C1491" s="3">
        <v>10952.83</v>
      </c>
      <c r="D1491" s="3">
        <v>10818.36</v>
      </c>
      <c r="E1491" s="3">
        <v>10877.51</v>
      </c>
      <c r="F1491" s="3">
        <v>2125580000</v>
      </c>
    </row>
    <row r="1492" spans="1:6" x14ac:dyDescent="0.3">
      <c r="A1492" s="4">
        <v>38691</v>
      </c>
      <c r="B1492" s="3">
        <v>10876.95</v>
      </c>
      <c r="C1492" s="3">
        <v>10923.37</v>
      </c>
      <c r="D1492" s="3">
        <v>10766.57</v>
      </c>
      <c r="E1492" s="3">
        <v>10835.01</v>
      </c>
      <c r="F1492" s="3">
        <v>2325840000</v>
      </c>
    </row>
    <row r="1493" spans="1:6" x14ac:dyDescent="0.3">
      <c r="A1493" s="4">
        <v>38692</v>
      </c>
      <c r="B1493" s="3">
        <v>10835.41</v>
      </c>
      <c r="C1493" s="3">
        <v>10956.13</v>
      </c>
      <c r="D1493" s="3">
        <v>10809.15</v>
      </c>
      <c r="E1493" s="3">
        <v>10856.86</v>
      </c>
      <c r="F1493" s="3">
        <v>2110740000</v>
      </c>
    </row>
    <row r="1494" spans="1:6" x14ac:dyDescent="0.3">
      <c r="A1494" s="4">
        <v>38693</v>
      </c>
      <c r="B1494" s="3">
        <v>10856.86</v>
      </c>
      <c r="C1494" s="3">
        <v>10916.89</v>
      </c>
      <c r="D1494" s="3">
        <v>10737.27</v>
      </c>
      <c r="E1494" s="3">
        <v>10810.91</v>
      </c>
      <c r="F1494" s="3">
        <v>2093830000</v>
      </c>
    </row>
    <row r="1495" spans="1:6" x14ac:dyDescent="0.3">
      <c r="A1495" s="4">
        <v>38694</v>
      </c>
      <c r="B1495" s="3">
        <v>10808.43</v>
      </c>
      <c r="C1495" s="3">
        <v>10871.11</v>
      </c>
      <c r="D1495" s="3">
        <v>10705.17</v>
      </c>
      <c r="E1495" s="3">
        <v>10755.12</v>
      </c>
      <c r="F1495" s="3">
        <v>2178300000</v>
      </c>
    </row>
    <row r="1496" spans="1:6" x14ac:dyDescent="0.3">
      <c r="A1496" s="4">
        <v>38695</v>
      </c>
      <c r="B1496" s="3">
        <v>10751.76</v>
      </c>
      <c r="C1496" s="3">
        <v>10845.33</v>
      </c>
      <c r="D1496" s="3">
        <v>10694.05</v>
      </c>
      <c r="E1496" s="3">
        <v>10778.58</v>
      </c>
      <c r="F1496" s="3">
        <v>1896290000</v>
      </c>
    </row>
    <row r="1497" spans="1:6" x14ac:dyDescent="0.3">
      <c r="A1497" s="4">
        <v>38698</v>
      </c>
      <c r="B1497" s="3">
        <v>10778.66</v>
      </c>
      <c r="C1497" s="3">
        <v>10857.02</v>
      </c>
      <c r="D1497" s="3">
        <v>10707.18</v>
      </c>
      <c r="E1497" s="3">
        <v>10767.77</v>
      </c>
      <c r="F1497" s="3">
        <v>1876550000</v>
      </c>
    </row>
    <row r="1498" spans="1:6" x14ac:dyDescent="0.3">
      <c r="A1498" s="4">
        <v>38699</v>
      </c>
      <c r="B1498" s="3">
        <v>10765.69</v>
      </c>
      <c r="C1498" s="3">
        <v>10902.64</v>
      </c>
      <c r="D1498" s="3">
        <v>10694.29</v>
      </c>
      <c r="E1498" s="3">
        <v>10823.72</v>
      </c>
      <c r="F1498" s="3">
        <v>2390020000</v>
      </c>
    </row>
    <row r="1499" spans="1:6" x14ac:dyDescent="0.3">
      <c r="A1499" s="4">
        <v>38700</v>
      </c>
      <c r="B1499" s="3">
        <v>10821.32</v>
      </c>
      <c r="C1499" s="3">
        <v>10953.07</v>
      </c>
      <c r="D1499" s="3">
        <v>10786.34</v>
      </c>
      <c r="E1499" s="3">
        <v>10883.51</v>
      </c>
      <c r="F1499" s="3">
        <v>2145520000</v>
      </c>
    </row>
    <row r="1500" spans="1:6" x14ac:dyDescent="0.3">
      <c r="A1500" s="4">
        <v>38701</v>
      </c>
      <c r="B1500" s="3">
        <v>10883.43</v>
      </c>
      <c r="C1500" s="3">
        <v>10985.01</v>
      </c>
      <c r="D1500" s="3">
        <v>10803.55</v>
      </c>
      <c r="E1500" s="3">
        <v>10881.67</v>
      </c>
      <c r="F1500" s="3">
        <v>2180590000</v>
      </c>
    </row>
    <row r="1501" spans="1:6" x14ac:dyDescent="0.3">
      <c r="A1501" s="4">
        <v>38702</v>
      </c>
      <c r="B1501" s="3">
        <v>10881.67</v>
      </c>
      <c r="C1501" s="3">
        <v>10978.21</v>
      </c>
      <c r="D1501" s="3">
        <v>10830.84</v>
      </c>
      <c r="E1501" s="3">
        <v>10875.59</v>
      </c>
      <c r="F1501" s="3">
        <v>2584190000</v>
      </c>
    </row>
    <row r="1502" spans="1:6" x14ac:dyDescent="0.3">
      <c r="A1502" s="4">
        <v>38705</v>
      </c>
      <c r="B1502" s="3">
        <v>10875.51</v>
      </c>
      <c r="C1502" s="3">
        <v>10970.04</v>
      </c>
      <c r="D1502" s="3">
        <v>10781.7</v>
      </c>
      <c r="E1502" s="3">
        <v>10836.53</v>
      </c>
      <c r="F1502" s="3">
        <v>2208810000</v>
      </c>
    </row>
    <row r="1503" spans="1:6" x14ac:dyDescent="0.3">
      <c r="A1503" s="4">
        <v>38706</v>
      </c>
      <c r="B1503" s="3">
        <v>10836.93</v>
      </c>
      <c r="C1503" s="3">
        <v>10905.28</v>
      </c>
      <c r="D1503" s="3">
        <v>10754.56</v>
      </c>
      <c r="E1503" s="3">
        <v>10805.55</v>
      </c>
      <c r="F1503" s="3">
        <v>1996690000</v>
      </c>
    </row>
    <row r="1504" spans="1:6" x14ac:dyDescent="0.3">
      <c r="A1504" s="4">
        <v>38707</v>
      </c>
      <c r="B1504" s="3">
        <v>10805.63</v>
      </c>
      <c r="C1504" s="3">
        <v>10933.7</v>
      </c>
      <c r="D1504" s="3">
        <v>10776.01</v>
      </c>
      <c r="E1504" s="3">
        <v>10833.73</v>
      </c>
      <c r="F1504" s="3">
        <v>2065170000</v>
      </c>
    </row>
    <row r="1505" spans="1:6" x14ac:dyDescent="0.3">
      <c r="A1505" s="4">
        <v>38708</v>
      </c>
      <c r="B1505" s="3">
        <v>10831.56</v>
      </c>
      <c r="C1505" s="3">
        <v>10928.34</v>
      </c>
      <c r="D1505" s="3">
        <v>10785.93</v>
      </c>
      <c r="E1505" s="3">
        <v>10889.44</v>
      </c>
      <c r="F1505" s="3">
        <v>1888500000</v>
      </c>
    </row>
    <row r="1506" spans="1:6" x14ac:dyDescent="0.3">
      <c r="A1506" s="4">
        <v>38709</v>
      </c>
      <c r="B1506" s="3">
        <v>10901.68</v>
      </c>
      <c r="C1506" s="3">
        <v>10904.4</v>
      </c>
      <c r="D1506" s="3">
        <v>10869.98</v>
      </c>
      <c r="E1506" s="3">
        <v>10883.27</v>
      </c>
      <c r="F1506" s="3">
        <v>1285810000</v>
      </c>
    </row>
    <row r="1507" spans="1:6" x14ac:dyDescent="0.3">
      <c r="A1507" s="4">
        <v>38713</v>
      </c>
      <c r="B1507" s="3">
        <v>10883.75</v>
      </c>
      <c r="C1507" s="3">
        <v>10956.99</v>
      </c>
      <c r="D1507" s="3">
        <v>10754.16</v>
      </c>
      <c r="E1507" s="3">
        <v>10777.77</v>
      </c>
      <c r="F1507" s="3">
        <v>1540470000</v>
      </c>
    </row>
    <row r="1508" spans="1:6" x14ac:dyDescent="0.3">
      <c r="A1508" s="4">
        <v>38714</v>
      </c>
      <c r="B1508" s="3">
        <v>10778.25</v>
      </c>
      <c r="C1508" s="3">
        <v>10858.07</v>
      </c>
      <c r="D1508" s="3">
        <v>10750.4</v>
      </c>
      <c r="E1508" s="3">
        <v>10796.26</v>
      </c>
      <c r="F1508" s="3">
        <v>1422360000</v>
      </c>
    </row>
    <row r="1509" spans="1:6" x14ac:dyDescent="0.3">
      <c r="A1509" s="4">
        <v>38715</v>
      </c>
      <c r="B1509" s="3">
        <v>10795.7</v>
      </c>
      <c r="C1509" s="3">
        <v>10870.71</v>
      </c>
      <c r="D1509" s="3">
        <v>10747.76</v>
      </c>
      <c r="E1509" s="3">
        <v>10784.82</v>
      </c>
      <c r="F1509" s="3">
        <v>1382540000</v>
      </c>
    </row>
    <row r="1510" spans="1:6" x14ac:dyDescent="0.3">
      <c r="A1510" s="4">
        <v>38716</v>
      </c>
      <c r="B1510" s="3">
        <v>10783.86</v>
      </c>
      <c r="C1510" s="3">
        <v>10801.87</v>
      </c>
      <c r="D1510" s="3">
        <v>10675.64</v>
      </c>
      <c r="E1510" s="3">
        <v>10717.5</v>
      </c>
      <c r="F1510" s="3">
        <v>1443500000</v>
      </c>
    </row>
    <row r="1511" spans="1:6" x14ac:dyDescent="0.3">
      <c r="A1511" s="4">
        <v>38720</v>
      </c>
      <c r="B1511" s="3">
        <v>10718.3</v>
      </c>
      <c r="C1511" s="3">
        <v>10888.4</v>
      </c>
      <c r="D1511" s="3">
        <v>10650.18</v>
      </c>
      <c r="E1511" s="3">
        <v>10847.41</v>
      </c>
      <c r="F1511" s="3">
        <v>2554570000</v>
      </c>
    </row>
    <row r="1512" spans="1:6" x14ac:dyDescent="0.3">
      <c r="A1512" s="4">
        <v>38721</v>
      </c>
      <c r="B1512" s="3">
        <v>10843.97</v>
      </c>
      <c r="C1512" s="3">
        <v>10946.27</v>
      </c>
      <c r="D1512" s="3">
        <v>10772.89</v>
      </c>
      <c r="E1512" s="3">
        <v>10880.15</v>
      </c>
      <c r="F1512" s="3">
        <v>2515330000</v>
      </c>
    </row>
    <row r="1513" spans="1:6" x14ac:dyDescent="0.3">
      <c r="A1513" s="4">
        <v>38722</v>
      </c>
      <c r="B1513" s="3">
        <v>10880.39</v>
      </c>
      <c r="C1513" s="3">
        <v>10951.39</v>
      </c>
      <c r="D1513" s="3">
        <v>10797.55</v>
      </c>
      <c r="E1513" s="3">
        <v>10882.15</v>
      </c>
      <c r="F1513" s="3">
        <v>2433340000</v>
      </c>
    </row>
    <row r="1514" spans="1:6" x14ac:dyDescent="0.3">
      <c r="A1514" s="4">
        <v>38723</v>
      </c>
      <c r="B1514" s="3">
        <v>10875.45</v>
      </c>
      <c r="C1514" s="3">
        <v>11005.98</v>
      </c>
      <c r="D1514" s="3">
        <v>10846.21</v>
      </c>
      <c r="E1514" s="3">
        <v>10959.31</v>
      </c>
      <c r="F1514" s="3">
        <v>2446560000</v>
      </c>
    </row>
    <row r="1515" spans="1:6" x14ac:dyDescent="0.3">
      <c r="A1515" s="4">
        <v>38726</v>
      </c>
      <c r="B1515" s="3">
        <v>10959.47</v>
      </c>
      <c r="C1515" s="3">
        <v>11053.93</v>
      </c>
      <c r="D1515" s="3">
        <v>10906.33</v>
      </c>
      <c r="E1515" s="3">
        <v>11011.9</v>
      </c>
      <c r="F1515" s="3">
        <v>2301490000</v>
      </c>
    </row>
    <row r="1516" spans="1:6" x14ac:dyDescent="0.3">
      <c r="A1516" s="4">
        <v>38727</v>
      </c>
      <c r="B1516" s="3">
        <v>11010.46</v>
      </c>
      <c r="C1516" s="3">
        <v>11054.49</v>
      </c>
      <c r="D1516" s="3">
        <v>10902.96</v>
      </c>
      <c r="E1516" s="3">
        <v>11011.58</v>
      </c>
      <c r="F1516" s="3">
        <v>2373080000</v>
      </c>
    </row>
    <row r="1517" spans="1:6" x14ac:dyDescent="0.3">
      <c r="A1517" s="4">
        <v>38728</v>
      </c>
      <c r="B1517" s="3">
        <v>11011.66</v>
      </c>
      <c r="C1517" s="3">
        <v>11099.15</v>
      </c>
      <c r="D1517" s="3">
        <v>10939.86</v>
      </c>
      <c r="E1517" s="3">
        <v>11043.44</v>
      </c>
      <c r="F1517" s="3">
        <v>2406130000</v>
      </c>
    </row>
    <row r="1518" spans="1:6" x14ac:dyDescent="0.3">
      <c r="A1518" s="4">
        <v>38729</v>
      </c>
      <c r="B1518" s="3">
        <v>11043.12</v>
      </c>
      <c r="C1518" s="3">
        <v>11070.1</v>
      </c>
      <c r="D1518" s="3">
        <v>10918.09</v>
      </c>
      <c r="E1518" s="3">
        <v>10962.36</v>
      </c>
      <c r="F1518" s="3">
        <v>2318350000</v>
      </c>
    </row>
    <row r="1519" spans="1:6" x14ac:dyDescent="0.3">
      <c r="A1519" s="4">
        <v>38730</v>
      </c>
      <c r="B1519" s="3">
        <v>10961.48</v>
      </c>
      <c r="C1519" s="3">
        <v>11033.04</v>
      </c>
      <c r="D1519" s="3">
        <v>10888.88</v>
      </c>
      <c r="E1519" s="3">
        <v>10959.87</v>
      </c>
      <c r="F1519" s="3">
        <v>2206510000</v>
      </c>
    </row>
    <row r="1520" spans="1:6" x14ac:dyDescent="0.3">
      <c r="A1520" s="4">
        <v>38734</v>
      </c>
      <c r="B1520" s="3">
        <v>10957.55</v>
      </c>
      <c r="C1520" s="3">
        <v>10977.01</v>
      </c>
      <c r="D1520" s="3">
        <v>10841.17</v>
      </c>
      <c r="E1520" s="3">
        <v>10896.32</v>
      </c>
      <c r="F1520" s="3">
        <v>2179970000</v>
      </c>
    </row>
    <row r="1521" spans="1:6" x14ac:dyDescent="0.3">
      <c r="A1521" s="4">
        <v>38735</v>
      </c>
      <c r="B1521" s="3">
        <v>10890.08</v>
      </c>
      <c r="C1521" s="3">
        <v>10934.9</v>
      </c>
      <c r="D1521" s="3">
        <v>10778.33</v>
      </c>
      <c r="E1521" s="3">
        <v>10854.86</v>
      </c>
      <c r="F1521" s="3">
        <v>2233200000</v>
      </c>
    </row>
    <row r="1522" spans="1:6" x14ac:dyDescent="0.3">
      <c r="A1522" s="4">
        <v>38736</v>
      </c>
      <c r="B1522" s="3">
        <v>10855.18</v>
      </c>
      <c r="C1522" s="3">
        <v>10965</v>
      </c>
      <c r="D1522" s="3">
        <v>10796.66</v>
      </c>
      <c r="E1522" s="3">
        <v>10880.71</v>
      </c>
      <c r="F1522" s="3">
        <v>2444020000</v>
      </c>
    </row>
    <row r="1523" spans="1:6" x14ac:dyDescent="0.3">
      <c r="A1523" s="4">
        <v>38737</v>
      </c>
      <c r="B1523" s="3">
        <v>10880.71</v>
      </c>
      <c r="C1523" s="3">
        <v>10890.08</v>
      </c>
      <c r="D1523" s="3">
        <v>10637.21</v>
      </c>
      <c r="E1523" s="3">
        <v>10667.39</v>
      </c>
      <c r="F1523" s="3">
        <v>2845810000</v>
      </c>
    </row>
    <row r="1524" spans="1:6" x14ac:dyDescent="0.3">
      <c r="A1524" s="4">
        <v>38740</v>
      </c>
      <c r="B1524" s="3">
        <v>10668.75</v>
      </c>
      <c r="C1524" s="3">
        <v>10783.7</v>
      </c>
      <c r="D1524" s="3">
        <v>10607.36</v>
      </c>
      <c r="E1524" s="3">
        <v>10688.77</v>
      </c>
      <c r="F1524" s="3">
        <v>2256070000</v>
      </c>
    </row>
    <row r="1525" spans="1:6" x14ac:dyDescent="0.3">
      <c r="A1525" s="4">
        <v>38741</v>
      </c>
      <c r="B1525" s="3">
        <v>10690.21</v>
      </c>
      <c r="C1525" s="3">
        <v>10804.75</v>
      </c>
      <c r="D1525" s="3">
        <v>10624.49</v>
      </c>
      <c r="E1525" s="3">
        <v>10712.22</v>
      </c>
      <c r="F1525" s="3">
        <v>2608720000</v>
      </c>
    </row>
    <row r="1526" spans="1:6" x14ac:dyDescent="0.3">
      <c r="A1526" s="4">
        <v>38742</v>
      </c>
      <c r="B1526" s="3">
        <v>10713.26</v>
      </c>
      <c r="C1526" s="3">
        <v>10832.93</v>
      </c>
      <c r="D1526" s="3">
        <v>10615.2</v>
      </c>
      <c r="E1526" s="3">
        <v>10709.74</v>
      </c>
      <c r="F1526" s="3">
        <v>2617060000</v>
      </c>
    </row>
    <row r="1527" spans="1:6" x14ac:dyDescent="0.3">
      <c r="A1527" s="4">
        <v>38743</v>
      </c>
      <c r="B1527" s="3">
        <v>10768.17</v>
      </c>
      <c r="C1527" s="3">
        <v>10827.96</v>
      </c>
      <c r="D1527" s="3">
        <v>10709.73</v>
      </c>
      <c r="E1527" s="3">
        <v>10809.47</v>
      </c>
      <c r="F1527" s="3">
        <v>2856780000</v>
      </c>
    </row>
    <row r="1528" spans="1:6" x14ac:dyDescent="0.3">
      <c r="A1528" s="4">
        <v>38744</v>
      </c>
      <c r="B1528" s="3">
        <v>10815.32</v>
      </c>
      <c r="C1528" s="3">
        <v>10988.29</v>
      </c>
      <c r="D1528" s="3">
        <v>10766.01</v>
      </c>
      <c r="E1528" s="3">
        <v>10907.21</v>
      </c>
      <c r="F1528" s="3">
        <v>2623620000</v>
      </c>
    </row>
    <row r="1529" spans="1:6" x14ac:dyDescent="0.3">
      <c r="A1529" s="4">
        <v>38747</v>
      </c>
      <c r="B1529" s="3">
        <v>10913.13</v>
      </c>
      <c r="C1529" s="3">
        <v>10930.34</v>
      </c>
      <c r="D1529" s="3">
        <v>10887.67</v>
      </c>
      <c r="E1529" s="3">
        <v>10899.92</v>
      </c>
      <c r="F1529" s="3">
        <v>2282730000</v>
      </c>
    </row>
    <row r="1530" spans="1:6" x14ac:dyDescent="0.3">
      <c r="A1530" s="4">
        <v>38748</v>
      </c>
      <c r="B1530" s="3">
        <v>10900.4</v>
      </c>
      <c r="C1530" s="3">
        <v>10970.28</v>
      </c>
      <c r="D1530" s="3">
        <v>10807.55</v>
      </c>
      <c r="E1530" s="3">
        <v>10864.86</v>
      </c>
      <c r="F1530" s="3">
        <v>2708310000</v>
      </c>
    </row>
    <row r="1531" spans="1:6" x14ac:dyDescent="0.3">
      <c r="A1531" s="4">
        <v>38749</v>
      </c>
      <c r="B1531" s="3">
        <v>10862.14</v>
      </c>
      <c r="C1531" s="3">
        <v>11001.82</v>
      </c>
      <c r="D1531" s="3">
        <v>10815.39</v>
      </c>
      <c r="E1531" s="3">
        <v>10953.95</v>
      </c>
      <c r="F1531" s="3">
        <v>2589410000</v>
      </c>
    </row>
    <row r="1532" spans="1:6" x14ac:dyDescent="0.3">
      <c r="A1532" s="4">
        <v>38750</v>
      </c>
      <c r="B1532" s="3">
        <v>10950.11</v>
      </c>
      <c r="C1532" s="3">
        <v>10987.73</v>
      </c>
      <c r="D1532" s="3">
        <v>10800.35</v>
      </c>
      <c r="E1532" s="3">
        <v>10851.98</v>
      </c>
      <c r="F1532" s="3">
        <v>2565300000</v>
      </c>
    </row>
    <row r="1533" spans="1:6" x14ac:dyDescent="0.3">
      <c r="A1533" s="4">
        <v>38751</v>
      </c>
      <c r="B1533" s="3">
        <v>10849.57</v>
      </c>
      <c r="C1533" s="3">
        <v>10905.28</v>
      </c>
      <c r="D1533" s="3">
        <v>10725.35</v>
      </c>
      <c r="E1533" s="3">
        <v>10793.62</v>
      </c>
      <c r="F1533" s="3">
        <v>2282210000</v>
      </c>
    </row>
    <row r="1534" spans="1:6" x14ac:dyDescent="0.3">
      <c r="A1534" s="4">
        <v>38754</v>
      </c>
      <c r="B1534" s="3">
        <v>10793.3</v>
      </c>
      <c r="C1534" s="3">
        <v>10868.62</v>
      </c>
      <c r="D1534" s="3">
        <v>10725.91</v>
      </c>
      <c r="E1534" s="3">
        <v>10798.27</v>
      </c>
      <c r="F1534" s="3">
        <v>2132360000</v>
      </c>
    </row>
    <row r="1535" spans="1:6" x14ac:dyDescent="0.3">
      <c r="A1535" s="4">
        <v>38755</v>
      </c>
      <c r="B1535" s="3">
        <v>10796.42</v>
      </c>
      <c r="C1535" s="3">
        <v>10874.79</v>
      </c>
      <c r="D1535" s="3">
        <v>10691.97</v>
      </c>
      <c r="E1535" s="3">
        <v>10749.76</v>
      </c>
      <c r="F1535" s="3">
        <v>2366370000</v>
      </c>
    </row>
    <row r="1536" spans="1:6" x14ac:dyDescent="0.3">
      <c r="A1536" s="4">
        <v>38756</v>
      </c>
      <c r="B1536" s="3">
        <v>10742.16</v>
      </c>
      <c r="C1536" s="3">
        <v>10897.44</v>
      </c>
      <c r="D1536" s="3">
        <v>10712.3</v>
      </c>
      <c r="E1536" s="3">
        <v>10858.62</v>
      </c>
      <c r="F1536" s="3">
        <v>2456860000</v>
      </c>
    </row>
    <row r="1537" spans="1:6" x14ac:dyDescent="0.3">
      <c r="A1537" s="4">
        <v>38757</v>
      </c>
      <c r="B1537" s="3">
        <v>10859.42</v>
      </c>
      <c r="C1537" s="3">
        <v>11003.5</v>
      </c>
      <c r="D1537" s="3">
        <v>10800.91</v>
      </c>
      <c r="E1537" s="3">
        <v>10883.35</v>
      </c>
      <c r="F1537" s="3">
        <v>2441920000</v>
      </c>
    </row>
    <row r="1538" spans="1:6" x14ac:dyDescent="0.3">
      <c r="A1538" s="4">
        <v>38758</v>
      </c>
      <c r="B1538" s="3">
        <v>10883.51</v>
      </c>
      <c r="C1538" s="3">
        <v>10972.76</v>
      </c>
      <c r="D1538" s="3">
        <v>10787.62</v>
      </c>
      <c r="E1538" s="3">
        <v>10919.05</v>
      </c>
      <c r="F1538" s="3">
        <v>2290050000</v>
      </c>
    </row>
    <row r="1539" spans="1:6" x14ac:dyDescent="0.3">
      <c r="A1539" s="4">
        <v>38761</v>
      </c>
      <c r="B1539" s="3">
        <v>10915.21</v>
      </c>
      <c r="C1539" s="3">
        <v>10982.93</v>
      </c>
      <c r="D1539" s="3">
        <v>10824.6</v>
      </c>
      <c r="E1539" s="3">
        <v>10892.32</v>
      </c>
      <c r="F1539" s="3">
        <v>1850080000</v>
      </c>
    </row>
    <row r="1540" spans="1:6" x14ac:dyDescent="0.3">
      <c r="A1540" s="4">
        <v>38762</v>
      </c>
      <c r="B1540" s="3">
        <v>10890.72</v>
      </c>
      <c r="C1540" s="3">
        <v>11071.54</v>
      </c>
      <c r="D1540" s="3">
        <v>10873.62</v>
      </c>
      <c r="E1540" s="3">
        <v>11028.39</v>
      </c>
      <c r="F1540" s="3">
        <v>2437940000</v>
      </c>
    </row>
    <row r="1541" spans="1:6" x14ac:dyDescent="0.3">
      <c r="A1541" s="4">
        <v>38763</v>
      </c>
      <c r="B1541" s="3">
        <v>11025.67</v>
      </c>
      <c r="C1541" s="3">
        <v>11115.56</v>
      </c>
      <c r="D1541" s="3">
        <v>10940.18</v>
      </c>
      <c r="E1541" s="3">
        <v>11058.97</v>
      </c>
      <c r="F1541" s="3">
        <v>2317590000</v>
      </c>
    </row>
    <row r="1542" spans="1:6" x14ac:dyDescent="0.3">
      <c r="A1542" s="4">
        <v>38764</v>
      </c>
      <c r="B1542" s="3">
        <v>11059.05</v>
      </c>
      <c r="C1542" s="3">
        <v>11154.14</v>
      </c>
      <c r="D1542" s="3">
        <v>10997.66</v>
      </c>
      <c r="E1542" s="3">
        <v>11120.68</v>
      </c>
      <c r="F1542" s="3">
        <v>2251490000</v>
      </c>
    </row>
    <row r="1543" spans="1:6" x14ac:dyDescent="0.3">
      <c r="A1543" s="4">
        <v>38765</v>
      </c>
      <c r="B1543" s="3">
        <v>11119.56</v>
      </c>
      <c r="C1543" s="3">
        <v>11178.8</v>
      </c>
      <c r="D1543" s="3">
        <v>11035.44</v>
      </c>
      <c r="E1543" s="3">
        <v>11115.32</v>
      </c>
      <c r="F1543" s="3">
        <v>2128260000</v>
      </c>
    </row>
    <row r="1544" spans="1:6" x14ac:dyDescent="0.3">
      <c r="A1544" s="4">
        <v>38769</v>
      </c>
      <c r="B1544" s="3">
        <v>11115.48</v>
      </c>
      <c r="C1544" s="3">
        <v>11182.68</v>
      </c>
      <c r="D1544" s="3">
        <v>11011.18</v>
      </c>
      <c r="E1544" s="3">
        <v>11069.06</v>
      </c>
      <c r="F1544" s="3">
        <v>2104320000</v>
      </c>
    </row>
    <row r="1545" spans="1:6" x14ac:dyDescent="0.3">
      <c r="A1545" s="4">
        <v>38770</v>
      </c>
      <c r="B1545" s="3">
        <v>11086.98</v>
      </c>
      <c r="C1545" s="3">
        <v>11159.02</v>
      </c>
      <c r="D1545" s="3">
        <v>11064.25</v>
      </c>
      <c r="E1545" s="3">
        <v>11137.17</v>
      </c>
      <c r="F1545" s="3">
        <v>2222380000</v>
      </c>
    </row>
    <row r="1546" spans="1:6" x14ac:dyDescent="0.3">
      <c r="A1546" s="4">
        <v>38771</v>
      </c>
      <c r="B1546" s="3">
        <v>11133.52</v>
      </c>
      <c r="C1546" s="3">
        <v>11167.83</v>
      </c>
      <c r="D1546" s="3">
        <v>11017.27</v>
      </c>
      <c r="E1546" s="3">
        <v>11069.22</v>
      </c>
      <c r="F1546" s="3">
        <v>2144210000</v>
      </c>
    </row>
    <row r="1547" spans="1:6" x14ac:dyDescent="0.3">
      <c r="A1547" s="4">
        <v>38772</v>
      </c>
      <c r="B1547" s="3">
        <v>11068.33</v>
      </c>
      <c r="C1547" s="3">
        <v>11085.38</v>
      </c>
      <c r="D1547" s="3">
        <v>11010.46</v>
      </c>
      <c r="E1547" s="3">
        <v>11061.85</v>
      </c>
      <c r="F1547" s="3">
        <v>1933010000</v>
      </c>
    </row>
    <row r="1548" spans="1:6" x14ac:dyDescent="0.3">
      <c r="A1548" s="4">
        <v>38775</v>
      </c>
      <c r="B1548" s="3">
        <v>11062.81</v>
      </c>
      <c r="C1548" s="3">
        <v>11180.48</v>
      </c>
      <c r="D1548" s="3">
        <v>11038.72</v>
      </c>
      <c r="E1548" s="3">
        <v>11097.55</v>
      </c>
      <c r="F1548" s="3">
        <v>1975320000</v>
      </c>
    </row>
    <row r="1549" spans="1:6" x14ac:dyDescent="0.3">
      <c r="A1549" s="4">
        <v>38776</v>
      </c>
      <c r="B1549" s="3">
        <v>11096.75</v>
      </c>
      <c r="C1549" s="3">
        <v>11115.24</v>
      </c>
      <c r="D1549" s="3">
        <v>10947.07</v>
      </c>
      <c r="E1549" s="3">
        <v>10993.41</v>
      </c>
      <c r="F1549" s="3">
        <v>2370860000</v>
      </c>
    </row>
    <row r="1550" spans="1:6" x14ac:dyDescent="0.3">
      <c r="A1550" s="4">
        <v>38777</v>
      </c>
      <c r="B1550" s="3">
        <v>10993.25</v>
      </c>
      <c r="C1550" s="3">
        <v>11115.8</v>
      </c>
      <c r="D1550" s="3">
        <v>10960.6</v>
      </c>
      <c r="E1550" s="3">
        <v>11053.53</v>
      </c>
      <c r="F1550" s="3">
        <v>2308320000</v>
      </c>
    </row>
    <row r="1551" spans="1:6" x14ac:dyDescent="0.3">
      <c r="A1551" s="4">
        <v>38778</v>
      </c>
      <c r="B1551" s="3">
        <v>11052.57</v>
      </c>
      <c r="C1551" s="3">
        <v>11090.91</v>
      </c>
      <c r="D1551" s="3">
        <v>10951.71</v>
      </c>
      <c r="E1551" s="3">
        <v>11025.51</v>
      </c>
      <c r="F1551" s="3">
        <v>2494590000</v>
      </c>
    </row>
    <row r="1552" spans="1:6" x14ac:dyDescent="0.3">
      <c r="A1552" s="4">
        <v>38779</v>
      </c>
      <c r="B1552" s="3">
        <v>11024.23</v>
      </c>
      <c r="C1552" s="3">
        <v>11125.01</v>
      </c>
      <c r="D1552" s="3">
        <v>10942.99</v>
      </c>
      <c r="E1552" s="3">
        <v>11021.59</v>
      </c>
      <c r="F1552" s="3">
        <v>2152950000</v>
      </c>
    </row>
    <row r="1553" spans="1:6" x14ac:dyDescent="0.3">
      <c r="A1553" s="4">
        <v>38782</v>
      </c>
      <c r="B1553" s="3">
        <v>11022.47</v>
      </c>
      <c r="C1553" s="3">
        <v>11084.66</v>
      </c>
      <c r="D1553" s="3">
        <v>10899.76</v>
      </c>
      <c r="E1553" s="3">
        <v>10958.59</v>
      </c>
      <c r="F1553" s="3">
        <v>2280190000</v>
      </c>
    </row>
    <row r="1554" spans="1:6" x14ac:dyDescent="0.3">
      <c r="A1554" s="4">
        <v>38783</v>
      </c>
      <c r="B1554" s="3">
        <v>10957.31</v>
      </c>
      <c r="C1554" s="3">
        <v>11032.31</v>
      </c>
      <c r="D1554" s="3">
        <v>10885.35</v>
      </c>
      <c r="E1554" s="3">
        <v>10980.69</v>
      </c>
      <c r="F1554" s="3">
        <v>2268050000</v>
      </c>
    </row>
    <row r="1555" spans="1:6" x14ac:dyDescent="0.3">
      <c r="A1555" s="4">
        <v>38784</v>
      </c>
      <c r="B1555" s="3">
        <v>10977.08</v>
      </c>
      <c r="C1555" s="3">
        <v>11065.61</v>
      </c>
      <c r="D1555" s="3">
        <v>10885.99</v>
      </c>
      <c r="E1555" s="3">
        <v>11005.74</v>
      </c>
      <c r="F1555" s="3">
        <v>2442870000</v>
      </c>
    </row>
    <row r="1556" spans="1:6" x14ac:dyDescent="0.3">
      <c r="A1556" s="4">
        <v>38785</v>
      </c>
      <c r="B1556" s="3">
        <v>11005.66</v>
      </c>
      <c r="C1556" s="3">
        <v>11093.39</v>
      </c>
      <c r="D1556" s="3">
        <v>10923.86</v>
      </c>
      <c r="E1556" s="3">
        <v>10972.28</v>
      </c>
      <c r="F1556" s="3">
        <v>2140110000</v>
      </c>
    </row>
    <row r="1557" spans="1:6" x14ac:dyDescent="0.3">
      <c r="A1557" s="4">
        <v>38786</v>
      </c>
      <c r="B1557" s="3">
        <v>10972.92</v>
      </c>
      <c r="C1557" s="3">
        <v>11125.41</v>
      </c>
      <c r="D1557" s="3">
        <v>10948.43</v>
      </c>
      <c r="E1557" s="3">
        <v>11076.34</v>
      </c>
      <c r="F1557" s="3">
        <v>2123450000</v>
      </c>
    </row>
    <row r="1558" spans="1:6" x14ac:dyDescent="0.3">
      <c r="A1558" s="4">
        <v>38789</v>
      </c>
      <c r="B1558" s="3">
        <v>11067.61</v>
      </c>
      <c r="C1558" s="3">
        <v>11157.82</v>
      </c>
      <c r="D1558" s="3">
        <v>11019.75</v>
      </c>
      <c r="E1558" s="3">
        <v>11076.02</v>
      </c>
      <c r="F1558" s="3">
        <v>2070330000</v>
      </c>
    </row>
    <row r="1559" spans="1:6" x14ac:dyDescent="0.3">
      <c r="A1559" s="4">
        <v>38790</v>
      </c>
      <c r="B1559" s="3">
        <v>11076.02</v>
      </c>
      <c r="C1559" s="3">
        <v>11190.96</v>
      </c>
      <c r="D1559" s="3">
        <v>11030.23</v>
      </c>
      <c r="E1559" s="3">
        <v>11151.34</v>
      </c>
      <c r="F1559" s="3">
        <v>2165270000</v>
      </c>
    </row>
    <row r="1560" spans="1:6" x14ac:dyDescent="0.3">
      <c r="A1560" s="4">
        <v>38791</v>
      </c>
      <c r="B1560" s="3">
        <v>11149.76</v>
      </c>
      <c r="C1560" s="3">
        <v>11258.28</v>
      </c>
      <c r="D1560" s="3">
        <v>11097.23</v>
      </c>
      <c r="E1560" s="3">
        <v>11209.77</v>
      </c>
      <c r="F1560" s="3">
        <v>2293000000</v>
      </c>
    </row>
    <row r="1561" spans="1:6" x14ac:dyDescent="0.3">
      <c r="A1561" s="4">
        <v>38792</v>
      </c>
      <c r="B1561" s="3">
        <v>11210.97</v>
      </c>
      <c r="C1561" s="3">
        <v>11324.8</v>
      </c>
      <c r="D1561" s="3">
        <v>11176.07</v>
      </c>
      <c r="E1561" s="3">
        <v>11253.24</v>
      </c>
      <c r="F1561" s="3">
        <v>2292180000</v>
      </c>
    </row>
    <row r="1562" spans="1:6" x14ac:dyDescent="0.3">
      <c r="A1562" s="4">
        <v>38793</v>
      </c>
      <c r="B1562" s="3">
        <v>11294.94</v>
      </c>
      <c r="C1562" s="3">
        <v>11294.94</v>
      </c>
      <c r="D1562" s="3">
        <v>11253.23</v>
      </c>
      <c r="E1562" s="3">
        <v>11279.65</v>
      </c>
      <c r="F1562" s="3">
        <v>2549620000</v>
      </c>
    </row>
    <row r="1563" spans="1:6" x14ac:dyDescent="0.3">
      <c r="A1563" s="4">
        <v>38796</v>
      </c>
      <c r="B1563" s="3">
        <v>11278.93</v>
      </c>
      <c r="C1563" s="3">
        <v>11350.73</v>
      </c>
      <c r="D1563" s="3">
        <v>11208.33</v>
      </c>
      <c r="E1563" s="3">
        <v>11274.53</v>
      </c>
      <c r="F1563" s="3">
        <v>1976830000</v>
      </c>
    </row>
    <row r="1564" spans="1:6" x14ac:dyDescent="0.3">
      <c r="A1564" s="4">
        <v>38797</v>
      </c>
      <c r="B1564" s="3">
        <v>11275.89</v>
      </c>
      <c r="C1564" s="3">
        <v>11364.34</v>
      </c>
      <c r="D1564" s="3">
        <v>11188.56</v>
      </c>
      <c r="E1564" s="3">
        <v>11235.47</v>
      </c>
      <c r="F1564" s="3">
        <v>2147370000</v>
      </c>
    </row>
    <row r="1565" spans="1:6" x14ac:dyDescent="0.3">
      <c r="A1565" s="4">
        <v>38798</v>
      </c>
      <c r="B1565" s="3">
        <v>11234.51</v>
      </c>
      <c r="C1565" s="3">
        <v>11358.01</v>
      </c>
      <c r="D1565" s="3">
        <v>11200.22</v>
      </c>
      <c r="E1565" s="3">
        <v>11317.43</v>
      </c>
      <c r="F1565" s="3">
        <v>2039810000</v>
      </c>
    </row>
    <row r="1566" spans="1:6" x14ac:dyDescent="0.3">
      <c r="A1566" s="4">
        <v>38799</v>
      </c>
      <c r="B1566" s="3">
        <v>11317.35</v>
      </c>
      <c r="C1566" s="3">
        <v>11363.46</v>
      </c>
      <c r="D1566" s="3">
        <v>11207.85</v>
      </c>
      <c r="E1566" s="3">
        <v>11270.29</v>
      </c>
      <c r="F1566" s="3">
        <v>1980940000</v>
      </c>
    </row>
    <row r="1567" spans="1:6" x14ac:dyDescent="0.3">
      <c r="A1567" s="4">
        <v>38800</v>
      </c>
      <c r="B1567" s="3">
        <v>11270.61</v>
      </c>
      <c r="C1567" s="3">
        <v>11353.21</v>
      </c>
      <c r="D1567" s="3">
        <v>11197.21</v>
      </c>
      <c r="E1567" s="3">
        <v>11279.97</v>
      </c>
      <c r="F1567" s="3">
        <v>2326070000</v>
      </c>
    </row>
    <row r="1568" spans="1:6" x14ac:dyDescent="0.3">
      <c r="A1568" s="4">
        <v>38803</v>
      </c>
      <c r="B1568" s="3">
        <v>11280.13</v>
      </c>
      <c r="C1568" s="3">
        <v>11314.96</v>
      </c>
      <c r="D1568" s="3">
        <v>11194.07</v>
      </c>
      <c r="E1568" s="3">
        <v>11250.11</v>
      </c>
      <c r="F1568" s="3">
        <v>2029700000</v>
      </c>
    </row>
    <row r="1569" spans="1:6" x14ac:dyDescent="0.3">
      <c r="A1569" s="4">
        <v>38804</v>
      </c>
      <c r="B1569" s="3">
        <v>11250.11</v>
      </c>
      <c r="C1569" s="3">
        <v>11312.31</v>
      </c>
      <c r="D1569" s="3">
        <v>11132.05</v>
      </c>
      <c r="E1569" s="3">
        <v>11154.54</v>
      </c>
      <c r="F1569" s="3">
        <v>2148580000</v>
      </c>
    </row>
    <row r="1570" spans="1:6" x14ac:dyDescent="0.3">
      <c r="A1570" s="4">
        <v>38805</v>
      </c>
      <c r="B1570" s="3">
        <v>11154.94</v>
      </c>
      <c r="C1570" s="3">
        <v>11283.97</v>
      </c>
      <c r="D1570" s="3">
        <v>11117.48</v>
      </c>
      <c r="E1570" s="3">
        <v>11215.7</v>
      </c>
      <c r="F1570" s="3">
        <v>2143540000</v>
      </c>
    </row>
    <row r="1571" spans="1:6" x14ac:dyDescent="0.3">
      <c r="A1571" s="4">
        <v>38806</v>
      </c>
      <c r="B1571" s="3">
        <v>11195.36</v>
      </c>
      <c r="C1571" s="3">
        <v>11259.08</v>
      </c>
      <c r="D1571" s="3">
        <v>11118.12</v>
      </c>
      <c r="E1571" s="3">
        <v>11150.7</v>
      </c>
      <c r="F1571" s="3">
        <v>2294560000</v>
      </c>
    </row>
    <row r="1572" spans="1:6" x14ac:dyDescent="0.3">
      <c r="A1572" s="4">
        <v>38807</v>
      </c>
      <c r="B1572" s="3">
        <v>11151.34</v>
      </c>
      <c r="C1572" s="3">
        <v>11229.47</v>
      </c>
      <c r="D1572" s="3">
        <v>11069.78</v>
      </c>
      <c r="E1572" s="3">
        <v>11109.32</v>
      </c>
      <c r="F1572" s="3">
        <v>2236710000</v>
      </c>
    </row>
    <row r="1573" spans="1:6" x14ac:dyDescent="0.3">
      <c r="A1573" s="4">
        <v>38810</v>
      </c>
      <c r="B1573" s="3">
        <v>11113</v>
      </c>
      <c r="C1573" s="3">
        <v>11287.02</v>
      </c>
      <c r="D1573" s="3">
        <v>11101.07</v>
      </c>
      <c r="E1573" s="3">
        <v>11144.94</v>
      </c>
      <c r="F1573" s="3">
        <v>2494080000</v>
      </c>
    </row>
    <row r="1574" spans="1:6" x14ac:dyDescent="0.3">
      <c r="A1574" s="4">
        <v>38811</v>
      </c>
      <c r="B1574" s="3">
        <v>11142.54</v>
      </c>
      <c r="C1574" s="3">
        <v>11269.17</v>
      </c>
      <c r="D1574" s="3">
        <v>11094.03</v>
      </c>
      <c r="E1574" s="3">
        <v>11203.85</v>
      </c>
      <c r="F1574" s="3">
        <v>2147660000</v>
      </c>
    </row>
    <row r="1575" spans="1:6" x14ac:dyDescent="0.3">
      <c r="A1575" s="4">
        <v>38812</v>
      </c>
      <c r="B1575" s="3">
        <v>11203.21</v>
      </c>
      <c r="C1575" s="3">
        <v>11290.3</v>
      </c>
      <c r="D1575" s="3">
        <v>11141.82</v>
      </c>
      <c r="E1575" s="3">
        <v>11239.55</v>
      </c>
      <c r="F1575" s="3">
        <v>2420020000</v>
      </c>
    </row>
    <row r="1576" spans="1:6" x14ac:dyDescent="0.3">
      <c r="A1576" s="4">
        <v>38813</v>
      </c>
      <c r="B1576" s="3">
        <v>11233.01</v>
      </c>
      <c r="C1576" s="3">
        <v>11294.3</v>
      </c>
      <c r="D1576" s="3">
        <v>11137.57</v>
      </c>
      <c r="E1576" s="3">
        <v>11216.5</v>
      </c>
      <c r="F1576" s="3">
        <v>2281680000</v>
      </c>
    </row>
    <row r="1577" spans="1:6" x14ac:dyDescent="0.3">
      <c r="A1577" s="4">
        <v>38814</v>
      </c>
      <c r="B1577" s="3">
        <v>11228.1</v>
      </c>
      <c r="C1577" s="3">
        <v>11268.92</v>
      </c>
      <c r="D1577" s="3">
        <v>11108.75</v>
      </c>
      <c r="E1577" s="3">
        <v>11120.04</v>
      </c>
      <c r="F1577" s="3">
        <v>2082470000</v>
      </c>
    </row>
    <row r="1578" spans="1:6" x14ac:dyDescent="0.3">
      <c r="A1578" s="4">
        <v>38817</v>
      </c>
      <c r="B1578" s="3">
        <v>11119.88</v>
      </c>
      <c r="C1578" s="3">
        <v>11211.37</v>
      </c>
      <c r="D1578" s="3">
        <v>11083.06</v>
      </c>
      <c r="E1578" s="3">
        <v>11141.33</v>
      </c>
      <c r="F1578" s="3">
        <v>1898320000</v>
      </c>
    </row>
    <row r="1579" spans="1:6" x14ac:dyDescent="0.3">
      <c r="A1579" s="4">
        <v>38818</v>
      </c>
      <c r="B1579" s="3">
        <v>11141.33</v>
      </c>
      <c r="C1579" s="3">
        <v>11220.98</v>
      </c>
      <c r="D1579" s="3">
        <v>11017.99</v>
      </c>
      <c r="E1579" s="3">
        <v>11089.63</v>
      </c>
      <c r="F1579" s="3">
        <v>2232880000</v>
      </c>
    </row>
    <row r="1580" spans="1:6" x14ac:dyDescent="0.3">
      <c r="A1580" s="4">
        <v>38819</v>
      </c>
      <c r="B1580" s="3">
        <v>11089.47</v>
      </c>
      <c r="C1580" s="3">
        <v>11194</v>
      </c>
      <c r="D1580" s="3">
        <v>11052.17</v>
      </c>
      <c r="E1580" s="3">
        <v>11129.97</v>
      </c>
      <c r="F1580" s="3">
        <v>1938100000</v>
      </c>
    </row>
    <row r="1581" spans="1:6" x14ac:dyDescent="0.3">
      <c r="A1581" s="4">
        <v>38820</v>
      </c>
      <c r="B1581" s="3">
        <v>11130.13</v>
      </c>
      <c r="C1581" s="3">
        <v>11210.73</v>
      </c>
      <c r="D1581" s="3">
        <v>11053.29</v>
      </c>
      <c r="E1581" s="3">
        <v>11137.65</v>
      </c>
      <c r="F1581" s="3">
        <v>1891940000</v>
      </c>
    </row>
    <row r="1582" spans="1:6" x14ac:dyDescent="0.3">
      <c r="A1582" s="4">
        <v>38824</v>
      </c>
      <c r="B1582" s="3">
        <v>11137.33</v>
      </c>
      <c r="C1582" s="3">
        <v>11203.13</v>
      </c>
      <c r="D1582" s="3">
        <v>11017.43</v>
      </c>
      <c r="E1582" s="3">
        <v>11073.78</v>
      </c>
      <c r="F1582" s="3">
        <v>1794650000</v>
      </c>
    </row>
    <row r="1583" spans="1:6" x14ac:dyDescent="0.3">
      <c r="A1583" s="4">
        <v>38825</v>
      </c>
      <c r="B1583" s="3">
        <v>11074.58</v>
      </c>
      <c r="C1583" s="3">
        <v>11302.3</v>
      </c>
      <c r="D1583" s="3">
        <v>11064.01</v>
      </c>
      <c r="E1583" s="3">
        <v>11268.77</v>
      </c>
      <c r="F1583" s="3">
        <v>2595440000</v>
      </c>
    </row>
    <row r="1584" spans="1:6" x14ac:dyDescent="0.3">
      <c r="A1584" s="4">
        <v>38826</v>
      </c>
      <c r="B1584" s="3">
        <v>11265.4</v>
      </c>
      <c r="C1584" s="3">
        <v>11379.79</v>
      </c>
      <c r="D1584" s="3">
        <v>11181.84</v>
      </c>
      <c r="E1584" s="3">
        <v>11278.77</v>
      </c>
      <c r="F1584" s="3">
        <v>2447310000</v>
      </c>
    </row>
    <row r="1585" spans="1:6" x14ac:dyDescent="0.3">
      <c r="A1585" s="4">
        <v>38827</v>
      </c>
      <c r="B1585" s="3">
        <v>11278.53</v>
      </c>
      <c r="C1585" s="3">
        <v>11429.25</v>
      </c>
      <c r="D1585" s="3">
        <v>11221.3</v>
      </c>
      <c r="E1585" s="3">
        <v>11342.89</v>
      </c>
      <c r="F1585" s="3">
        <v>2512920000</v>
      </c>
    </row>
    <row r="1586" spans="1:6" x14ac:dyDescent="0.3">
      <c r="A1586" s="4">
        <v>38828</v>
      </c>
      <c r="B1586" s="3">
        <v>11343.45</v>
      </c>
      <c r="C1586" s="3">
        <v>11468.16</v>
      </c>
      <c r="D1586" s="3">
        <v>11272.61</v>
      </c>
      <c r="E1586" s="3">
        <v>11347.45</v>
      </c>
      <c r="F1586" s="3">
        <v>2392630000</v>
      </c>
    </row>
    <row r="1587" spans="1:6" x14ac:dyDescent="0.3">
      <c r="A1587" s="4">
        <v>38831</v>
      </c>
      <c r="B1587" s="3">
        <v>11346.81</v>
      </c>
      <c r="C1587" s="3">
        <v>11420.05</v>
      </c>
      <c r="D1587" s="3">
        <v>11246.35</v>
      </c>
      <c r="E1587" s="3">
        <v>11336.32</v>
      </c>
      <c r="F1587" s="3">
        <v>2117330000</v>
      </c>
    </row>
    <row r="1588" spans="1:6" x14ac:dyDescent="0.3">
      <c r="A1588" s="4">
        <v>38832</v>
      </c>
      <c r="B1588" s="3">
        <v>11336.56</v>
      </c>
      <c r="C1588" s="3">
        <v>11401.32</v>
      </c>
      <c r="D1588" s="3">
        <v>11213.05</v>
      </c>
      <c r="E1588" s="3">
        <v>11283.25</v>
      </c>
      <c r="F1588" s="3">
        <v>2366380000</v>
      </c>
    </row>
    <row r="1589" spans="1:6" x14ac:dyDescent="0.3">
      <c r="A1589" s="4">
        <v>38833</v>
      </c>
      <c r="B1589" s="3">
        <v>11283.25</v>
      </c>
      <c r="C1589" s="3">
        <v>11428.77</v>
      </c>
      <c r="D1589" s="3">
        <v>11256.12</v>
      </c>
      <c r="E1589" s="3">
        <v>11354.49</v>
      </c>
      <c r="F1589" s="3">
        <v>2502690000</v>
      </c>
    </row>
    <row r="1590" spans="1:6" x14ac:dyDescent="0.3">
      <c r="A1590" s="4">
        <v>38834</v>
      </c>
      <c r="B1590" s="3">
        <v>11349.53</v>
      </c>
      <c r="C1590" s="3">
        <v>11465.75</v>
      </c>
      <c r="D1590" s="3">
        <v>11220.74</v>
      </c>
      <c r="E1590" s="3">
        <v>11382.51</v>
      </c>
      <c r="F1590" s="3">
        <v>2772010000</v>
      </c>
    </row>
    <row r="1591" spans="1:6" x14ac:dyDescent="0.3">
      <c r="A1591" s="4">
        <v>38835</v>
      </c>
      <c r="B1591" s="3">
        <v>11358.33</v>
      </c>
      <c r="C1591" s="3">
        <v>11462.95</v>
      </c>
      <c r="D1591" s="3">
        <v>11278.13</v>
      </c>
      <c r="E1591" s="3">
        <v>11367.14</v>
      </c>
      <c r="F1591" s="3">
        <v>2419920000</v>
      </c>
    </row>
    <row r="1592" spans="1:6" x14ac:dyDescent="0.3">
      <c r="A1592" s="4">
        <v>38838</v>
      </c>
      <c r="B1592" s="3">
        <v>11367.78</v>
      </c>
      <c r="C1592" s="3">
        <v>11476.96</v>
      </c>
      <c r="D1592" s="3">
        <v>11304.3</v>
      </c>
      <c r="E1592" s="3">
        <v>11343.29</v>
      </c>
      <c r="F1592" s="3">
        <v>2437040000</v>
      </c>
    </row>
    <row r="1593" spans="1:6" x14ac:dyDescent="0.3">
      <c r="A1593" s="4">
        <v>38839</v>
      </c>
      <c r="B1593" s="3">
        <v>11372.74</v>
      </c>
      <c r="C1593" s="3">
        <v>11427.43</v>
      </c>
      <c r="D1593" s="3">
        <v>11343.28</v>
      </c>
      <c r="E1593" s="3">
        <v>11416.44</v>
      </c>
      <c r="F1593" s="3">
        <v>2403470000</v>
      </c>
    </row>
    <row r="1594" spans="1:6" x14ac:dyDescent="0.3">
      <c r="A1594" s="4">
        <v>38840</v>
      </c>
      <c r="B1594" s="3">
        <v>11414.69</v>
      </c>
      <c r="C1594" s="3">
        <v>11472.96</v>
      </c>
      <c r="D1594" s="3">
        <v>11308.55</v>
      </c>
      <c r="E1594" s="3">
        <v>11400.28</v>
      </c>
      <c r="F1594" s="3">
        <v>2395230000</v>
      </c>
    </row>
    <row r="1595" spans="1:6" x14ac:dyDescent="0.3">
      <c r="A1595" s="4">
        <v>38841</v>
      </c>
      <c r="B1595" s="3">
        <v>11401.8</v>
      </c>
      <c r="C1595" s="3">
        <v>11512.18</v>
      </c>
      <c r="D1595" s="3">
        <v>11366.82</v>
      </c>
      <c r="E1595" s="3">
        <v>11438.86</v>
      </c>
      <c r="F1595" s="3">
        <v>2431450000</v>
      </c>
    </row>
    <row r="1596" spans="1:6" x14ac:dyDescent="0.3">
      <c r="A1596" s="4">
        <v>38842</v>
      </c>
      <c r="B1596" s="3">
        <v>11440.62</v>
      </c>
      <c r="C1596" s="3">
        <v>11616.16</v>
      </c>
      <c r="D1596" s="3">
        <v>11440.62</v>
      </c>
      <c r="E1596" s="3">
        <v>11577.74</v>
      </c>
      <c r="F1596" s="3">
        <v>2294760000</v>
      </c>
    </row>
    <row r="1597" spans="1:6" x14ac:dyDescent="0.3">
      <c r="A1597" s="4">
        <v>38845</v>
      </c>
      <c r="B1597" s="3">
        <v>11576.37</v>
      </c>
      <c r="C1597" s="3">
        <v>11665.14</v>
      </c>
      <c r="D1597" s="3">
        <v>11504.09</v>
      </c>
      <c r="E1597" s="3">
        <v>11584.54</v>
      </c>
      <c r="F1597" s="3">
        <v>2151300000</v>
      </c>
    </row>
    <row r="1598" spans="1:6" x14ac:dyDescent="0.3">
      <c r="A1598" s="4">
        <v>38846</v>
      </c>
      <c r="B1598" s="3">
        <v>11584.62</v>
      </c>
      <c r="C1598" s="3">
        <v>11684.28</v>
      </c>
      <c r="D1598" s="3">
        <v>11535.71</v>
      </c>
      <c r="E1598" s="3">
        <v>11639.77</v>
      </c>
      <c r="F1598" s="3">
        <v>2157290000</v>
      </c>
    </row>
    <row r="1599" spans="1:6" x14ac:dyDescent="0.3">
      <c r="A1599" s="4">
        <v>38847</v>
      </c>
      <c r="B1599" s="3">
        <v>11630.48</v>
      </c>
      <c r="C1599" s="3">
        <v>11709.09</v>
      </c>
      <c r="D1599" s="3">
        <v>11545.64</v>
      </c>
      <c r="E1599" s="3">
        <v>11642.65</v>
      </c>
      <c r="F1599" s="3">
        <v>2268550000</v>
      </c>
    </row>
    <row r="1600" spans="1:6" x14ac:dyDescent="0.3">
      <c r="A1600" s="4">
        <v>38848</v>
      </c>
      <c r="B1600" s="3">
        <v>11639.29</v>
      </c>
      <c r="C1600" s="3">
        <v>11660.58</v>
      </c>
      <c r="D1600" s="3">
        <v>11449.74</v>
      </c>
      <c r="E1600" s="3">
        <v>11500.73</v>
      </c>
      <c r="F1600" s="3">
        <v>2531520000</v>
      </c>
    </row>
    <row r="1601" spans="1:6" x14ac:dyDescent="0.3">
      <c r="A1601" s="4">
        <v>38849</v>
      </c>
      <c r="B1601" s="3">
        <v>11500.01</v>
      </c>
      <c r="C1601" s="3">
        <v>11551.4</v>
      </c>
      <c r="D1601" s="3">
        <v>11336.96</v>
      </c>
      <c r="E1601" s="3">
        <v>11380.99</v>
      </c>
      <c r="F1601" s="3">
        <v>2567970000</v>
      </c>
    </row>
    <row r="1602" spans="1:6" x14ac:dyDescent="0.3">
      <c r="A1602" s="4">
        <v>38852</v>
      </c>
      <c r="B1602" s="3">
        <v>11380.43</v>
      </c>
      <c r="C1602" s="3">
        <v>11485.61</v>
      </c>
      <c r="D1602" s="3">
        <v>11273.65</v>
      </c>
      <c r="E1602" s="3">
        <v>11428.77</v>
      </c>
      <c r="F1602" s="3">
        <v>2505660000</v>
      </c>
    </row>
    <row r="1603" spans="1:6" x14ac:dyDescent="0.3">
      <c r="A1603" s="4">
        <v>38853</v>
      </c>
      <c r="B1603" s="3">
        <v>11428.21</v>
      </c>
      <c r="C1603" s="3">
        <v>11520.42</v>
      </c>
      <c r="D1603" s="3">
        <v>11334.64</v>
      </c>
      <c r="E1603" s="3">
        <v>11419.89</v>
      </c>
      <c r="F1603" s="3">
        <v>2386210000</v>
      </c>
    </row>
    <row r="1604" spans="1:6" x14ac:dyDescent="0.3">
      <c r="A1604" s="4">
        <v>38854</v>
      </c>
      <c r="B1604" s="3">
        <v>11410.13</v>
      </c>
      <c r="C1604" s="3">
        <v>11412.28</v>
      </c>
      <c r="D1604" s="3">
        <v>11139.17</v>
      </c>
      <c r="E1604" s="3">
        <v>11205.61</v>
      </c>
      <c r="F1604" s="3">
        <v>2830200000</v>
      </c>
    </row>
    <row r="1605" spans="1:6" x14ac:dyDescent="0.3">
      <c r="A1605" s="4">
        <v>38855</v>
      </c>
      <c r="B1605" s="3">
        <v>11206.17</v>
      </c>
      <c r="C1605" s="3">
        <v>11301.26</v>
      </c>
      <c r="D1605" s="3">
        <v>11096.35</v>
      </c>
      <c r="E1605" s="3">
        <v>11128.29</v>
      </c>
      <c r="F1605" s="3">
        <v>2537490000</v>
      </c>
    </row>
    <row r="1606" spans="1:6" x14ac:dyDescent="0.3">
      <c r="A1606" s="4">
        <v>38856</v>
      </c>
      <c r="B1606" s="3">
        <v>11124.37</v>
      </c>
      <c r="C1606" s="3">
        <v>11254.6</v>
      </c>
      <c r="D1606" s="3">
        <v>11009.98</v>
      </c>
      <c r="E1606" s="3">
        <v>11144.06</v>
      </c>
      <c r="F1606" s="3">
        <v>2982300000</v>
      </c>
    </row>
    <row r="1607" spans="1:6" x14ac:dyDescent="0.3">
      <c r="A1607" s="4">
        <v>38859</v>
      </c>
      <c r="B1607" s="3">
        <v>11092.9</v>
      </c>
      <c r="C1607" s="3">
        <v>11175.03</v>
      </c>
      <c r="D1607" s="3">
        <v>11040.16</v>
      </c>
      <c r="E1607" s="3">
        <v>11125.32</v>
      </c>
      <c r="F1607" s="3">
        <v>2773010000</v>
      </c>
    </row>
    <row r="1608" spans="1:6" x14ac:dyDescent="0.3">
      <c r="A1608" s="4">
        <v>38860</v>
      </c>
      <c r="B1608" s="3">
        <v>11126.29</v>
      </c>
      <c r="C1608" s="3">
        <v>11254.68</v>
      </c>
      <c r="D1608" s="3">
        <v>11068.49</v>
      </c>
      <c r="E1608" s="3">
        <v>11098.35</v>
      </c>
      <c r="F1608" s="3">
        <v>2605250000</v>
      </c>
    </row>
    <row r="1609" spans="1:6" x14ac:dyDescent="0.3">
      <c r="A1609" s="4">
        <v>38861</v>
      </c>
      <c r="B1609" s="3">
        <v>11100.11</v>
      </c>
      <c r="C1609" s="3">
        <v>11241.15</v>
      </c>
      <c r="D1609" s="3">
        <v>10980.29</v>
      </c>
      <c r="E1609" s="3">
        <v>11117.32</v>
      </c>
      <c r="F1609" s="3">
        <v>2999030000</v>
      </c>
    </row>
    <row r="1610" spans="1:6" x14ac:dyDescent="0.3">
      <c r="A1610" s="4">
        <v>38862</v>
      </c>
      <c r="B1610" s="3">
        <v>11114.96</v>
      </c>
      <c r="C1610" s="3">
        <v>11258.12</v>
      </c>
      <c r="D1610" s="3">
        <v>11089.55</v>
      </c>
      <c r="E1610" s="3">
        <v>11211.05</v>
      </c>
      <c r="F1610" s="3">
        <v>2372730000</v>
      </c>
    </row>
    <row r="1611" spans="1:6" x14ac:dyDescent="0.3">
      <c r="A1611" s="4">
        <v>38863</v>
      </c>
      <c r="B1611" s="3">
        <v>11211.69</v>
      </c>
      <c r="C1611" s="3">
        <v>11329.36</v>
      </c>
      <c r="D1611" s="3">
        <v>11177.43</v>
      </c>
      <c r="E1611" s="3">
        <v>11278.61</v>
      </c>
      <c r="F1611" s="3">
        <v>1814020000</v>
      </c>
    </row>
    <row r="1612" spans="1:6" x14ac:dyDescent="0.3">
      <c r="A1612" s="4">
        <v>38867</v>
      </c>
      <c r="B1612" s="3">
        <v>11277.25</v>
      </c>
      <c r="C1612" s="3">
        <v>11277.25</v>
      </c>
      <c r="D1612" s="3">
        <v>11071.7</v>
      </c>
      <c r="E1612" s="3">
        <v>11094.43</v>
      </c>
      <c r="F1612" s="3">
        <v>2176190000</v>
      </c>
    </row>
    <row r="1613" spans="1:6" x14ac:dyDescent="0.3">
      <c r="A1613" s="4">
        <v>38868</v>
      </c>
      <c r="B1613" s="3">
        <v>11091.15</v>
      </c>
      <c r="C1613" s="3">
        <v>11225.78</v>
      </c>
      <c r="D1613" s="3">
        <v>11050.4</v>
      </c>
      <c r="E1613" s="3">
        <v>11168.31</v>
      </c>
      <c r="F1613" s="3">
        <v>2692160000</v>
      </c>
    </row>
    <row r="1614" spans="1:6" x14ac:dyDescent="0.3">
      <c r="A1614" s="4">
        <v>38869</v>
      </c>
      <c r="B1614" s="3">
        <v>11169.03</v>
      </c>
      <c r="C1614" s="3">
        <v>11290.86</v>
      </c>
      <c r="D1614" s="3">
        <v>11115.4</v>
      </c>
      <c r="E1614" s="3">
        <v>11260.28</v>
      </c>
      <c r="F1614" s="3">
        <v>2360160000</v>
      </c>
    </row>
    <row r="1615" spans="1:6" x14ac:dyDescent="0.3">
      <c r="A1615" s="4">
        <v>38870</v>
      </c>
      <c r="B1615" s="3">
        <v>11260.52</v>
      </c>
      <c r="C1615" s="3">
        <v>11329.28</v>
      </c>
      <c r="D1615" s="3">
        <v>11158.06</v>
      </c>
      <c r="E1615" s="3">
        <v>11247.87</v>
      </c>
      <c r="F1615" s="3">
        <v>2295540000</v>
      </c>
    </row>
    <row r="1616" spans="1:6" x14ac:dyDescent="0.3">
      <c r="A1616" s="4">
        <v>38873</v>
      </c>
      <c r="B1616" s="3">
        <v>11247.55</v>
      </c>
      <c r="C1616" s="3">
        <v>11259.96</v>
      </c>
      <c r="D1616" s="3">
        <v>11025.75</v>
      </c>
      <c r="E1616" s="3">
        <v>11048.72</v>
      </c>
      <c r="F1616" s="3">
        <v>2313470000</v>
      </c>
    </row>
    <row r="1617" spans="1:6" x14ac:dyDescent="0.3">
      <c r="A1617" s="4">
        <v>38874</v>
      </c>
      <c r="B1617" s="3">
        <v>11048.24</v>
      </c>
      <c r="C1617" s="3">
        <v>11140.45</v>
      </c>
      <c r="D1617" s="3">
        <v>10890.24</v>
      </c>
      <c r="E1617" s="3">
        <v>11002.14</v>
      </c>
      <c r="F1617" s="3">
        <v>2697650000</v>
      </c>
    </row>
    <row r="1618" spans="1:6" x14ac:dyDescent="0.3">
      <c r="A1618" s="4">
        <v>38875</v>
      </c>
      <c r="B1618" s="3">
        <v>11002.06</v>
      </c>
      <c r="C1618" s="3">
        <v>11107.48</v>
      </c>
      <c r="D1618" s="3">
        <v>10897.76</v>
      </c>
      <c r="E1618" s="3">
        <v>10930.9</v>
      </c>
      <c r="F1618" s="3">
        <v>2644170000</v>
      </c>
    </row>
    <row r="1619" spans="1:6" x14ac:dyDescent="0.3">
      <c r="A1619" s="4">
        <v>38876</v>
      </c>
      <c r="B1619" s="3">
        <v>10929.7</v>
      </c>
      <c r="C1619" s="3">
        <v>11032.15</v>
      </c>
      <c r="D1619" s="3">
        <v>10726.15</v>
      </c>
      <c r="E1619" s="3">
        <v>10938.82</v>
      </c>
      <c r="F1619" s="3">
        <v>3543790000</v>
      </c>
    </row>
    <row r="1620" spans="1:6" x14ac:dyDescent="0.3">
      <c r="A1620" s="4">
        <v>38877</v>
      </c>
      <c r="B1620" s="3">
        <v>10939.14</v>
      </c>
      <c r="C1620" s="3">
        <v>11015.67</v>
      </c>
      <c r="D1620" s="3">
        <v>10842.89</v>
      </c>
      <c r="E1620" s="3">
        <v>10891.92</v>
      </c>
      <c r="F1620" s="3">
        <v>2214000000</v>
      </c>
    </row>
    <row r="1621" spans="1:6" x14ac:dyDescent="0.3">
      <c r="A1621" s="4">
        <v>38880</v>
      </c>
      <c r="B1621" s="3">
        <v>10892</v>
      </c>
      <c r="C1621" s="3">
        <v>10969.32</v>
      </c>
      <c r="D1621" s="3">
        <v>10767.61</v>
      </c>
      <c r="E1621" s="3">
        <v>10792.58</v>
      </c>
      <c r="F1621" s="3">
        <v>2247010000</v>
      </c>
    </row>
    <row r="1622" spans="1:6" x14ac:dyDescent="0.3">
      <c r="A1622" s="4">
        <v>38881</v>
      </c>
      <c r="B1622" s="3">
        <v>10783.14</v>
      </c>
      <c r="C1622" s="3">
        <v>10893.04</v>
      </c>
      <c r="D1622" s="3">
        <v>10653.23</v>
      </c>
      <c r="E1622" s="3">
        <v>10706.14</v>
      </c>
      <c r="F1622" s="3">
        <v>3215770000</v>
      </c>
    </row>
    <row r="1623" spans="1:6" x14ac:dyDescent="0.3">
      <c r="A1623" s="4">
        <v>38882</v>
      </c>
      <c r="B1623" s="3">
        <v>10713.1</v>
      </c>
      <c r="C1623" s="3">
        <v>10816.99</v>
      </c>
      <c r="D1623" s="3">
        <v>10699.25</v>
      </c>
      <c r="E1623" s="3">
        <v>10816.91</v>
      </c>
      <c r="F1623" s="3">
        <v>2667990000</v>
      </c>
    </row>
    <row r="1624" spans="1:6" x14ac:dyDescent="0.3">
      <c r="A1624" s="4">
        <v>38883</v>
      </c>
      <c r="B1624" s="3">
        <v>10817.48</v>
      </c>
      <c r="C1624" s="3">
        <v>11049.85</v>
      </c>
      <c r="D1624" s="3">
        <v>10788.34</v>
      </c>
      <c r="E1624" s="3">
        <v>11015.19</v>
      </c>
      <c r="F1624" s="3">
        <v>2775480000</v>
      </c>
    </row>
    <row r="1625" spans="1:6" x14ac:dyDescent="0.3">
      <c r="A1625" s="4">
        <v>38884</v>
      </c>
      <c r="B1625" s="3">
        <v>11009.1</v>
      </c>
      <c r="C1625" s="3">
        <v>11045.04</v>
      </c>
      <c r="D1625" s="3">
        <v>10984.29</v>
      </c>
      <c r="E1625" s="3">
        <v>11014.54</v>
      </c>
      <c r="F1625" s="3">
        <v>2783390000</v>
      </c>
    </row>
    <row r="1626" spans="1:6" x14ac:dyDescent="0.3">
      <c r="A1626" s="4">
        <v>38887</v>
      </c>
      <c r="B1626" s="3">
        <v>11014.87</v>
      </c>
      <c r="C1626" s="3">
        <v>11098.99</v>
      </c>
      <c r="D1626" s="3">
        <v>10886.63</v>
      </c>
      <c r="E1626" s="3">
        <v>10942.11</v>
      </c>
      <c r="F1626" s="3">
        <v>2517200000</v>
      </c>
    </row>
    <row r="1627" spans="1:6" x14ac:dyDescent="0.3">
      <c r="A1627" s="4">
        <v>38888</v>
      </c>
      <c r="B1627" s="3">
        <v>10942.03</v>
      </c>
      <c r="C1627" s="3">
        <v>11066.73</v>
      </c>
      <c r="D1627" s="3">
        <v>10895.28</v>
      </c>
      <c r="E1627" s="3">
        <v>10974.84</v>
      </c>
      <c r="F1627" s="3">
        <v>2232950000</v>
      </c>
    </row>
    <row r="1628" spans="1:6" x14ac:dyDescent="0.3">
      <c r="A1628" s="4">
        <v>38889</v>
      </c>
      <c r="B1628" s="3">
        <v>10975.24</v>
      </c>
      <c r="C1628" s="3">
        <v>11165.91</v>
      </c>
      <c r="D1628" s="3">
        <v>10952.43</v>
      </c>
      <c r="E1628" s="3">
        <v>11079.46</v>
      </c>
      <c r="F1628" s="3">
        <v>2361230000</v>
      </c>
    </row>
    <row r="1629" spans="1:6" x14ac:dyDescent="0.3">
      <c r="A1629" s="4">
        <v>38890</v>
      </c>
      <c r="B1629" s="3">
        <v>11077.78</v>
      </c>
      <c r="C1629" s="3">
        <v>11127.73</v>
      </c>
      <c r="D1629" s="3">
        <v>10954.83</v>
      </c>
      <c r="E1629" s="3">
        <v>11019.11</v>
      </c>
      <c r="F1629" s="3">
        <v>2148180000</v>
      </c>
    </row>
    <row r="1630" spans="1:6" x14ac:dyDescent="0.3">
      <c r="A1630" s="4">
        <v>38891</v>
      </c>
      <c r="B1630" s="3">
        <v>11019.19</v>
      </c>
      <c r="C1630" s="3">
        <v>11098.67</v>
      </c>
      <c r="D1630" s="3">
        <v>10932.82</v>
      </c>
      <c r="E1630" s="3">
        <v>10989.09</v>
      </c>
      <c r="F1630" s="3">
        <v>2017270000</v>
      </c>
    </row>
    <row r="1631" spans="1:6" x14ac:dyDescent="0.3">
      <c r="A1631" s="4">
        <v>38894</v>
      </c>
      <c r="B1631" s="3">
        <v>10990.29</v>
      </c>
      <c r="C1631" s="3">
        <v>11089.07</v>
      </c>
      <c r="D1631" s="3">
        <v>10937.06</v>
      </c>
      <c r="E1631" s="3">
        <v>11045.28</v>
      </c>
      <c r="F1631" s="3">
        <v>1878580000</v>
      </c>
    </row>
    <row r="1632" spans="1:6" x14ac:dyDescent="0.3">
      <c r="A1632" s="4">
        <v>38895</v>
      </c>
      <c r="B1632" s="3">
        <v>11048.24</v>
      </c>
      <c r="C1632" s="3">
        <v>11064.09</v>
      </c>
      <c r="D1632" s="3">
        <v>10920.73</v>
      </c>
      <c r="E1632" s="3">
        <v>10924.74</v>
      </c>
      <c r="F1632" s="3">
        <v>2203130000</v>
      </c>
    </row>
    <row r="1633" spans="1:6" x14ac:dyDescent="0.3">
      <c r="A1633" s="4">
        <v>38896</v>
      </c>
      <c r="B1633" s="3">
        <v>10925.3</v>
      </c>
      <c r="C1633" s="3">
        <v>11026.07</v>
      </c>
      <c r="D1633" s="3">
        <v>10869.02</v>
      </c>
      <c r="E1633" s="3">
        <v>10973.56</v>
      </c>
      <c r="F1633" s="3">
        <v>2085490000</v>
      </c>
    </row>
    <row r="1634" spans="1:6" x14ac:dyDescent="0.3">
      <c r="A1634" s="4">
        <v>38897</v>
      </c>
      <c r="B1634" s="3">
        <v>10974.36</v>
      </c>
      <c r="C1634" s="3">
        <v>11225.06</v>
      </c>
      <c r="D1634" s="3">
        <v>10974.36</v>
      </c>
      <c r="E1634" s="3">
        <v>11190.8</v>
      </c>
      <c r="F1634" s="3">
        <v>2621250000</v>
      </c>
    </row>
    <row r="1635" spans="1:6" x14ac:dyDescent="0.3">
      <c r="A1635" s="4">
        <v>38898</v>
      </c>
      <c r="B1635" s="3">
        <v>11190.8</v>
      </c>
      <c r="C1635" s="3">
        <v>11288.86</v>
      </c>
      <c r="D1635" s="3">
        <v>11100.11</v>
      </c>
      <c r="E1635" s="3">
        <v>11150.22</v>
      </c>
      <c r="F1635" s="3">
        <v>3049560000</v>
      </c>
    </row>
    <row r="1636" spans="1:6" x14ac:dyDescent="0.3">
      <c r="A1636" s="4">
        <v>38901</v>
      </c>
      <c r="B1636" s="3">
        <v>11149.34</v>
      </c>
      <c r="C1636" s="3">
        <v>11277.09</v>
      </c>
      <c r="D1636" s="3">
        <v>11146.06</v>
      </c>
      <c r="E1636" s="3">
        <v>11228.02</v>
      </c>
      <c r="F1636" s="3">
        <v>1114470000</v>
      </c>
    </row>
    <row r="1637" spans="1:6" x14ac:dyDescent="0.3">
      <c r="A1637" s="4">
        <v>38903</v>
      </c>
      <c r="B1637" s="3">
        <v>11225.06</v>
      </c>
      <c r="C1637" s="3">
        <v>11239.47</v>
      </c>
      <c r="D1637" s="3">
        <v>11083.94</v>
      </c>
      <c r="E1637" s="3">
        <v>11151.82</v>
      </c>
      <c r="F1637" s="3">
        <v>2165070000</v>
      </c>
    </row>
    <row r="1638" spans="1:6" x14ac:dyDescent="0.3">
      <c r="A1638" s="4">
        <v>38904</v>
      </c>
      <c r="B1638" s="3">
        <v>11147.12</v>
      </c>
      <c r="C1638" s="3">
        <v>11301.58</v>
      </c>
      <c r="D1638" s="3">
        <v>11117.16</v>
      </c>
      <c r="E1638" s="3">
        <v>11225.3</v>
      </c>
      <c r="F1638" s="3">
        <v>2009160000</v>
      </c>
    </row>
    <row r="1639" spans="1:6" x14ac:dyDescent="0.3">
      <c r="A1639" s="4">
        <v>38905</v>
      </c>
      <c r="B1639" s="3">
        <v>11224.18</v>
      </c>
      <c r="C1639" s="3">
        <v>11227.62</v>
      </c>
      <c r="D1639" s="3">
        <v>11040.32</v>
      </c>
      <c r="E1639" s="3">
        <v>11090.67</v>
      </c>
      <c r="F1639" s="3">
        <v>1988150000</v>
      </c>
    </row>
    <row r="1640" spans="1:6" x14ac:dyDescent="0.3">
      <c r="A1640" s="4">
        <v>38908</v>
      </c>
      <c r="B1640" s="3">
        <v>11130.53</v>
      </c>
      <c r="C1640" s="3">
        <v>11174.47</v>
      </c>
      <c r="D1640" s="3">
        <v>11090.1</v>
      </c>
      <c r="E1640" s="3">
        <v>11103.55</v>
      </c>
      <c r="F1640" s="3">
        <v>1854590000</v>
      </c>
    </row>
    <row r="1641" spans="1:6" x14ac:dyDescent="0.3">
      <c r="A1641" s="4">
        <v>38909</v>
      </c>
      <c r="B1641" s="3">
        <v>11102.59</v>
      </c>
      <c r="C1641" s="3">
        <v>11186.32</v>
      </c>
      <c r="D1641" s="3">
        <v>10987.33</v>
      </c>
      <c r="E1641" s="3">
        <v>11134.77</v>
      </c>
      <c r="F1641" s="3">
        <v>2310850000</v>
      </c>
    </row>
    <row r="1642" spans="1:6" x14ac:dyDescent="0.3">
      <c r="A1642" s="4">
        <v>38910</v>
      </c>
      <c r="B1642" s="3">
        <v>11133.97</v>
      </c>
      <c r="C1642" s="3">
        <v>11181.12</v>
      </c>
      <c r="D1642" s="3">
        <v>10973.37</v>
      </c>
      <c r="E1642" s="3">
        <v>11013.18</v>
      </c>
      <c r="F1642" s="3">
        <v>2250450000</v>
      </c>
    </row>
    <row r="1643" spans="1:6" x14ac:dyDescent="0.3">
      <c r="A1643" s="4">
        <v>38911</v>
      </c>
      <c r="B1643" s="3">
        <v>11012.62</v>
      </c>
      <c r="C1643" s="3">
        <v>11015.19</v>
      </c>
      <c r="D1643" s="3">
        <v>10790.82</v>
      </c>
      <c r="E1643" s="3">
        <v>10846.29</v>
      </c>
      <c r="F1643" s="3">
        <v>2545760000</v>
      </c>
    </row>
    <row r="1644" spans="1:6" x14ac:dyDescent="0.3">
      <c r="A1644" s="4">
        <v>38912</v>
      </c>
      <c r="B1644" s="3">
        <v>10846.53</v>
      </c>
      <c r="C1644" s="3">
        <v>10892.64</v>
      </c>
      <c r="D1644" s="3">
        <v>10664.43</v>
      </c>
      <c r="E1644" s="3">
        <v>10739.35</v>
      </c>
      <c r="F1644" s="3">
        <v>2467120000</v>
      </c>
    </row>
    <row r="1645" spans="1:6" x14ac:dyDescent="0.3">
      <c r="A1645" s="4">
        <v>38915</v>
      </c>
      <c r="B1645" s="3">
        <v>10739.35</v>
      </c>
      <c r="C1645" s="3">
        <v>10858.22</v>
      </c>
      <c r="D1645" s="3">
        <v>10668.35</v>
      </c>
      <c r="E1645" s="3">
        <v>10747.36</v>
      </c>
      <c r="F1645" s="3">
        <v>2146410000</v>
      </c>
    </row>
    <row r="1646" spans="1:6" x14ac:dyDescent="0.3">
      <c r="A1646" s="4">
        <v>38916</v>
      </c>
      <c r="B1646" s="3">
        <v>10745.84</v>
      </c>
      <c r="C1646" s="3">
        <v>10867.02</v>
      </c>
      <c r="D1646" s="3">
        <v>10658.35</v>
      </c>
      <c r="E1646" s="3">
        <v>10799.23</v>
      </c>
      <c r="F1646" s="3">
        <v>2481750000</v>
      </c>
    </row>
    <row r="1647" spans="1:6" x14ac:dyDescent="0.3">
      <c r="A1647" s="4">
        <v>38917</v>
      </c>
      <c r="B1647" s="3">
        <v>10854.22</v>
      </c>
      <c r="C1647" s="3">
        <v>11038.16</v>
      </c>
      <c r="D1647" s="3">
        <v>10796.74</v>
      </c>
      <c r="E1647" s="3">
        <v>11011.42</v>
      </c>
      <c r="F1647" s="3">
        <v>2701980000</v>
      </c>
    </row>
    <row r="1648" spans="1:6" x14ac:dyDescent="0.3">
      <c r="A1648" s="4">
        <v>38918</v>
      </c>
      <c r="B1648" s="3">
        <v>11007.26</v>
      </c>
      <c r="C1648" s="3">
        <v>11098.75</v>
      </c>
      <c r="D1648" s="3">
        <v>10884.47</v>
      </c>
      <c r="E1648" s="3">
        <v>10928.1</v>
      </c>
      <c r="F1648" s="3">
        <v>2345580000</v>
      </c>
    </row>
    <row r="1649" spans="1:6" x14ac:dyDescent="0.3">
      <c r="A1649" s="4">
        <v>38919</v>
      </c>
      <c r="B1649" s="3">
        <v>10937.94</v>
      </c>
      <c r="C1649" s="3">
        <v>10995.73</v>
      </c>
      <c r="D1649" s="3">
        <v>10778.58</v>
      </c>
      <c r="E1649" s="3">
        <v>10868.38</v>
      </c>
      <c r="F1649" s="3">
        <v>2704090000</v>
      </c>
    </row>
    <row r="1650" spans="1:6" x14ac:dyDescent="0.3">
      <c r="A1650" s="4">
        <v>38922</v>
      </c>
      <c r="B1650" s="3">
        <v>10868.7</v>
      </c>
      <c r="C1650" s="3">
        <v>11096.35</v>
      </c>
      <c r="D1650" s="3">
        <v>10868.7</v>
      </c>
      <c r="E1650" s="3">
        <v>11051.05</v>
      </c>
      <c r="F1650" s="3">
        <v>2312720000</v>
      </c>
    </row>
    <row r="1651" spans="1:6" x14ac:dyDescent="0.3">
      <c r="A1651" s="4">
        <v>38923</v>
      </c>
      <c r="B1651" s="3">
        <v>11037.59</v>
      </c>
      <c r="C1651" s="3">
        <v>11133.73</v>
      </c>
      <c r="D1651" s="3">
        <v>11000.05</v>
      </c>
      <c r="E1651" s="3">
        <v>11103.71</v>
      </c>
      <c r="F1651" s="3">
        <v>2563930000</v>
      </c>
    </row>
    <row r="1652" spans="1:6" x14ac:dyDescent="0.3">
      <c r="A1652" s="4">
        <v>38924</v>
      </c>
      <c r="B1652" s="3">
        <v>11102.91</v>
      </c>
      <c r="C1652" s="3">
        <v>11208.09</v>
      </c>
      <c r="D1652" s="3">
        <v>10987.41</v>
      </c>
      <c r="E1652" s="3">
        <v>11102.51</v>
      </c>
      <c r="F1652" s="3">
        <v>2667710000</v>
      </c>
    </row>
    <row r="1653" spans="1:6" x14ac:dyDescent="0.3">
      <c r="A1653" s="4">
        <v>38925</v>
      </c>
      <c r="B1653" s="3">
        <v>11104.19</v>
      </c>
      <c r="C1653" s="3">
        <v>11245.47</v>
      </c>
      <c r="D1653" s="3">
        <v>11040.8</v>
      </c>
      <c r="E1653" s="3">
        <v>11100.43</v>
      </c>
      <c r="F1653" s="3">
        <v>2776710000</v>
      </c>
    </row>
    <row r="1654" spans="1:6" x14ac:dyDescent="0.3">
      <c r="A1654" s="4">
        <v>38926</v>
      </c>
      <c r="B1654" s="3">
        <v>11102.11</v>
      </c>
      <c r="C1654" s="3">
        <v>11282.05</v>
      </c>
      <c r="D1654" s="3">
        <v>11102.11</v>
      </c>
      <c r="E1654" s="3">
        <v>11219.7</v>
      </c>
      <c r="F1654" s="3">
        <v>2480420000</v>
      </c>
    </row>
    <row r="1655" spans="1:6" x14ac:dyDescent="0.3">
      <c r="A1655" s="4">
        <v>38929</v>
      </c>
      <c r="B1655" s="3">
        <v>11218.9</v>
      </c>
      <c r="C1655" s="3">
        <v>11265.8</v>
      </c>
      <c r="D1655" s="3">
        <v>11115.24</v>
      </c>
      <c r="E1655" s="3">
        <v>11185.68</v>
      </c>
      <c r="F1655" s="3">
        <v>2461300000</v>
      </c>
    </row>
    <row r="1656" spans="1:6" x14ac:dyDescent="0.3">
      <c r="A1656" s="4">
        <v>38930</v>
      </c>
      <c r="B1656" s="3">
        <v>11184.8</v>
      </c>
      <c r="C1656" s="3">
        <v>11210.65</v>
      </c>
      <c r="D1656" s="3">
        <v>11035.92</v>
      </c>
      <c r="E1656" s="3">
        <v>11125.73</v>
      </c>
      <c r="F1656" s="3">
        <v>2527690000</v>
      </c>
    </row>
    <row r="1657" spans="1:6" x14ac:dyDescent="0.3">
      <c r="A1657" s="4">
        <v>38931</v>
      </c>
      <c r="B1657" s="3">
        <v>11167.91</v>
      </c>
      <c r="C1657" s="3">
        <v>11228.98</v>
      </c>
      <c r="D1657" s="3">
        <v>11124.52</v>
      </c>
      <c r="E1657" s="3">
        <v>11199.92</v>
      </c>
      <c r="F1657" s="3">
        <v>2610750000</v>
      </c>
    </row>
    <row r="1658" spans="1:6" x14ac:dyDescent="0.3">
      <c r="A1658" s="4">
        <v>38932</v>
      </c>
      <c r="B1658" s="3">
        <v>11195.28</v>
      </c>
      <c r="C1658" s="3">
        <v>11304.78</v>
      </c>
      <c r="D1658" s="3">
        <v>11101.55</v>
      </c>
      <c r="E1658" s="3">
        <v>11242.59</v>
      </c>
      <c r="F1658" s="3">
        <v>2728440000</v>
      </c>
    </row>
    <row r="1659" spans="1:6" x14ac:dyDescent="0.3">
      <c r="A1659" s="4">
        <v>38933</v>
      </c>
      <c r="B1659" s="3">
        <v>11244.59</v>
      </c>
      <c r="C1659" s="3">
        <v>11367.94</v>
      </c>
      <c r="D1659" s="3">
        <v>11165.11</v>
      </c>
      <c r="E1659" s="3">
        <v>11240.35</v>
      </c>
      <c r="F1659" s="3">
        <v>2530970000</v>
      </c>
    </row>
    <row r="1660" spans="1:6" x14ac:dyDescent="0.3">
      <c r="A1660" s="4">
        <v>38936</v>
      </c>
      <c r="B1660" s="3">
        <v>11239.47</v>
      </c>
      <c r="C1660" s="3">
        <v>11294.14</v>
      </c>
      <c r="D1660" s="3">
        <v>11143.02</v>
      </c>
      <c r="E1660" s="3">
        <v>11219.38</v>
      </c>
      <c r="F1660" s="3">
        <v>2045660000</v>
      </c>
    </row>
    <row r="1661" spans="1:6" x14ac:dyDescent="0.3">
      <c r="A1661" s="4">
        <v>38937</v>
      </c>
      <c r="B1661" s="3">
        <v>11218.18</v>
      </c>
      <c r="C1661" s="3">
        <v>11319.51</v>
      </c>
      <c r="D1661" s="3">
        <v>11117.8</v>
      </c>
      <c r="E1661" s="3">
        <v>11173.59</v>
      </c>
      <c r="F1661" s="3">
        <v>2457840000</v>
      </c>
    </row>
    <row r="1662" spans="1:6" x14ac:dyDescent="0.3">
      <c r="A1662" s="4">
        <v>38938</v>
      </c>
      <c r="B1662" s="3">
        <v>11168.47</v>
      </c>
      <c r="C1662" s="3">
        <v>11296.22</v>
      </c>
      <c r="D1662" s="3">
        <v>11044.64</v>
      </c>
      <c r="E1662" s="3">
        <v>11076.18</v>
      </c>
      <c r="F1662" s="3">
        <v>2555180000</v>
      </c>
    </row>
    <row r="1663" spans="1:6" x14ac:dyDescent="0.3">
      <c r="A1663" s="4">
        <v>38939</v>
      </c>
      <c r="B1663" s="3">
        <v>11073.14</v>
      </c>
      <c r="C1663" s="3">
        <v>11176.47</v>
      </c>
      <c r="D1663" s="3">
        <v>10998.06</v>
      </c>
      <c r="E1663" s="3">
        <v>11124.37</v>
      </c>
      <c r="F1663" s="3">
        <v>2402190000</v>
      </c>
    </row>
    <row r="1664" spans="1:6" x14ac:dyDescent="0.3">
      <c r="A1664" s="4">
        <v>38940</v>
      </c>
      <c r="B1664" s="3">
        <v>11103.55</v>
      </c>
      <c r="C1664" s="3">
        <v>11121.4</v>
      </c>
      <c r="D1664" s="3">
        <v>11042.88</v>
      </c>
      <c r="E1664" s="3">
        <v>11088.02</v>
      </c>
      <c r="F1664" s="3">
        <v>2004540000</v>
      </c>
    </row>
    <row r="1665" spans="1:6" x14ac:dyDescent="0.3">
      <c r="A1665" s="4">
        <v>38943</v>
      </c>
      <c r="B1665" s="3">
        <v>11089.07</v>
      </c>
      <c r="C1665" s="3">
        <v>11242.83</v>
      </c>
      <c r="D1665" s="3">
        <v>11049.68</v>
      </c>
      <c r="E1665" s="3">
        <v>11097.87</v>
      </c>
      <c r="F1665" s="3">
        <v>2118020000</v>
      </c>
    </row>
    <row r="1666" spans="1:6" x14ac:dyDescent="0.3">
      <c r="A1666" s="4">
        <v>38944</v>
      </c>
      <c r="B1666" s="3">
        <v>11098.03</v>
      </c>
      <c r="C1666" s="3">
        <v>11271.25</v>
      </c>
      <c r="D1666" s="3">
        <v>11098.03</v>
      </c>
      <c r="E1666" s="3">
        <v>11230.26</v>
      </c>
      <c r="F1666" s="3">
        <v>2334100000</v>
      </c>
    </row>
    <row r="1667" spans="1:6" x14ac:dyDescent="0.3">
      <c r="A1667" s="4">
        <v>38945</v>
      </c>
      <c r="B1667" s="3">
        <v>11224.91</v>
      </c>
      <c r="C1667" s="3">
        <v>11373.78</v>
      </c>
      <c r="D1667" s="3">
        <v>11207.85</v>
      </c>
      <c r="E1667" s="3">
        <v>11327.12</v>
      </c>
      <c r="F1667" s="3">
        <v>2554570000</v>
      </c>
    </row>
    <row r="1668" spans="1:6" x14ac:dyDescent="0.3">
      <c r="A1668" s="4">
        <v>38946</v>
      </c>
      <c r="B1668" s="3">
        <v>11321.19</v>
      </c>
      <c r="C1668" s="3">
        <v>11372.34</v>
      </c>
      <c r="D1668" s="3">
        <v>11298.54</v>
      </c>
      <c r="E1668" s="3">
        <v>11334.96</v>
      </c>
      <c r="F1668" s="3">
        <v>2458340000</v>
      </c>
    </row>
    <row r="1669" spans="1:6" x14ac:dyDescent="0.3">
      <c r="A1669" s="4">
        <v>38947</v>
      </c>
      <c r="B1669" s="3">
        <v>11333.76</v>
      </c>
      <c r="C1669" s="3">
        <v>11437.66</v>
      </c>
      <c r="D1669" s="3">
        <v>11273.49</v>
      </c>
      <c r="E1669" s="3">
        <v>11381.47</v>
      </c>
      <c r="F1669" s="3">
        <v>2033910000</v>
      </c>
    </row>
    <row r="1670" spans="1:6" x14ac:dyDescent="0.3">
      <c r="A1670" s="4">
        <v>38950</v>
      </c>
      <c r="B1670" s="3">
        <v>11353.29</v>
      </c>
      <c r="C1670" s="3">
        <v>11381.46</v>
      </c>
      <c r="D1670" s="3">
        <v>11322.31</v>
      </c>
      <c r="E1670" s="3">
        <v>11345.04</v>
      </c>
      <c r="F1670" s="3">
        <v>1759240000</v>
      </c>
    </row>
    <row r="1671" spans="1:6" x14ac:dyDescent="0.3">
      <c r="A1671" s="4">
        <v>38951</v>
      </c>
      <c r="B1671" s="3">
        <v>11344.41</v>
      </c>
      <c r="C1671" s="3">
        <v>11426.13</v>
      </c>
      <c r="D1671" s="3">
        <v>11279.25</v>
      </c>
      <c r="E1671" s="3">
        <v>11339.84</v>
      </c>
      <c r="F1671" s="3">
        <v>1908740000</v>
      </c>
    </row>
    <row r="1672" spans="1:6" x14ac:dyDescent="0.3">
      <c r="A1672" s="4">
        <v>38952</v>
      </c>
      <c r="B1672" s="3">
        <v>11337.12</v>
      </c>
      <c r="C1672" s="3">
        <v>11394.75</v>
      </c>
      <c r="D1672" s="3">
        <v>11238.67</v>
      </c>
      <c r="E1672" s="3">
        <v>11297.9</v>
      </c>
      <c r="F1672" s="3">
        <v>1893670000</v>
      </c>
    </row>
    <row r="1673" spans="1:6" x14ac:dyDescent="0.3">
      <c r="A1673" s="4">
        <v>38953</v>
      </c>
      <c r="B1673" s="3">
        <v>11297.82</v>
      </c>
      <c r="C1673" s="3">
        <v>11386.59</v>
      </c>
      <c r="D1673" s="3">
        <v>11232.83</v>
      </c>
      <c r="E1673" s="3">
        <v>11304.46</v>
      </c>
      <c r="F1673" s="3">
        <v>1930320000</v>
      </c>
    </row>
    <row r="1674" spans="1:6" x14ac:dyDescent="0.3">
      <c r="A1674" s="4">
        <v>38954</v>
      </c>
      <c r="B1674" s="3">
        <v>11301.22</v>
      </c>
      <c r="C1674" s="3">
        <v>11350.09</v>
      </c>
      <c r="D1674" s="3">
        <v>11218.66</v>
      </c>
      <c r="E1674" s="3">
        <v>11284.05</v>
      </c>
      <c r="F1674" s="3">
        <v>1667580000</v>
      </c>
    </row>
    <row r="1675" spans="1:6" x14ac:dyDescent="0.3">
      <c r="A1675" s="4">
        <v>38957</v>
      </c>
      <c r="B1675" s="3">
        <v>11285.33</v>
      </c>
      <c r="C1675" s="3">
        <v>11411.24</v>
      </c>
      <c r="D1675" s="3">
        <v>11240.91</v>
      </c>
      <c r="E1675" s="3">
        <v>11352.01</v>
      </c>
      <c r="F1675" s="3">
        <v>1834920000</v>
      </c>
    </row>
    <row r="1676" spans="1:6" x14ac:dyDescent="0.3">
      <c r="A1676" s="4">
        <v>38958</v>
      </c>
      <c r="B1676" s="3">
        <v>11352.65</v>
      </c>
      <c r="C1676" s="3">
        <v>11432.38</v>
      </c>
      <c r="D1676" s="3">
        <v>11255.88</v>
      </c>
      <c r="E1676" s="3">
        <v>11369.94</v>
      </c>
      <c r="F1676" s="3">
        <v>2093720000</v>
      </c>
    </row>
    <row r="1677" spans="1:6" x14ac:dyDescent="0.3">
      <c r="A1677" s="4">
        <v>38959</v>
      </c>
      <c r="B1677" s="3">
        <v>11365.98</v>
      </c>
      <c r="C1677" s="3">
        <v>11452.95</v>
      </c>
      <c r="D1677" s="3">
        <v>11309.99</v>
      </c>
      <c r="E1677" s="3">
        <v>11382.91</v>
      </c>
      <c r="F1677" s="3">
        <v>2060690000</v>
      </c>
    </row>
    <row r="1678" spans="1:6" x14ac:dyDescent="0.3">
      <c r="A1678" s="4">
        <v>38960</v>
      </c>
      <c r="B1678" s="3">
        <v>11383.47</v>
      </c>
      <c r="C1678" s="3">
        <v>11451.03</v>
      </c>
      <c r="D1678" s="3">
        <v>11326.8</v>
      </c>
      <c r="E1678" s="3">
        <v>11381.15</v>
      </c>
      <c r="F1678" s="3">
        <v>1974540000</v>
      </c>
    </row>
    <row r="1679" spans="1:6" x14ac:dyDescent="0.3">
      <c r="A1679" s="4">
        <v>38961</v>
      </c>
      <c r="B1679" s="3">
        <v>11427.41</v>
      </c>
      <c r="C1679" s="3">
        <v>11476.4</v>
      </c>
      <c r="D1679" s="3">
        <v>11381.14</v>
      </c>
      <c r="E1679" s="3">
        <v>11464.15</v>
      </c>
      <c r="F1679" s="3">
        <v>1800520000</v>
      </c>
    </row>
    <row r="1680" spans="1:6" x14ac:dyDescent="0.3">
      <c r="A1680" s="4">
        <v>38965</v>
      </c>
      <c r="B1680" s="3">
        <v>11461.83</v>
      </c>
      <c r="C1680" s="3">
        <v>11533.87</v>
      </c>
      <c r="D1680" s="3">
        <v>11385.95</v>
      </c>
      <c r="E1680" s="3">
        <v>11469.28</v>
      </c>
      <c r="F1680" s="3">
        <v>2114480000</v>
      </c>
    </row>
    <row r="1681" spans="1:6" x14ac:dyDescent="0.3">
      <c r="A1681" s="4">
        <v>38966</v>
      </c>
      <c r="B1681" s="3">
        <v>11421.33</v>
      </c>
      <c r="C1681" s="3">
        <v>11469.27</v>
      </c>
      <c r="D1681" s="3">
        <v>11395.15</v>
      </c>
      <c r="E1681" s="3">
        <v>11406.2</v>
      </c>
      <c r="F1681" s="3">
        <v>2329870000</v>
      </c>
    </row>
    <row r="1682" spans="1:6" x14ac:dyDescent="0.3">
      <c r="A1682" s="4">
        <v>38967</v>
      </c>
      <c r="B1682" s="3">
        <v>11405.16</v>
      </c>
      <c r="C1682" s="3">
        <v>11443.66</v>
      </c>
      <c r="D1682" s="3">
        <v>11273.89</v>
      </c>
      <c r="E1682" s="3">
        <v>11331.44</v>
      </c>
      <c r="F1682" s="3">
        <v>2325850000</v>
      </c>
    </row>
    <row r="1683" spans="1:6" x14ac:dyDescent="0.3">
      <c r="A1683" s="4">
        <v>38968</v>
      </c>
      <c r="B1683" s="3">
        <v>11332.24</v>
      </c>
      <c r="C1683" s="3">
        <v>11448.3</v>
      </c>
      <c r="D1683" s="3">
        <v>11295.18</v>
      </c>
      <c r="E1683" s="3">
        <v>11392.11</v>
      </c>
      <c r="F1683" s="3">
        <v>2132890000</v>
      </c>
    </row>
    <row r="1684" spans="1:6" x14ac:dyDescent="0.3">
      <c r="A1684" s="4">
        <v>38971</v>
      </c>
      <c r="B1684" s="3">
        <v>11389.87</v>
      </c>
      <c r="C1684" s="3">
        <v>11468.88</v>
      </c>
      <c r="D1684" s="3">
        <v>11295.9</v>
      </c>
      <c r="E1684" s="3">
        <v>11396.84</v>
      </c>
      <c r="F1684" s="3">
        <v>2506430000</v>
      </c>
    </row>
    <row r="1685" spans="1:6" x14ac:dyDescent="0.3">
      <c r="A1685" s="4">
        <v>38972</v>
      </c>
      <c r="B1685" s="3">
        <v>11412.52</v>
      </c>
      <c r="C1685" s="3">
        <v>11512.74</v>
      </c>
      <c r="D1685" s="3">
        <v>11396.83</v>
      </c>
      <c r="E1685" s="3">
        <v>11498.09</v>
      </c>
      <c r="F1685" s="3">
        <v>2791580000</v>
      </c>
    </row>
    <row r="1686" spans="1:6" x14ac:dyDescent="0.3">
      <c r="A1686" s="4">
        <v>38973</v>
      </c>
      <c r="B1686" s="3">
        <v>11487.69</v>
      </c>
      <c r="C1686" s="3">
        <v>11605.59</v>
      </c>
      <c r="D1686" s="3">
        <v>11423.73</v>
      </c>
      <c r="E1686" s="3">
        <v>11543.32</v>
      </c>
      <c r="F1686" s="3">
        <v>2597220000</v>
      </c>
    </row>
    <row r="1687" spans="1:6" x14ac:dyDescent="0.3">
      <c r="A1687" s="4">
        <v>38974</v>
      </c>
      <c r="B1687" s="3">
        <v>11508.82</v>
      </c>
      <c r="C1687" s="3">
        <v>11548.84</v>
      </c>
      <c r="D1687" s="3">
        <v>11495.77</v>
      </c>
      <c r="E1687" s="3">
        <v>11527.39</v>
      </c>
      <c r="F1687" s="3">
        <v>2351220000</v>
      </c>
    </row>
    <row r="1688" spans="1:6" x14ac:dyDescent="0.3">
      <c r="A1688" s="4">
        <v>38975</v>
      </c>
      <c r="B1688" s="3">
        <v>11528.75</v>
      </c>
      <c r="C1688" s="3">
        <v>11661.38</v>
      </c>
      <c r="D1688" s="3">
        <v>11504.57</v>
      </c>
      <c r="E1688" s="3">
        <v>11560.77</v>
      </c>
      <c r="F1688" s="3">
        <v>3198030000</v>
      </c>
    </row>
    <row r="1689" spans="1:6" x14ac:dyDescent="0.3">
      <c r="A1689" s="4">
        <v>38978</v>
      </c>
      <c r="B1689" s="3">
        <v>11538.35</v>
      </c>
      <c r="C1689" s="3">
        <v>11588.22</v>
      </c>
      <c r="D1689" s="3">
        <v>11528.43</v>
      </c>
      <c r="E1689" s="3">
        <v>11555</v>
      </c>
      <c r="F1689" s="3">
        <v>2325080000</v>
      </c>
    </row>
    <row r="1690" spans="1:6" x14ac:dyDescent="0.3">
      <c r="A1690" s="4">
        <v>38979</v>
      </c>
      <c r="B1690" s="3">
        <v>11554.6</v>
      </c>
      <c r="C1690" s="3">
        <v>11605.67</v>
      </c>
      <c r="D1690" s="3">
        <v>11450.3</v>
      </c>
      <c r="E1690" s="3">
        <v>11540.91</v>
      </c>
      <c r="F1690" s="3">
        <v>2390850000</v>
      </c>
    </row>
    <row r="1691" spans="1:6" x14ac:dyDescent="0.3">
      <c r="A1691" s="4">
        <v>38980</v>
      </c>
      <c r="B1691" s="3">
        <v>11542.28</v>
      </c>
      <c r="C1691" s="3">
        <v>11680.19</v>
      </c>
      <c r="D1691" s="3">
        <v>11514.5</v>
      </c>
      <c r="E1691" s="3">
        <v>11613.19</v>
      </c>
      <c r="F1691" s="3">
        <v>2543070000</v>
      </c>
    </row>
    <row r="1692" spans="1:6" x14ac:dyDescent="0.3">
      <c r="A1692" s="4">
        <v>38981</v>
      </c>
      <c r="B1692" s="3">
        <v>11611.67</v>
      </c>
      <c r="C1692" s="3">
        <v>11677.39</v>
      </c>
      <c r="D1692" s="3">
        <v>11471.76</v>
      </c>
      <c r="E1692" s="3">
        <v>11533.23</v>
      </c>
      <c r="F1692" s="3">
        <v>2627440000</v>
      </c>
    </row>
    <row r="1693" spans="1:6" x14ac:dyDescent="0.3">
      <c r="A1693" s="4">
        <v>38982</v>
      </c>
      <c r="B1693" s="3">
        <v>11532.91</v>
      </c>
      <c r="C1693" s="3">
        <v>11588.62</v>
      </c>
      <c r="D1693" s="3">
        <v>11423.57</v>
      </c>
      <c r="E1693" s="3">
        <v>11508.1</v>
      </c>
      <c r="F1693" s="3">
        <v>2162880000</v>
      </c>
    </row>
    <row r="1694" spans="1:6" x14ac:dyDescent="0.3">
      <c r="A1694" s="4">
        <v>38985</v>
      </c>
      <c r="B1694" s="3">
        <v>11536.67</v>
      </c>
      <c r="C1694" s="3">
        <v>11616.23</v>
      </c>
      <c r="D1694" s="3">
        <v>11486</v>
      </c>
      <c r="E1694" s="3">
        <v>11575.81</v>
      </c>
      <c r="F1694" s="3">
        <v>2710240000</v>
      </c>
    </row>
    <row r="1695" spans="1:6" x14ac:dyDescent="0.3">
      <c r="A1695" s="4">
        <v>38986</v>
      </c>
      <c r="B1695" s="3">
        <v>11575.73</v>
      </c>
      <c r="C1695" s="3">
        <v>11723.74</v>
      </c>
      <c r="D1695" s="3">
        <v>11517.54</v>
      </c>
      <c r="E1695" s="3">
        <v>11669.39</v>
      </c>
      <c r="F1695" s="3">
        <v>2673350000</v>
      </c>
    </row>
    <row r="1696" spans="1:6" x14ac:dyDescent="0.3">
      <c r="A1696" s="4">
        <v>38987</v>
      </c>
      <c r="B1696" s="3">
        <v>11670.19</v>
      </c>
      <c r="C1696" s="3">
        <v>11775.6</v>
      </c>
      <c r="D1696" s="3">
        <v>11595.75</v>
      </c>
      <c r="E1696" s="3">
        <v>11689.24</v>
      </c>
      <c r="F1696" s="3">
        <v>2749190000</v>
      </c>
    </row>
    <row r="1697" spans="1:6" x14ac:dyDescent="0.3">
      <c r="A1697" s="4">
        <v>38988</v>
      </c>
      <c r="B1697" s="3">
        <v>11689.4</v>
      </c>
      <c r="C1697" s="3">
        <v>11775.36</v>
      </c>
      <c r="D1697" s="3">
        <v>11625.92</v>
      </c>
      <c r="E1697" s="3">
        <v>11718.45</v>
      </c>
      <c r="F1697" s="3">
        <v>2397820000</v>
      </c>
    </row>
    <row r="1698" spans="1:6" x14ac:dyDescent="0.3">
      <c r="A1698" s="4">
        <v>38989</v>
      </c>
      <c r="B1698" s="3">
        <v>11718.05</v>
      </c>
      <c r="C1698" s="3">
        <v>11782.49</v>
      </c>
      <c r="D1698" s="3">
        <v>11642.17</v>
      </c>
      <c r="E1698" s="3">
        <v>11679.07</v>
      </c>
      <c r="F1698" s="3">
        <v>2273430000</v>
      </c>
    </row>
    <row r="1699" spans="1:6" x14ac:dyDescent="0.3">
      <c r="A1699" s="4">
        <v>38992</v>
      </c>
      <c r="B1699" s="3">
        <v>11678.99</v>
      </c>
      <c r="C1699" s="3">
        <v>11773.6</v>
      </c>
      <c r="D1699" s="3">
        <v>11608.79</v>
      </c>
      <c r="E1699" s="3">
        <v>11670.35</v>
      </c>
      <c r="F1699" s="3">
        <v>2154480000</v>
      </c>
    </row>
    <row r="1700" spans="1:6" x14ac:dyDescent="0.3">
      <c r="A1700" s="4">
        <v>38993</v>
      </c>
      <c r="B1700" s="3">
        <v>11670.11</v>
      </c>
      <c r="C1700" s="3">
        <v>11794.41</v>
      </c>
      <c r="D1700" s="3">
        <v>11608.23</v>
      </c>
      <c r="E1700" s="3">
        <v>11727.34</v>
      </c>
      <c r="F1700" s="3">
        <v>2682690000</v>
      </c>
    </row>
    <row r="1701" spans="1:6" x14ac:dyDescent="0.3">
      <c r="A1701" s="4">
        <v>38994</v>
      </c>
      <c r="B1701" s="3">
        <v>11722.94</v>
      </c>
      <c r="C1701" s="3">
        <v>11879.18</v>
      </c>
      <c r="D1701" s="3">
        <v>11654.02</v>
      </c>
      <c r="E1701" s="3">
        <v>11850.61</v>
      </c>
      <c r="F1701" s="3">
        <v>3019880000</v>
      </c>
    </row>
    <row r="1702" spans="1:6" x14ac:dyDescent="0.3">
      <c r="A1702" s="4">
        <v>38995</v>
      </c>
      <c r="B1702" s="3">
        <v>11832.51</v>
      </c>
      <c r="C1702" s="3">
        <v>11869.33</v>
      </c>
      <c r="D1702" s="3">
        <v>11821.55</v>
      </c>
      <c r="E1702" s="3">
        <v>11866.69</v>
      </c>
      <c r="F1702" s="3">
        <v>2817240000</v>
      </c>
    </row>
    <row r="1703" spans="1:6" x14ac:dyDescent="0.3">
      <c r="A1703" s="4">
        <v>38996</v>
      </c>
      <c r="B1703" s="3">
        <v>11865.49</v>
      </c>
      <c r="C1703" s="3">
        <v>11921.04</v>
      </c>
      <c r="D1703" s="3">
        <v>11743.35</v>
      </c>
      <c r="E1703" s="3">
        <v>11850.21</v>
      </c>
      <c r="F1703" s="3">
        <v>2523000000</v>
      </c>
    </row>
    <row r="1704" spans="1:6" x14ac:dyDescent="0.3">
      <c r="A1704" s="4">
        <v>38999</v>
      </c>
      <c r="B1704" s="3">
        <v>11849.56</v>
      </c>
      <c r="C1704" s="3">
        <v>11923.53</v>
      </c>
      <c r="D1704" s="3">
        <v>11759.36</v>
      </c>
      <c r="E1704" s="3">
        <v>11857.81</v>
      </c>
      <c r="F1704" s="3">
        <v>1935170000</v>
      </c>
    </row>
    <row r="1705" spans="1:6" x14ac:dyDescent="0.3">
      <c r="A1705" s="4">
        <v>39000</v>
      </c>
      <c r="B1705" s="3">
        <v>11857.73</v>
      </c>
      <c r="C1705" s="3">
        <v>11930.33</v>
      </c>
      <c r="D1705" s="3">
        <v>11778.09</v>
      </c>
      <c r="E1705" s="3">
        <v>11867.17</v>
      </c>
      <c r="F1705" s="3">
        <v>2376140000</v>
      </c>
    </row>
    <row r="1706" spans="1:6" x14ac:dyDescent="0.3">
      <c r="A1706" s="4">
        <v>39001</v>
      </c>
      <c r="B1706" s="3">
        <v>11865.49</v>
      </c>
      <c r="C1706" s="3">
        <v>11907.6</v>
      </c>
      <c r="D1706" s="3">
        <v>11762.72</v>
      </c>
      <c r="E1706" s="3">
        <v>11852.13</v>
      </c>
      <c r="F1706" s="3">
        <v>2521000000</v>
      </c>
    </row>
    <row r="1707" spans="1:6" x14ac:dyDescent="0.3">
      <c r="A1707" s="4">
        <v>39002</v>
      </c>
      <c r="B1707" s="3">
        <v>11896.63</v>
      </c>
      <c r="C1707" s="3">
        <v>11959.14</v>
      </c>
      <c r="D1707" s="3">
        <v>11852.12</v>
      </c>
      <c r="E1707" s="3">
        <v>11947.7</v>
      </c>
      <c r="F1707" s="3">
        <v>2514350000</v>
      </c>
    </row>
    <row r="1708" spans="1:6" x14ac:dyDescent="0.3">
      <c r="A1708" s="4">
        <v>39003</v>
      </c>
      <c r="B1708" s="3">
        <v>11947.22</v>
      </c>
      <c r="C1708" s="3">
        <v>12009.97</v>
      </c>
      <c r="D1708" s="3">
        <v>11862.29</v>
      </c>
      <c r="E1708" s="3">
        <v>11960.51</v>
      </c>
      <c r="F1708" s="3">
        <v>2482920000</v>
      </c>
    </row>
    <row r="1709" spans="1:6" x14ac:dyDescent="0.3">
      <c r="A1709" s="4">
        <v>39006</v>
      </c>
      <c r="B1709" s="3">
        <v>11957.7</v>
      </c>
      <c r="C1709" s="3">
        <v>11996.92</v>
      </c>
      <c r="D1709" s="3">
        <v>11945.7</v>
      </c>
      <c r="E1709" s="3">
        <v>11980.59</v>
      </c>
      <c r="F1709" s="3">
        <v>2305920000</v>
      </c>
    </row>
    <row r="1710" spans="1:6" x14ac:dyDescent="0.3">
      <c r="A1710" s="4">
        <v>39007</v>
      </c>
      <c r="B1710" s="3">
        <v>11977.4</v>
      </c>
      <c r="C1710" s="3">
        <v>12024.54</v>
      </c>
      <c r="D1710" s="3">
        <v>11849.16</v>
      </c>
      <c r="E1710" s="3">
        <v>11950.02</v>
      </c>
      <c r="F1710" s="3">
        <v>2519620000</v>
      </c>
    </row>
    <row r="1711" spans="1:6" x14ac:dyDescent="0.3">
      <c r="A1711" s="4">
        <v>39008</v>
      </c>
      <c r="B1711" s="3">
        <v>11947.62</v>
      </c>
      <c r="C1711" s="3">
        <v>12108.91</v>
      </c>
      <c r="D1711" s="3">
        <v>11900.79</v>
      </c>
      <c r="E1711" s="3">
        <v>11992.68</v>
      </c>
      <c r="F1711" s="3">
        <v>2658840000</v>
      </c>
    </row>
    <row r="1712" spans="1:6" x14ac:dyDescent="0.3">
      <c r="A1712" s="4">
        <v>39009</v>
      </c>
      <c r="B1712" s="3">
        <v>11988.92</v>
      </c>
      <c r="C1712" s="3">
        <v>12082.33</v>
      </c>
      <c r="D1712" s="3">
        <v>11911.44</v>
      </c>
      <c r="E1712" s="3">
        <v>12011.73</v>
      </c>
      <c r="F1712" s="3">
        <v>2619830000</v>
      </c>
    </row>
    <row r="1713" spans="1:6" x14ac:dyDescent="0.3">
      <c r="A1713" s="4">
        <v>39010</v>
      </c>
      <c r="B1713" s="3">
        <v>12013.01</v>
      </c>
      <c r="C1713" s="3">
        <v>12087.38</v>
      </c>
      <c r="D1713" s="3">
        <v>11881.34</v>
      </c>
      <c r="E1713" s="3">
        <v>12002.37</v>
      </c>
      <c r="F1713" s="3">
        <v>2526410000</v>
      </c>
    </row>
    <row r="1714" spans="1:6" x14ac:dyDescent="0.3">
      <c r="A1714" s="4">
        <v>39013</v>
      </c>
      <c r="B1714" s="3">
        <v>12001.33</v>
      </c>
      <c r="C1714" s="3">
        <v>12177.35</v>
      </c>
      <c r="D1714" s="3">
        <v>11940.41</v>
      </c>
      <c r="E1714" s="3">
        <v>12116.91</v>
      </c>
      <c r="F1714" s="3">
        <v>2480430000</v>
      </c>
    </row>
    <row r="1715" spans="1:6" x14ac:dyDescent="0.3">
      <c r="A1715" s="4">
        <v>39014</v>
      </c>
      <c r="B1715" s="3">
        <v>12116.51</v>
      </c>
      <c r="C1715" s="3">
        <v>12204.8</v>
      </c>
      <c r="D1715" s="3">
        <v>12028.14</v>
      </c>
      <c r="E1715" s="3">
        <v>12127.88</v>
      </c>
      <c r="F1715" s="3">
        <v>2876890000</v>
      </c>
    </row>
    <row r="1716" spans="1:6" x14ac:dyDescent="0.3">
      <c r="A1716" s="4">
        <v>39015</v>
      </c>
      <c r="B1716" s="3">
        <v>12127.24</v>
      </c>
      <c r="C1716" s="3">
        <v>12212.16</v>
      </c>
      <c r="D1716" s="3">
        <v>12017.66</v>
      </c>
      <c r="E1716" s="3">
        <v>12134.68</v>
      </c>
      <c r="F1716" s="3">
        <v>2953540000</v>
      </c>
    </row>
    <row r="1717" spans="1:6" x14ac:dyDescent="0.3">
      <c r="A1717" s="4">
        <v>39016</v>
      </c>
      <c r="B1717" s="3">
        <v>12134.84</v>
      </c>
      <c r="C1717" s="3">
        <v>12236.1</v>
      </c>
      <c r="D1717" s="3">
        <v>12037.99</v>
      </c>
      <c r="E1717" s="3">
        <v>12163.66</v>
      </c>
      <c r="F1717" s="3">
        <v>2793350000</v>
      </c>
    </row>
    <row r="1718" spans="1:6" x14ac:dyDescent="0.3">
      <c r="A1718" s="4">
        <v>39017</v>
      </c>
      <c r="B1718" s="3">
        <v>12164.78</v>
      </c>
      <c r="C1718" s="3">
        <v>12202.72</v>
      </c>
      <c r="D1718" s="3">
        <v>12024.78</v>
      </c>
      <c r="E1718" s="3">
        <v>12090.26</v>
      </c>
      <c r="F1718" s="3">
        <v>2458450000</v>
      </c>
    </row>
    <row r="1719" spans="1:6" x14ac:dyDescent="0.3">
      <c r="A1719" s="4">
        <v>39020</v>
      </c>
      <c r="B1719" s="3">
        <v>12074.01</v>
      </c>
      <c r="C1719" s="3">
        <v>12117.07</v>
      </c>
      <c r="D1719" s="3">
        <v>12050.23</v>
      </c>
      <c r="E1719" s="3">
        <v>12086.49</v>
      </c>
      <c r="F1719" s="3">
        <v>2770440000</v>
      </c>
    </row>
    <row r="1720" spans="1:6" x14ac:dyDescent="0.3">
      <c r="A1720" s="4">
        <v>39021</v>
      </c>
      <c r="B1720" s="3">
        <v>12086.18</v>
      </c>
      <c r="C1720" s="3">
        <v>12160.46</v>
      </c>
      <c r="D1720" s="3">
        <v>11986.84</v>
      </c>
      <c r="E1720" s="3">
        <v>12080.73</v>
      </c>
      <c r="F1720" s="3">
        <v>2803030000</v>
      </c>
    </row>
    <row r="1721" spans="1:6" x14ac:dyDescent="0.3">
      <c r="A1721" s="4">
        <v>39022</v>
      </c>
      <c r="B1721" s="3">
        <v>12080.25</v>
      </c>
      <c r="C1721" s="3">
        <v>12160.7</v>
      </c>
      <c r="D1721" s="3">
        <v>11972.99</v>
      </c>
      <c r="E1721" s="3">
        <v>12031.02</v>
      </c>
      <c r="F1721" s="3">
        <v>2821160000</v>
      </c>
    </row>
    <row r="1722" spans="1:6" x14ac:dyDescent="0.3">
      <c r="A1722" s="4">
        <v>39023</v>
      </c>
      <c r="B1722" s="3">
        <v>12023.98</v>
      </c>
      <c r="C1722" s="3">
        <v>12070.25</v>
      </c>
      <c r="D1722" s="3">
        <v>11938.89</v>
      </c>
      <c r="E1722" s="3">
        <v>12018.54</v>
      </c>
      <c r="F1722" s="3">
        <v>2646180000</v>
      </c>
    </row>
    <row r="1723" spans="1:6" x14ac:dyDescent="0.3">
      <c r="A1723" s="4">
        <v>39024</v>
      </c>
      <c r="B1723" s="3">
        <v>12018.3</v>
      </c>
      <c r="C1723" s="3">
        <v>12095.3</v>
      </c>
      <c r="D1723" s="3">
        <v>11928.97</v>
      </c>
      <c r="E1723" s="3">
        <v>11986.04</v>
      </c>
      <c r="F1723" s="3">
        <v>2419730000</v>
      </c>
    </row>
    <row r="1724" spans="1:6" x14ac:dyDescent="0.3">
      <c r="A1724" s="4">
        <v>39027</v>
      </c>
      <c r="B1724" s="3">
        <v>11985.16</v>
      </c>
      <c r="C1724" s="3">
        <v>12146.45</v>
      </c>
      <c r="D1724" s="3">
        <v>11973.23</v>
      </c>
      <c r="E1724" s="3">
        <v>12105.55</v>
      </c>
      <c r="F1724" s="3">
        <v>2533550000</v>
      </c>
    </row>
    <row r="1725" spans="1:6" x14ac:dyDescent="0.3">
      <c r="A1725" s="4">
        <v>39028</v>
      </c>
      <c r="B1725" s="3">
        <v>12104.75</v>
      </c>
      <c r="C1725" s="3">
        <v>12239.94</v>
      </c>
      <c r="D1725" s="3">
        <v>12065.2</v>
      </c>
      <c r="E1725" s="3">
        <v>12156.77</v>
      </c>
      <c r="F1725" s="3">
        <v>2636390000</v>
      </c>
    </row>
    <row r="1726" spans="1:6" x14ac:dyDescent="0.3">
      <c r="A1726" s="4">
        <v>39029</v>
      </c>
      <c r="B1726" s="3">
        <v>12147.38</v>
      </c>
      <c r="C1726" s="3">
        <v>12233.54</v>
      </c>
      <c r="D1726" s="3">
        <v>12051.6</v>
      </c>
      <c r="E1726" s="3">
        <v>12176.54</v>
      </c>
      <c r="F1726" s="3">
        <v>2814820000</v>
      </c>
    </row>
    <row r="1727" spans="1:6" x14ac:dyDescent="0.3">
      <c r="A1727" s="4">
        <v>39030</v>
      </c>
      <c r="B1727" s="3">
        <v>12174.7</v>
      </c>
      <c r="C1727" s="3">
        <v>12236.1</v>
      </c>
      <c r="D1727" s="3">
        <v>12039.59</v>
      </c>
      <c r="E1727" s="3">
        <v>12103.3</v>
      </c>
      <c r="F1727" s="3">
        <v>3012050000</v>
      </c>
    </row>
    <row r="1728" spans="1:6" x14ac:dyDescent="0.3">
      <c r="A1728" s="4">
        <v>39031</v>
      </c>
      <c r="B1728" s="3">
        <v>12102.74</v>
      </c>
      <c r="C1728" s="3">
        <v>12173.08</v>
      </c>
      <c r="D1728" s="3">
        <v>12074.01</v>
      </c>
      <c r="E1728" s="3">
        <v>12108.43</v>
      </c>
      <c r="F1728" s="3">
        <v>2290200000</v>
      </c>
    </row>
    <row r="1729" spans="1:6" x14ac:dyDescent="0.3">
      <c r="A1729" s="4">
        <v>39034</v>
      </c>
      <c r="B1729" s="3">
        <v>12084.89</v>
      </c>
      <c r="C1729" s="3">
        <v>12164.22</v>
      </c>
      <c r="D1729" s="3">
        <v>12084.89</v>
      </c>
      <c r="E1729" s="3">
        <v>12131.88</v>
      </c>
      <c r="F1729" s="3">
        <v>2386340000</v>
      </c>
    </row>
    <row r="1730" spans="1:6" x14ac:dyDescent="0.3">
      <c r="A1730" s="4">
        <v>39035</v>
      </c>
      <c r="B1730" s="3">
        <v>12132.44</v>
      </c>
      <c r="C1730" s="3">
        <v>12261.15</v>
      </c>
      <c r="D1730" s="3">
        <v>12051.68</v>
      </c>
      <c r="E1730" s="3">
        <v>12218.01</v>
      </c>
      <c r="F1730" s="3">
        <v>3027480000</v>
      </c>
    </row>
    <row r="1731" spans="1:6" x14ac:dyDescent="0.3">
      <c r="A1731" s="4">
        <v>39036</v>
      </c>
      <c r="B1731" s="3">
        <v>12214.37</v>
      </c>
      <c r="C1731" s="3">
        <v>12326.07</v>
      </c>
      <c r="D1731" s="3">
        <v>12156.37</v>
      </c>
      <c r="E1731" s="3">
        <v>12251.71</v>
      </c>
      <c r="F1731" s="3">
        <v>2831130000</v>
      </c>
    </row>
    <row r="1732" spans="1:6" x14ac:dyDescent="0.3">
      <c r="A1732" s="4">
        <v>39037</v>
      </c>
      <c r="B1732" s="3">
        <v>12250.05</v>
      </c>
      <c r="C1732" s="3">
        <v>12375.37</v>
      </c>
      <c r="D1732" s="3">
        <v>12204</v>
      </c>
      <c r="E1732" s="3">
        <v>12305.82</v>
      </c>
      <c r="F1732" s="3">
        <v>2835730000</v>
      </c>
    </row>
    <row r="1733" spans="1:6" x14ac:dyDescent="0.3">
      <c r="A1733" s="4">
        <v>39038</v>
      </c>
      <c r="B1733" s="3">
        <v>12293.49</v>
      </c>
      <c r="C1733" s="3">
        <v>12342.55</v>
      </c>
      <c r="D1733" s="3">
        <v>12278.2</v>
      </c>
      <c r="E1733" s="3">
        <v>12342.55</v>
      </c>
      <c r="F1733" s="3">
        <v>2726100000</v>
      </c>
    </row>
    <row r="1734" spans="1:6" x14ac:dyDescent="0.3">
      <c r="A1734" s="4">
        <v>39041</v>
      </c>
      <c r="B1734" s="3">
        <v>12340.71</v>
      </c>
      <c r="C1734" s="3">
        <v>12400.1</v>
      </c>
      <c r="D1734" s="3">
        <v>12257.34</v>
      </c>
      <c r="E1734" s="3">
        <v>12316.54</v>
      </c>
      <c r="F1734" s="3">
        <v>2546710000</v>
      </c>
    </row>
    <row r="1735" spans="1:6" x14ac:dyDescent="0.3">
      <c r="A1735" s="4">
        <v>39042</v>
      </c>
      <c r="B1735" s="3">
        <v>12312.13</v>
      </c>
      <c r="C1735" s="3">
        <v>12409.31</v>
      </c>
      <c r="D1735" s="3">
        <v>12233.94</v>
      </c>
      <c r="E1735" s="3">
        <v>12321.59</v>
      </c>
      <c r="F1735" s="3">
        <v>2597940000</v>
      </c>
    </row>
    <row r="1736" spans="1:6" x14ac:dyDescent="0.3">
      <c r="A1736" s="4">
        <v>39043</v>
      </c>
      <c r="B1736" s="3">
        <v>12321.91</v>
      </c>
      <c r="C1736" s="3">
        <v>12403.54</v>
      </c>
      <c r="D1736" s="3">
        <v>12238.43</v>
      </c>
      <c r="E1736" s="3">
        <v>12326.95</v>
      </c>
      <c r="F1736" s="3">
        <v>2237710000</v>
      </c>
    </row>
    <row r="1737" spans="1:6" x14ac:dyDescent="0.3">
      <c r="A1737" s="4">
        <v>39045</v>
      </c>
      <c r="B1737" s="3">
        <v>12321.71</v>
      </c>
      <c r="C1737" s="3">
        <v>12340.89</v>
      </c>
      <c r="D1737" s="3">
        <v>12219.28</v>
      </c>
      <c r="E1737" s="3">
        <v>12280.17</v>
      </c>
      <c r="F1737" s="3">
        <v>832550000</v>
      </c>
    </row>
    <row r="1738" spans="1:6" x14ac:dyDescent="0.3">
      <c r="A1738" s="4">
        <v>39048</v>
      </c>
      <c r="B1738" s="3">
        <v>12279.13</v>
      </c>
      <c r="C1738" s="3">
        <v>12303.32</v>
      </c>
      <c r="D1738" s="3">
        <v>12079.01</v>
      </c>
      <c r="E1738" s="3">
        <v>12121.71</v>
      </c>
      <c r="F1738" s="3">
        <v>2711210000</v>
      </c>
    </row>
    <row r="1739" spans="1:6" x14ac:dyDescent="0.3">
      <c r="A1739" s="4">
        <v>39049</v>
      </c>
      <c r="B1739" s="3">
        <v>12095.27</v>
      </c>
      <c r="C1739" s="3">
        <v>12148.78</v>
      </c>
      <c r="D1739" s="3">
        <v>12073.4</v>
      </c>
      <c r="E1739" s="3">
        <v>12136.44</v>
      </c>
      <c r="F1739" s="3">
        <v>2639750000</v>
      </c>
    </row>
    <row r="1740" spans="1:6" x14ac:dyDescent="0.3">
      <c r="A1740" s="4">
        <v>39050</v>
      </c>
      <c r="B1740" s="3">
        <v>12134.4</v>
      </c>
      <c r="C1740" s="3">
        <v>12283.05</v>
      </c>
      <c r="D1740" s="3">
        <v>12119.7</v>
      </c>
      <c r="E1740" s="3">
        <v>12226.73</v>
      </c>
      <c r="F1740" s="3">
        <v>2790970000</v>
      </c>
    </row>
    <row r="1741" spans="1:6" x14ac:dyDescent="0.3">
      <c r="A1741" s="4">
        <v>39051</v>
      </c>
      <c r="B1741" s="3">
        <v>12226.73</v>
      </c>
      <c r="C1741" s="3">
        <v>12317.1</v>
      </c>
      <c r="D1741" s="3">
        <v>12118.42</v>
      </c>
      <c r="E1741" s="3">
        <v>12221.93</v>
      </c>
      <c r="F1741" s="3">
        <v>4006230000</v>
      </c>
    </row>
    <row r="1742" spans="1:6" x14ac:dyDescent="0.3">
      <c r="A1742" s="4">
        <v>39052</v>
      </c>
      <c r="B1742" s="3">
        <v>12220.97</v>
      </c>
      <c r="C1742" s="3">
        <v>12289.3</v>
      </c>
      <c r="D1742" s="3">
        <v>12070.52</v>
      </c>
      <c r="E1742" s="3">
        <v>12194.13</v>
      </c>
      <c r="F1742" s="3">
        <v>2800980000</v>
      </c>
    </row>
    <row r="1743" spans="1:6" x14ac:dyDescent="0.3">
      <c r="A1743" s="4">
        <v>39055</v>
      </c>
      <c r="B1743" s="3">
        <v>12195.57</v>
      </c>
      <c r="C1743" s="3">
        <v>12349.87</v>
      </c>
      <c r="D1743" s="3">
        <v>12149.27</v>
      </c>
      <c r="E1743" s="3">
        <v>12283.85</v>
      </c>
      <c r="F1743" s="3">
        <v>2766320000</v>
      </c>
    </row>
    <row r="1744" spans="1:6" x14ac:dyDescent="0.3">
      <c r="A1744" s="4">
        <v>39056</v>
      </c>
      <c r="B1744" s="3">
        <v>12283.69</v>
      </c>
      <c r="C1744" s="3">
        <v>12398.57</v>
      </c>
      <c r="D1744" s="3">
        <v>12218.24</v>
      </c>
      <c r="E1744" s="3">
        <v>12331.6</v>
      </c>
      <c r="F1744" s="3">
        <v>2755700000</v>
      </c>
    </row>
    <row r="1745" spans="1:6" x14ac:dyDescent="0.3">
      <c r="A1745" s="4">
        <v>39057</v>
      </c>
      <c r="B1745" s="3">
        <v>12328.72</v>
      </c>
      <c r="C1745" s="3">
        <v>12390.88</v>
      </c>
      <c r="D1745" s="3">
        <v>12239.95</v>
      </c>
      <c r="E1745" s="3">
        <v>12309.25</v>
      </c>
      <c r="F1745" s="3">
        <v>2725280000</v>
      </c>
    </row>
    <row r="1746" spans="1:6" x14ac:dyDescent="0.3">
      <c r="A1746" s="4">
        <v>39058</v>
      </c>
      <c r="B1746" s="3">
        <v>12310.13</v>
      </c>
      <c r="C1746" s="3">
        <v>12396.33</v>
      </c>
      <c r="D1746" s="3">
        <v>12233.06</v>
      </c>
      <c r="E1746" s="3">
        <v>12278.41</v>
      </c>
      <c r="F1746" s="3">
        <v>2743150000</v>
      </c>
    </row>
    <row r="1747" spans="1:6" x14ac:dyDescent="0.3">
      <c r="A1747" s="4">
        <v>39059</v>
      </c>
      <c r="B1747" s="3">
        <v>12256.21</v>
      </c>
      <c r="C1747" s="3">
        <v>12332.16</v>
      </c>
      <c r="D1747" s="3">
        <v>12243.31</v>
      </c>
      <c r="E1747" s="3">
        <v>12307.48</v>
      </c>
      <c r="F1747" s="3">
        <v>2440460000</v>
      </c>
    </row>
    <row r="1748" spans="1:6" x14ac:dyDescent="0.3">
      <c r="A1748" s="4">
        <v>39062</v>
      </c>
      <c r="B1748" s="3">
        <v>12306.21</v>
      </c>
      <c r="C1748" s="3">
        <v>12399.54</v>
      </c>
      <c r="D1748" s="3">
        <v>12245.32</v>
      </c>
      <c r="E1748" s="3">
        <v>12328.48</v>
      </c>
      <c r="F1748" s="3">
        <v>2289900000</v>
      </c>
    </row>
    <row r="1749" spans="1:6" x14ac:dyDescent="0.3">
      <c r="A1749" s="4">
        <v>39063</v>
      </c>
      <c r="B1749" s="3">
        <v>12328.24</v>
      </c>
      <c r="C1749" s="3">
        <v>12396.01</v>
      </c>
      <c r="D1749" s="3">
        <v>12222.65</v>
      </c>
      <c r="E1749" s="3">
        <v>12315.58</v>
      </c>
      <c r="F1749" s="3">
        <v>2738170000</v>
      </c>
    </row>
    <row r="1750" spans="1:6" x14ac:dyDescent="0.3">
      <c r="A1750" s="4">
        <v>39064</v>
      </c>
      <c r="B1750" s="3">
        <v>12312.71</v>
      </c>
      <c r="C1750" s="3">
        <v>12411.55</v>
      </c>
      <c r="D1750" s="3">
        <v>12263.19</v>
      </c>
      <c r="E1750" s="3">
        <v>12317.5</v>
      </c>
      <c r="F1750" s="3">
        <v>2552260000</v>
      </c>
    </row>
    <row r="1751" spans="1:6" x14ac:dyDescent="0.3">
      <c r="A1751" s="4">
        <v>39065</v>
      </c>
      <c r="B1751" s="3">
        <v>12317.5</v>
      </c>
      <c r="C1751" s="3">
        <v>12472.76</v>
      </c>
      <c r="D1751" s="3">
        <v>12271.44</v>
      </c>
      <c r="E1751" s="3">
        <v>12416.76</v>
      </c>
      <c r="F1751" s="3">
        <v>2729700000</v>
      </c>
    </row>
    <row r="1752" spans="1:6" x14ac:dyDescent="0.3">
      <c r="A1752" s="4">
        <v>39066</v>
      </c>
      <c r="B1752" s="3">
        <v>12417.96</v>
      </c>
      <c r="C1752" s="3">
        <v>12536.37</v>
      </c>
      <c r="D1752" s="3">
        <v>12377.35</v>
      </c>
      <c r="E1752" s="3">
        <v>12445.52</v>
      </c>
      <c r="F1752" s="3">
        <v>3229580000</v>
      </c>
    </row>
    <row r="1753" spans="1:6" x14ac:dyDescent="0.3">
      <c r="A1753" s="4">
        <v>39069</v>
      </c>
      <c r="B1753" s="3">
        <v>12446.24</v>
      </c>
      <c r="C1753" s="3">
        <v>12545.74</v>
      </c>
      <c r="D1753" s="3">
        <v>12372.3</v>
      </c>
      <c r="E1753" s="3">
        <v>12441.27</v>
      </c>
      <c r="F1753" s="3">
        <v>2568140000</v>
      </c>
    </row>
    <row r="1754" spans="1:6" x14ac:dyDescent="0.3">
      <c r="A1754" s="4">
        <v>39070</v>
      </c>
      <c r="B1754" s="3">
        <v>12439.51</v>
      </c>
      <c r="C1754" s="3">
        <v>12517.78</v>
      </c>
      <c r="D1754" s="3">
        <v>12348.5</v>
      </c>
      <c r="E1754" s="3">
        <v>12471.32</v>
      </c>
      <c r="F1754" s="3">
        <v>2717060000</v>
      </c>
    </row>
    <row r="1755" spans="1:6" x14ac:dyDescent="0.3">
      <c r="A1755" s="4">
        <v>39071</v>
      </c>
      <c r="B1755" s="3">
        <v>12471.32</v>
      </c>
      <c r="C1755" s="3">
        <v>12549.35</v>
      </c>
      <c r="D1755" s="3">
        <v>12393.45</v>
      </c>
      <c r="E1755" s="3">
        <v>12463.87</v>
      </c>
      <c r="F1755" s="3">
        <v>2387630000</v>
      </c>
    </row>
    <row r="1756" spans="1:6" x14ac:dyDescent="0.3">
      <c r="A1756" s="4">
        <v>39072</v>
      </c>
      <c r="B1756" s="3">
        <v>12461.62</v>
      </c>
      <c r="C1756" s="3">
        <v>12526.59</v>
      </c>
      <c r="D1756" s="3">
        <v>12369.97</v>
      </c>
      <c r="E1756" s="3">
        <v>12421.25</v>
      </c>
      <c r="F1756" s="3">
        <v>2322410000</v>
      </c>
    </row>
    <row r="1757" spans="1:6" x14ac:dyDescent="0.3">
      <c r="A1757" s="4">
        <v>39073</v>
      </c>
      <c r="B1757" s="3">
        <v>12407.87</v>
      </c>
      <c r="C1757" s="3">
        <v>12417.96</v>
      </c>
      <c r="D1757" s="3">
        <v>12341.77</v>
      </c>
      <c r="E1757" s="3">
        <v>12343.21</v>
      </c>
      <c r="F1757" s="3">
        <v>1647590000</v>
      </c>
    </row>
    <row r="1758" spans="1:6" x14ac:dyDescent="0.3">
      <c r="A1758" s="4">
        <v>39077</v>
      </c>
      <c r="B1758" s="3">
        <v>12341.94</v>
      </c>
      <c r="C1758" s="3">
        <v>12439.19</v>
      </c>
      <c r="D1758" s="3">
        <v>12301.4</v>
      </c>
      <c r="E1758" s="3">
        <v>12407.63</v>
      </c>
      <c r="F1758" s="3">
        <v>1310310000</v>
      </c>
    </row>
    <row r="1759" spans="1:6" x14ac:dyDescent="0.3">
      <c r="A1759" s="4">
        <v>39078</v>
      </c>
      <c r="B1759" s="3">
        <v>12463.46</v>
      </c>
      <c r="C1759" s="3">
        <v>12518.34</v>
      </c>
      <c r="D1759" s="3">
        <v>12407.62</v>
      </c>
      <c r="E1759" s="3">
        <v>12510.57</v>
      </c>
      <c r="F1759" s="3">
        <v>1667370000</v>
      </c>
    </row>
    <row r="1760" spans="1:6" x14ac:dyDescent="0.3">
      <c r="A1760" s="4">
        <v>39079</v>
      </c>
      <c r="B1760" s="3">
        <v>12510.57</v>
      </c>
      <c r="C1760" s="3">
        <v>12566.17</v>
      </c>
      <c r="D1760" s="3">
        <v>12440.23</v>
      </c>
      <c r="E1760" s="3">
        <v>12501.52</v>
      </c>
      <c r="F1760" s="3">
        <v>1508570000</v>
      </c>
    </row>
    <row r="1761" spans="1:6" x14ac:dyDescent="0.3">
      <c r="A1761" s="4">
        <v>39080</v>
      </c>
      <c r="B1761" s="3">
        <v>12500.48</v>
      </c>
      <c r="C1761" s="3">
        <v>12560.16</v>
      </c>
      <c r="D1761" s="3">
        <v>12423.81</v>
      </c>
      <c r="E1761" s="3">
        <v>12463.15</v>
      </c>
      <c r="F1761" s="3">
        <v>1678200000</v>
      </c>
    </row>
    <row r="1762" spans="1:6" x14ac:dyDescent="0.3">
      <c r="A1762" s="4">
        <v>39085</v>
      </c>
      <c r="B1762" s="3">
        <v>12459.54</v>
      </c>
      <c r="C1762" s="3">
        <v>12630.34</v>
      </c>
      <c r="D1762" s="3">
        <v>12373.82</v>
      </c>
      <c r="E1762" s="3">
        <v>12474.52</v>
      </c>
      <c r="F1762" s="3">
        <v>3429160000</v>
      </c>
    </row>
    <row r="1763" spans="1:6" x14ac:dyDescent="0.3">
      <c r="A1763" s="4">
        <v>39086</v>
      </c>
      <c r="B1763" s="3">
        <v>12467.32</v>
      </c>
      <c r="C1763" s="3">
        <v>12510.26</v>
      </c>
      <c r="D1763" s="3">
        <v>12405.47</v>
      </c>
      <c r="E1763" s="3">
        <v>12480.69</v>
      </c>
      <c r="F1763" s="3">
        <v>3004460000</v>
      </c>
    </row>
    <row r="1764" spans="1:6" x14ac:dyDescent="0.3">
      <c r="A1764" s="4">
        <v>39087</v>
      </c>
      <c r="B1764" s="3">
        <v>12480.05</v>
      </c>
      <c r="C1764" s="3">
        <v>12504.4</v>
      </c>
      <c r="D1764" s="3">
        <v>12326.79</v>
      </c>
      <c r="E1764" s="3">
        <v>12398.01</v>
      </c>
      <c r="F1764" s="3">
        <v>2919400000</v>
      </c>
    </row>
    <row r="1765" spans="1:6" x14ac:dyDescent="0.3">
      <c r="A1765" s="4">
        <v>39090</v>
      </c>
      <c r="B1765" s="3">
        <v>12393.93</v>
      </c>
      <c r="C1765" s="3">
        <v>12445.37</v>
      </c>
      <c r="D1765" s="3">
        <v>12337.53</v>
      </c>
      <c r="E1765" s="3">
        <v>12423.49</v>
      </c>
      <c r="F1765" s="3">
        <v>2763340000</v>
      </c>
    </row>
    <row r="1766" spans="1:6" x14ac:dyDescent="0.3">
      <c r="A1766" s="4">
        <v>39091</v>
      </c>
      <c r="B1766" s="3">
        <v>12424.77</v>
      </c>
      <c r="C1766" s="3">
        <v>12516.66</v>
      </c>
      <c r="D1766" s="3">
        <v>12337.85</v>
      </c>
      <c r="E1766" s="3">
        <v>12416.6</v>
      </c>
      <c r="F1766" s="3">
        <v>3038380000</v>
      </c>
    </row>
    <row r="1767" spans="1:6" x14ac:dyDescent="0.3">
      <c r="A1767" s="4">
        <v>39092</v>
      </c>
      <c r="B1767" s="3">
        <v>12417</v>
      </c>
      <c r="C1767" s="3">
        <v>12487.18</v>
      </c>
      <c r="D1767" s="3">
        <v>12313.01</v>
      </c>
      <c r="E1767" s="3">
        <v>12442.16</v>
      </c>
      <c r="F1767" s="3">
        <v>2764660000</v>
      </c>
    </row>
    <row r="1768" spans="1:6" x14ac:dyDescent="0.3">
      <c r="A1768" s="4">
        <v>39093</v>
      </c>
      <c r="B1768" s="3">
        <v>12442.96</v>
      </c>
      <c r="C1768" s="3">
        <v>12586.12</v>
      </c>
      <c r="D1768" s="3">
        <v>12413.72</v>
      </c>
      <c r="E1768" s="3">
        <v>12514.98</v>
      </c>
      <c r="F1768" s="3">
        <v>2857870000</v>
      </c>
    </row>
    <row r="1769" spans="1:6" x14ac:dyDescent="0.3">
      <c r="A1769" s="4">
        <v>39094</v>
      </c>
      <c r="B1769" s="3">
        <v>12514.66</v>
      </c>
      <c r="C1769" s="3">
        <v>12616.08</v>
      </c>
      <c r="D1769" s="3">
        <v>12432.3</v>
      </c>
      <c r="E1769" s="3">
        <v>12556.08</v>
      </c>
      <c r="F1769" s="3">
        <v>2686480000</v>
      </c>
    </row>
    <row r="1770" spans="1:6" x14ac:dyDescent="0.3">
      <c r="A1770" s="4">
        <v>39098</v>
      </c>
      <c r="B1770" s="3">
        <v>12555.84</v>
      </c>
      <c r="C1770" s="3">
        <v>12638.27</v>
      </c>
      <c r="D1770" s="3">
        <v>12489.9</v>
      </c>
      <c r="E1770" s="3">
        <v>12582.59</v>
      </c>
      <c r="F1770" s="3">
        <v>2599530000</v>
      </c>
    </row>
    <row r="1771" spans="1:6" x14ac:dyDescent="0.3">
      <c r="A1771" s="4">
        <v>39099</v>
      </c>
      <c r="B1771" s="3">
        <v>12563.53</v>
      </c>
      <c r="C1771" s="3">
        <v>12613.28</v>
      </c>
      <c r="D1771" s="3">
        <v>12550.95</v>
      </c>
      <c r="E1771" s="3">
        <v>12577.15</v>
      </c>
      <c r="F1771" s="3">
        <v>2690270000</v>
      </c>
    </row>
    <row r="1772" spans="1:6" x14ac:dyDescent="0.3">
      <c r="A1772" s="4">
        <v>39100</v>
      </c>
      <c r="B1772" s="3">
        <v>12575.06</v>
      </c>
      <c r="C1772" s="3">
        <v>12674.16</v>
      </c>
      <c r="D1772" s="3">
        <v>12487.9</v>
      </c>
      <c r="E1772" s="3">
        <v>12567.93</v>
      </c>
      <c r="F1772" s="3">
        <v>2822430000</v>
      </c>
    </row>
    <row r="1773" spans="1:6" x14ac:dyDescent="0.3">
      <c r="A1773" s="4">
        <v>39101</v>
      </c>
      <c r="B1773" s="3">
        <v>12567.93</v>
      </c>
      <c r="C1773" s="3">
        <v>12649.89</v>
      </c>
      <c r="D1773" s="3">
        <v>12462.5</v>
      </c>
      <c r="E1773" s="3">
        <v>12565.53</v>
      </c>
      <c r="F1773" s="3">
        <v>2777480000</v>
      </c>
    </row>
    <row r="1774" spans="1:6" x14ac:dyDescent="0.3">
      <c r="A1774" s="4">
        <v>39104</v>
      </c>
      <c r="B1774" s="3">
        <v>12566.33</v>
      </c>
      <c r="C1774" s="3">
        <v>12619.04</v>
      </c>
      <c r="D1774" s="3">
        <v>12389.68</v>
      </c>
      <c r="E1774" s="3">
        <v>12477.16</v>
      </c>
      <c r="F1774" s="3">
        <v>2540120000</v>
      </c>
    </row>
    <row r="1775" spans="1:6" x14ac:dyDescent="0.3">
      <c r="A1775" s="4">
        <v>39105</v>
      </c>
      <c r="B1775" s="3">
        <v>12467.96</v>
      </c>
      <c r="C1775" s="3">
        <v>12553.44</v>
      </c>
      <c r="D1775" s="3">
        <v>12467.96</v>
      </c>
      <c r="E1775" s="3">
        <v>12533.8</v>
      </c>
      <c r="F1775" s="3">
        <v>2975070000</v>
      </c>
    </row>
    <row r="1776" spans="1:6" x14ac:dyDescent="0.3">
      <c r="A1776" s="4">
        <v>39106</v>
      </c>
      <c r="B1776" s="3">
        <v>12534.37</v>
      </c>
      <c r="C1776" s="3">
        <v>12659.42</v>
      </c>
      <c r="D1776" s="3">
        <v>12489.98</v>
      </c>
      <c r="E1776" s="3">
        <v>12621.77</v>
      </c>
      <c r="F1776" s="3">
        <v>2783180000</v>
      </c>
    </row>
    <row r="1777" spans="1:6" x14ac:dyDescent="0.3">
      <c r="A1777" s="4">
        <v>39107</v>
      </c>
      <c r="B1777" s="3">
        <v>12621.77</v>
      </c>
      <c r="C1777" s="3">
        <v>12670.48</v>
      </c>
      <c r="D1777" s="3">
        <v>12461.54</v>
      </c>
      <c r="E1777" s="3">
        <v>12502.56</v>
      </c>
      <c r="F1777" s="3">
        <v>2994330000</v>
      </c>
    </row>
    <row r="1778" spans="1:6" x14ac:dyDescent="0.3">
      <c r="A1778" s="4">
        <v>39108</v>
      </c>
      <c r="B1778" s="3">
        <v>12503.28</v>
      </c>
      <c r="C1778" s="3">
        <v>12582.67</v>
      </c>
      <c r="D1778" s="3">
        <v>12391.44</v>
      </c>
      <c r="E1778" s="3">
        <v>12487.02</v>
      </c>
      <c r="F1778" s="3">
        <v>2626620000</v>
      </c>
    </row>
    <row r="1779" spans="1:6" x14ac:dyDescent="0.3">
      <c r="A1779" s="4">
        <v>39111</v>
      </c>
      <c r="B1779" s="3">
        <v>12487.1</v>
      </c>
      <c r="C1779" s="3">
        <v>12599.74</v>
      </c>
      <c r="D1779" s="3">
        <v>12422.93</v>
      </c>
      <c r="E1779" s="3">
        <v>12490.78</v>
      </c>
      <c r="F1779" s="3">
        <v>2730480000</v>
      </c>
    </row>
    <row r="1780" spans="1:6" x14ac:dyDescent="0.3">
      <c r="A1780" s="4">
        <v>39112</v>
      </c>
      <c r="B1780" s="3">
        <v>12484.7</v>
      </c>
      <c r="C1780" s="3">
        <v>12538.06</v>
      </c>
      <c r="D1780" s="3">
        <v>12463.07</v>
      </c>
      <c r="E1780" s="3">
        <v>12523.31</v>
      </c>
      <c r="F1780" s="3">
        <v>2706250000</v>
      </c>
    </row>
    <row r="1781" spans="1:6" x14ac:dyDescent="0.3">
      <c r="A1781" s="4">
        <v>39113</v>
      </c>
      <c r="B1781" s="3">
        <v>12520.03</v>
      </c>
      <c r="C1781" s="3">
        <v>12685.54</v>
      </c>
      <c r="D1781" s="3">
        <v>12461.3</v>
      </c>
      <c r="E1781" s="3">
        <v>12621.69</v>
      </c>
      <c r="F1781" s="3">
        <v>2976690000</v>
      </c>
    </row>
    <row r="1782" spans="1:6" x14ac:dyDescent="0.3">
      <c r="A1782" s="4">
        <v>39114</v>
      </c>
      <c r="B1782" s="3">
        <v>12617.2</v>
      </c>
      <c r="C1782" s="3">
        <v>12741.3</v>
      </c>
      <c r="D1782" s="3">
        <v>12563.85</v>
      </c>
      <c r="E1782" s="3">
        <v>12673.68</v>
      </c>
      <c r="F1782" s="3">
        <v>2914890000</v>
      </c>
    </row>
    <row r="1783" spans="1:6" x14ac:dyDescent="0.3">
      <c r="A1783" s="4">
        <v>39115</v>
      </c>
      <c r="B1783" s="3">
        <v>12673.84</v>
      </c>
      <c r="C1783" s="3">
        <v>12740.65</v>
      </c>
      <c r="D1783" s="3">
        <v>12582.99</v>
      </c>
      <c r="E1783" s="3">
        <v>12653.49</v>
      </c>
      <c r="F1783" s="3">
        <v>2569450000</v>
      </c>
    </row>
    <row r="1784" spans="1:6" x14ac:dyDescent="0.3">
      <c r="A1784" s="4">
        <v>39118</v>
      </c>
      <c r="B1784" s="3">
        <v>12641.08</v>
      </c>
      <c r="C1784" s="3">
        <v>12681.06</v>
      </c>
      <c r="D1784" s="3">
        <v>12630.5</v>
      </c>
      <c r="E1784" s="3">
        <v>12661.74</v>
      </c>
      <c r="F1784" s="3">
        <v>2439430000</v>
      </c>
    </row>
    <row r="1785" spans="1:6" x14ac:dyDescent="0.3">
      <c r="A1785" s="4">
        <v>39119</v>
      </c>
      <c r="B1785" s="3">
        <v>12661.66</v>
      </c>
      <c r="C1785" s="3">
        <v>12738.41</v>
      </c>
      <c r="D1785" s="3">
        <v>12586.44</v>
      </c>
      <c r="E1785" s="3">
        <v>12666.31</v>
      </c>
      <c r="F1785" s="3">
        <v>2608710000</v>
      </c>
    </row>
    <row r="1786" spans="1:6" x14ac:dyDescent="0.3">
      <c r="A1786" s="4">
        <v>39120</v>
      </c>
      <c r="B1786" s="3">
        <v>12656.86</v>
      </c>
      <c r="C1786" s="3">
        <v>12748.99</v>
      </c>
      <c r="D1786" s="3">
        <v>12589.56</v>
      </c>
      <c r="E1786" s="3">
        <v>12666.87</v>
      </c>
      <c r="F1786" s="3">
        <v>2618820000</v>
      </c>
    </row>
    <row r="1787" spans="1:6" x14ac:dyDescent="0.3">
      <c r="A1787" s="4">
        <v>39121</v>
      </c>
      <c r="B1787" s="3">
        <v>12639.16</v>
      </c>
      <c r="C1787" s="3">
        <v>12666.88</v>
      </c>
      <c r="D1787" s="3">
        <v>12576.59</v>
      </c>
      <c r="E1787" s="3">
        <v>12637.63</v>
      </c>
      <c r="F1787" s="3">
        <v>2816180000</v>
      </c>
    </row>
    <row r="1788" spans="1:6" x14ac:dyDescent="0.3">
      <c r="A1788" s="4">
        <v>39122</v>
      </c>
      <c r="B1788" s="3">
        <v>12638.03</v>
      </c>
      <c r="C1788" s="3">
        <v>12725.59</v>
      </c>
      <c r="D1788" s="3">
        <v>12518.58</v>
      </c>
      <c r="E1788" s="3">
        <v>12580.83</v>
      </c>
      <c r="F1788" s="3">
        <v>2951810000</v>
      </c>
    </row>
    <row r="1789" spans="1:6" x14ac:dyDescent="0.3">
      <c r="A1789" s="4">
        <v>39125</v>
      </c>
      <c r="B1789" s="3">
        <v>12595.9</v>
      </c>
      <c r="C1789" s="3">
        <v>12605.11</v>
      </c>
      <c r="D1789" s="3">
        <v>12536.77</v>
      </c>
      <c r="E1789" s="3">
        <v>12552.55</v>
      </c>
      <c r="F1789" s="3">
        <v>2395680000</v>
      </c>
    </row>
    <row r="1790" spans="1:6" x14ac:dyDescent="0.3">
      <c r="A1790" s="4">
        <v>39126</v>
      </c>
      <c r="B1790" s="3">
        <v>12549.19</v>
      </c>
      <c r="C1790" s="3">
        <v>12702.36</v>
      </c>
      <c r="D1790" s="3">
        <v>12549.19</v>
      </c>
      <c r="E1790" s="3">
        <v>12654.85</v>
      </c>
      <c r="F1790" s="3">
        <v>2652150000</v>
      </c>
    </row>
    <row r="1791" spans="1:6" x14ac:dyDescent="0.3">
      <c r="A1791" s="4">
        <v>39127</v>
      </c>
      <c r="B1791" s="3">
        <v>12651.29</v>
      </c>
      <c r="C1791" s="3">
        <v>12793.29</v>
      </c>
      <c r="D1791" s="3">
        <v>12623.21</v>
      </c>
      <c r="E1791" s="3">
        <v>12741.86</v>
      </c>
      <c r="F1791" s="3">
        <v>2699290000</v>
      </c>
    </row>
    <row r="1792" spans="1:6" x14ac:dyDescent="0.3">
      <c r="A1792" s="4">
        <v>39128</v>
      </c>
      <c r="B1792" s="3">
        <v>12741.7</v>
      </c>
      <c r="C1792" s="3">
        <v>12828.38</v>
      </c>
      <c r="D1792" s="3">
        <v>12681.85</v>
      </c>
      <c r="E1792" s="3">
        <v>12765.01</v>
      </c>
      <c r="F1792" s="3">
        <v>2490920000</v>
      </c>
    </row>
    <row r="1793" spans="1:6" x14ac:dyDescent="0.3">
      <c r="A1793" s="4">
        <v>39129</v>
      </c>
      <c r="B1793" s="3">
        <v>12764.13</v>
      </c>
      <c r="C1793" s="3">
        <v>12829.42</v>
      </c>
      <c r="D1793" s="3">
        <v>12685.86</v>
      </c>
      <c r="E1793" s="3">
        <v>12767.57</v>
      </c>
      <c r="F1793" s="3">
        <v>2399450000</v>
      </c>
    </row>
    <row r="1794" spans="1:6" x14ac:dyDescent="0.3">
      <c r="A1794" s="4">
        <v>39133</v>
      </c>
      <c r="B1794" s="3">
        <v>12766.85</v>
      </c>
      <c r="C1794" s="3">
        <v>12845.76</v>
      </c>
      <c r="D1794" s="3">
        <v>12675.04</v>
      </c>
      <c r="E1794" s="3">
        <v>12786.64</v>
      </c>
      <c r="F1794" s="3">
        <v>2337860000</v>
      </c>
    </row>
    <row r="1795" spans="1:6" x14ac:dyDescent="0.3">
      <c r="A1795" s="4">
        <v>39134</v>
      </c>
      <c r="B1795" s="3">
        <v>12782.87</v>
      </c>
      <c r="C1795" s="3">
        <v>12813.88</v>
      </c>
      <c r="D1795" s="3">
        <v>12662.79</v>
      </c>
      <c r="E1795" s="3">
        <v>12738.41</v>
      </c>
      <c r="F1795" s="3">
        <v>2606980000</v>
      </c>
    </row>
    <row r="1796" spans="1:6" x14ac:dyDescent="0.3">
      <c r="A1796" s="4">
        <v>39135</v>
      </c>
      <c r="B1796" s="3">
        <v>12735.77</v>
      </c>
      <c r="C1796" s="3">
        <v>12792.97</v>
      </c>
      <c r="D1796" s="3">
        <v>12621.93</v>
      </c>
      <c r="E1796" s="3">
        <v>12686.02</v>
      </c>
      <c r="F1796" s="3">
        <v>1950770000</v>
      </c>
    </row>
    <row r="1797" spans="1:6" x14ac:dyDescent="0.3">
      <c r="A1797" s="4">
        <v>39136</v>
      </c>
      <c r="B1797" s="3">
        <v>12679.89</v>
      </c>
      <c r="C1797" s="3">
        <v>12726.79</v>
      </c>
      <c r="D1797" s="3">
        <v>12578.51</v>
      </c>
      <c r="E1797" s="3">
        <v>12647.48</v>
      </c>
      <c r="F1797" s="3">
        <v>2579950000</v>
      </c>
    </row>
    <row r="1798" spans="1:6" x14ac:dyDescent="0.3">
      <c r="A1798" s="4">
        <v>39139</v>
      </c>
      <c r="B1798" s="3">
        <v>12647.88</v>
      </c>
      <c r="C1798" s="3">
        <v>12746.34</v>
      </c>
      <c r="D1798" s="3">
        <v>12562.72</v>
      </c>
      <c r="E1798" s="3">
        <v>12632.26</v>
      </c>
      <c r="F1798" s="3">
        <v>2822170000</v>
      </c>
    </row>
    <row r="1799" spans="1:6" x14ac:dyDescent="0.3">
      <c r="A1799" s="4">
        <v>39140</v>
      </c>
      <c r="B1799" s="3">
        <v>12628.9</v>
      </c>
      <c r="C1799" s="3">
        <v>12628.9</v>
      </c>
      <c r="D1799" s="3">
        <v>12078.85</v>
      </c>
      <c r="E1799" s="3">
        <v>12216.24</v>
      </c>
      <c r="F1799" s="3">
        <v>4065230000</v>
      </c>
    </row>
    <row r="1800" spans="1:6" x14ac:dyDescent="0.3">
      <c r="A1800" s="4">
        <v>39141</v>
      </c>
      <c r="B1800" s="3">
        <v>12214.92</v>
      </c>
      <c r="C1800" s="3">
        <v>12396.81</v>
      </c>
      <c r="D1800" s="3">
        <v>12122.03</v>
      </c>
      <c r="E1800" s="3">
        <v>12268.63</v>
      </c>
      <c r="F1800" s="3">
        <v>3925250000</v>
      </c>
    </row>
    <row r="1801" spans="1:6" x14ac:dyDescent="0.3">
      <c r="A1801" s="4">
        <v>39142</v>
      </c>
      <c r="B1801" s="3">
        <v>12265.59</v>
      </c>
      <c r="C1801" s="3">
        <v>12338.89</v>
      </c>
      <c r="D1801" s="3">
        <v>11996.17</v>
      </c>
      <c r="E1801" s="3">
        <v>12234.34</v>
      </c>
      <c r="F1801" s="3">
        <v>3874910000</v>
      </c>
    </row>
    <row r="1802" spans="1:6" x14ac:dyDescent="0.3">
      <c r="A1802" s="4">
        <v>39143</v>
      </c>
      <c r="B1802" s="3">
        <v>12233.78</v>
      </c>
      <c r="C1802" s="3">
        <v>12293.15</v>
      </c>
      <c r="D1802" s="3">
        <v>12064.91</v>
      </c>
      <c r="E1802" s="3">
        <v>12114.1</v>
      </c>
      <c r="F1802" s="3">
        <v>3312260000</v>
      </c>
    </row>
    <row r="1803" spans="1:6" x14ac:dyDescent="0.3">
      <c r="A1803" s="4">
        <v>39146</v>
      </c>
      <c r="B1803" s="3">
        <v>12111.61</v>
      </c>
      <c r="C1803" s="3">
        <v>12220.16</v>
      </c>
      <c r="D1803" s="3">
        <v>11973.58</v>
      </c>
      <c r="E1803" s="3">
        <v>12050.41</v>
      </c>
      <c r="F1803" s="3">
        <v>3480520000</v>
      </c>
    </row>
    <row r="1804" spans="1:6" x14ac:dyDescent="0.3">
      <c r="A1804" s="4">
        <v>39147</v>
      </c>
      <c r="B1804" s="3">
        <v>12051.17</v>
      </c>
      <c r="C1804" s="3">
        <v>12252.61</v>
      </c>
      <c r="D1804" s="3">
        <v>12051.17</v>
      </c>
      <c r="E1804" s="3">
        <v>12207.59</v>
      </c>
      <c r="F1804" s="3">
        <v>3358160000</v>
      </c>
    </row>
    <row r="1805" spans="1:6" x14ac:dyDescent="0.3">
      <c r="A1805" s="4">
        <v>39148</v>
      </c>
      <c r="B1805" s="3">
        <v>12204.46</v>
      </c>
      <c r="C1805" s="3">
        <v>12315.18</v>
      </c>
      <c r="D1805" s="3">
        <v>12122.11</v>
      </c>
      <c r="E1805" s="3">
        <v>12192.45</v>
      </c>
      <c r="F1805" s="3">
        <v>3141350000</v>
      </c>
    </row>
    <row r="1806" spans="1:6" x14ac:dyDescent="0.3">
      <c r="A1806" s="4">
        <v>39149</v>
      </c>
      <c r="B1806" s="3">
        <v>12193.33</v>
      </c>
      <c r="C1806" s="3">
        <v>12355.47</v>
      </c>
      <c r="D1806" s="3">
        <v>12183.79</v>
      </c>
      <c r="E1806" s="3">
        <v>12260.7</v>
      </c>
      <c r="F1806" s="3">
        <v>3014850000</v>
      </c>
    </row>
    <row r="1807" spans="1:6" x14ac:dyDescent="0.3">
      <c r="A1807" s="4">
        <v>39150</v>
      </c>
      <c r="B1807" s="3">
        <v>12262.06</v>
      </c>
      <c r="C1807" s="3">
        <v>12379.51</v>
      </c>
      <c r="D1807" s="3">
        <v>12200.62</v>
      </c>
      <c r="E1807" s="3">
        <v>12276.32</v>
      </c>
      <c r="F1807" s="3">
        <v>2623050000</v>
      </c>
    </row>
    <row r="1808" spans="1:6" x14ac:dyDescent="0.3">
      <c r="A1808" s="4">
        <v>39153</v>
      </c>
      <c r="B1808" s="3">
        <v>12275.68</v>
      </c>
      <c r="C1808" s="3">
        <v>12385.44</v>
      </c>
      <c r="D1808" s="3">
        <v>12205.58</v>
      </c>
      <c r="E1808" s="3">
        <v>12318.62</v>
      </c>
      <c r="F1808" s="3">
        <v>2664000000</v>
      </c>
    </row>
    <row r="1809" spans="1:6" x14ac:dyDescent="0.3">
      <c r="A1809" s="4">
        <v>39154</v>
      </c>
      <c r="B1809" s="3">
        <v>12307.49</v>
      </c>
      <c r="C1809" s="3">
        <v>12319.66</v>
      </c>
      <c r="D1809" s="3">
        <v>12049.85</v>
      </c>
      <c r="E1809" s="3">
        <v>12075.96</v>
      </c>
      <c r="F1809" s="3">
        <v>3485570000</v>
      </c>
    </row>
    <row r="1810" spans="1:6" x14ac:dyDescent="0.3">
      <c r="A1810" s="4">
        <v>39155</v>
      </c>
      <c r="B1810" s="3">
        <v>12074.52</v>
      </c>
      <c r="C1810" s="3">
        <v>12187.88</v>
      </c>
      <c r="D1810" s="3">
        <v>11926.79</v>
      </c>
      <c r="E1810" s="3">
        <v>12133.4</v>
      </c>
      <c r="F1810" s="3">
        <v>3758350000</v>
      </c>
    </row>
    <row r="1811" spans="1:6" x14ac:dyDescent="0.3">
      <c r="A1811" s="4">
        <v>39156</v>
      </c>
      <c r="B1811" s="3">
        <v>12133.16</v>
      </c>
      <c r="C1811" s="3">
        <v>12228.42</v>
      </c>
      <c r="D1811" s="3">
        <v>12060.1</v>
      </c>
      <c r="E1811" s="3">
        <v>12159.68</v>
      </c>
      <c r="F1811" s="3">
        <v>2821900000</v>
      </c>
    </row>
    <row r="1812" spans="1:6" x14ac:dyDescent="0.3">
      <c r="A1812" s="4">
        <v>39157</v>
      </c>
      <c r="B1812" s="3">
        <v>12160.16</v>
      </c>
      <c r="C1812" s="3">
        <v>12226.01</v>
      </c>
      <c r="D1812" s="3">
        <v>12053.05</v>
      </c>
      <c r="E1812" s="3">
        <v>12110.41</v>
      </c>
      <c r="F1812" s="3">
        <v>3393640000</v>
      </c>
    </row>
    <row r="1813" spans="1:6" x14ac:dyDescent="0.3">
      <c r="A1813" s="4">
        <v>39160</v>
      </c>
      <c r="B1813" s="3">
        <v>12110.41</v>
      </c>
      <c r="C1813" s="3">
        <v>12273.52</v>
      </c>
      <c r="D1813" s="3">
        <v>12110.41</v>
      </c>
      <c r="E1813" s="3">
        <v>12226.17</v>
      </c>
      <c r="F1813" s="3">
        <v>2777180000</v>
      </c>
    </row>
    <row r="1814" spans="1:6" x14ac:dyDescent="0.3">
      <c r="A1814" s="4">
        <v>39161</v>
      </c>
      <c r="B1814" s="3">
        <v>12226.81</v>
      </c>
      <c r="C1814" s="3">
        <v>12324.31</v>
      </c>
      <c r="D1814" s="3">
        <v>12172.66</v>
      </c>
      <c r="E1814" s="3">
        <v>12288.1</v>
      </c>
      <c r="F1814" s="3">
        <v>2795940000</v>
      </c>
    </row>
    <row r="1815" spans="1:6" x14ac:dyDescent="0.3">
      <c r="A1815" s="4">
        <v>39162</v>
      </c>
      <c r="B1815" s="3">
        <v>12288.98</v>
      </c>
      <c r="C1815" s="3">
        <v>12489.02</v>
      </c>
      <c r="D1815" s="3">
        <v>12220.49</v>
      </c>
      <c r="E1815" s="3">
        <v>12447.52</v>
      </c>
      <c r="F1815" s="3">
        <v>3184770000</v>
      </c>
    </row>
    <row r="1816" spans="1:6" x14ac:dyDescent="0.3">
      <c r="A1816" s="4">
        <v>39163</v>
      </c>
      <c r="B1816" s="3">
        <v>12446.72</v>
      </c>
      <c r="C1816" s="3">
        <v>12524.03</v>
      </c>
      <c r="D1816" s="3">
        <v>12364.21</v>
      </c>
      <c r="E1816" s="3">
        <v>12461.14</v>
      </c>
      <c r="F1816" s="3">
        <v>3129970000</v>
      </c>
    </row>
    <row r="1817" spans="1:6" x14ac:dyDescent="0.3">
      <c r="A1817" s="4">
        <v>39164</v>
      </c>
      <c r="B1817" s="3">
        <v>12460.5</v>
      </c>
      <c r="C1817" s="3">
        <v>12550.07</v>
      </c>
      <c r="D1817" s="3">
        <v>12396.89</v>
      </c>
      <c r="E1817" s="3">
        <v>12481.01</v>
      </c>
      <c r="F1817" s="3">
        <v>2619020000</v>
      </c>
    </row>
    <row r="1818" spans="1:6" x14ac:dyDescent="0.3">
      <c r="A1818" s="4">
        <v>39167</v>
      </c>
      <c r="B1818" s="3">
        <v>12480.37</v>
      </c>
      <c r="C1818" s="3">
        <v>12526.27</v>
      </c>
      <c r="D1818" s="3">
        <v>12339.53</v>
      </c>
      <c r="E1818" s="3">
        <v>12469.07</v>
      </c>
      <c r="F1818" s="3">
        <v>2754660000</v>
      </c>
    </row>
    <row r="1819" spans="1:6" x14ac:dyDescent="0.3">
      <c r="A1819" s="4">
        <v>39168</v>
      </c>
      <c r="B1819" s="3">
        <v>12468.59</v>
      </c>
      <c r="C1819" s="3">
        <v>12484.54</v>
      </c>
      <c r="D1819" s="3">
        <v>12336.89</v>
      </c>
      <c r="E1819" s="3">
        <v>12397.29</v>
      </c>
      <c r="F1819" s="3">
        <v>2673040000</v>
      </c>
    </row>
    <row r="1820" spans="1:6" x14ac:dyDescent="0.3">
      <c r="A1820" s="4">
        <v>39169</v>
      </c>
      <c r="B1820" s="3">
        <v>12396.49</v>
      </c>
      <c r="C1820" s="3">
        <v>12415.56</v>
      </c>
      <c r="D1820" s="3">
        <v>12234.5</v>
      </c>
      <c r="E1820" s="3">
        <v>12300.36</v>
      </c>
      <c r="F1820" s="3">
        <v>3000440000</v>
      </c>
    </row>
    <row r="1821" spans="1:6" x14ac:dyDescent="0.3">
      <c r="A1821" s="4">
        <v>39170</v>
      </c>
      <c r="B1821" s="3">
        <v>12301.48</v>
      </c>
      <c r="C1821" s="3">
        <v>12424.77</v>
      </c>
      <c r="D1821" s="3">
        <v>12251.89</v>
      </c>
      <c r="E1821" s="3">
        <v>12348.75</v>
      </c>
      <c r="F1821" s="3">
        <v>2854710000</v>
      </c>
    </row>
    <row r="1822" spans="1:6" x14ac:dyDescent="0.3">
      <c r="A1822" s="4">
        <v>39171</v>
      </c>
      <c r="B1822" s="3">
        <v>12348.91</v>
      </c>
      <c r="C1822" s="3">
        <v>12442.4</v>
      </c>
      <c r="D1822" s="3">
        <v>12237.87</v>
      </c>
      <c r="E1822" s="3">
        <v>12354.35</v>
      </c>
      <c r="F1822" s="3">
        <v>2903960000</v>
      </c>
    </row>
    <row r="1823" spans="1:6" x14ac:dyDescent="0.3">
      <c r="A1823" s="4">
        <v>39174</v>
      </c>
      <c r="B1823" s="3">
        <v>12354.52</v>
      </c>
      <c r="C1823" s="3">
        <v>12450.81</v>
      </c>
      <c r="D1823" s="3">
        <v>12284.54</v>
      </c>
      <c r="E1823" s="3">
        <v>12382.3</v>
      </c>
      <c r="F1823" s="3">
        <v>2875880000</v>
      </c>
    </row>
    <row r="1824" spans="1:6" x14ac:dyDescent="0.3">
      <c r="A1824" s="4">
        <v>39175</v>
      </c>
      <c r="B1824" s="3">
        <v>12431.28</v>
      </c>
      <c r="C1824" s="3">
        <v>12534.49</v>
      </c>
      <c r="D1824" s="3">
        <v>12378.94</v>
      </c>
      <c r="E1824" s="3">
        <v>12510.93</v>
      </c>
      <c r="F1824" s="3">
        <v>2921760000</v>
      </c>
    </row>
    <row r="1825" spans="1:6" x14ac:dyDescent="0.3">
      <c r="A1825" s="4">
        <v>39176</v>
      </c>
      <c r="B1825" s="3">
        <v>12511.36</v>
      </c>
      <c r="C1825" s="3">
        <v>12591.81</v>
      </c>
      <c r="D1825" s="3">
        <v>12444.55</v>
      </c>
      <c r="E1825" s="3">
        <v>12530.05</v>
      </c>
      <c r="F1825" s="3">
        <v>2616320000</v>
      </c>
    </row>
    <row r="1826" spans="1:6" x14ac:dyDescent="0.3">
      <c r="A1826" s="4">
        <v>39177</v>
      </c>
      <c r="B1826" s="3">
        <v>12505.73</v>
      </c>
      <c r="C1826" s="3">
        <v>12573.02</v>
      </c>
      <c r="D1826" s="3">
        <v>12501.25</v>
      </c>
      <c r="E1826" s="3">
        <v>12560.83</v>
      </c>
      <c r="F1826" s="3">
        <v>2357230000</v>
      </c>
    </row>
    <row r="1827" spans="1:6" x14ac:dyDescent="0.3">
      <c r="A1827" s="4">
        <v>39181</v>
      </c>
      <c r="B1827" s="3">
        <v>12562.64</v>
      </c>
      <c r="C1827" s="3">
        <v>12641.22</v>
      </c>
      <c r="D1827" s="3">
        <v>12505.83</v>
      </c>
      <c r="E1827" s="3">
        <v>12569.14</v>
      </c>
      <c r="F1827" s="3">
        <v>2349410000</v>
      </c>
    </row>
    <row r="1828" spans="1:6" x14ac:dyDescent="0.3">
      <c r="A1828" s="4">
        <v>39182</v>
      </c>
      <c r="B1828" s="3">
        <v>12568.49</v>
      </c>
      <c r="C1828" s="3">
        <v>12641.87</v>
      </c>
      <c r="D1828" s="3">
        <v>12496.48</v>
      </c>
      <c r="E1828" s="3">
        <v>12573.85</v>
      </c>
      <c r="F1828" s="3">
        <v>2510110000</v>
      </c>
    </row>
    <row r="1829" spans="1:6" x14ac:dyDescent="0.3">
      <c r="A1829" s="4">
        <v>39183</v>
      </c>
      <c r="B1829" s="3">
        <v>12573.12</v>
      </c>
      <c r="C1829" s="3">
        <v>12618.63</v>
      </c>
      <c r="D1829" s="3">
        <v>12432.53</v>
      </c>
      <c r="E1829" s="3">
        <v>12484.62</v>
      </c>
      <c r="F1829" s="3">
        <v>2950190000</v>
      </c>
    </row>
    <row r="1830" spans="1:6" x14ac:dyDescent="0.3">
      <c r="A1830" s="4">
        <v>39184</v>
      </c>
      <c r="B1830" s="3">
        <v>12483.64</v>
      </c>
      <c r="C1830" s="3">
        <v>12580.92</v>
      </c>
      <c r="D1830" s="3">
        <v>12407.5</v>
      </c>
      <c r="E1830" s="3">
        <v>12552.96</v>
      </c>
      <c r="F1830" s="3">
        <v>2770570000</v>
      </c>
    </row>
    <row r="1831" spans="1:6" x14ac:dyDescent="0.3">
      <c r="A1831" s="4">
        <v>39185</v>
      </c>
      <c r="B1831" s="3">
        <v>12551.91</v>
      </c>
      <c r="C1831" s="3">
        <v>12654.47</v>
      </c>
      <c r="D1831" s="3">
        <v>12504.04</v>
      </c>
      <c r="E1831" s="3">
        <v>12612.13</v>
      </c>
      <c r="F1831" s="3">
        <v>2690020000</v>
      </c>
    </row>
    <row r="1832" spans="1:6" x14ac:dyDescent="0.3">
      <c r="A1832" s="4">
        <v>39188</v>
      </c>
      <c r="B1832" s="3">
        <v>12611.64</v>
      </c>
      <c r="C1832" s="3">
        <v>12770.6</v>
      </c>
      <c r="D1832" s="3">
        <v>12596.36</v>
      </c>
      <c r="E1832" s="3">
        <v>12720.46</v>
      </c>
      <c r="F1832" s="3">
        <v>2870140000</v>
      </c>
    </row>
    <row r="1833" spans="1:6" x14ac:dyDescent="0.3">
      <c r="A1833" s="4">
        <v>39189</v>
      </c>
      <c r="B1833" s="3">
        <v>12719.56</v>
      </c>
      <c r="C1833" s="3">
        <v>12837.4</v>
      </c>
      <c r="D1833" s="3">
        <v>12669.5</v>
      </c>
      <c r="E1833" s="3">
        <v>12773.04</v>
      </c>
      <c r="F1833" s="3">
        <v>2920570000</v>
      </c>
    </row>
    <row r="1834" spans="1:6" x14ac:dyDescent="0.3">
      <c r="A1834" s="4">
        <v>39190</v>
      </c>
      <c r="B1834" s="3">
        <v>12771.08</v>
      </c>
      <c r="C1834" s="3">
        <v>12871.21</v>
      </c>
      <c r="D1834" s="3">
        <v>12691.2</v>
      </c>
      <c r="E1834" s="3">
        <v>12803.84</v>
      </c>
      <c r="F1834" s="3">
        <v>2971330000</v>
      </c>
    </row>
    <row r="1835" spans="1:6" x14ac:dyDescent="0.3">
      <c r="A1835" s="4">
        <v>39191</v>
      </c>
      <c r="B1835" s="3">
        <v>12799.77</v>
      </c>
      <c r="C1835" s="3">
        <v>12889.17</v>
      </c>
      <c r="D1835" s="3">
        <v>12677.47</v>
      </c>
      <c r="E1835" s="3">
        <v>12808.63</v>
      </c>
      <c r="F1835" s="3">
        <v>2913610000</v>
      </c>
    </row>
    <row r="1836" spans="1:6" x14ac:dyDescent="0.3">
      <c r="A1836" s="4">
        <v>39192</v>
      </c>
      <c r="B1836" s="3">
        <v>12811.15</v>
      </c>
      <c r="C1836" s="3">
        <v>13035.77</v>
      </c>
      <c r="D1836" s="3">
        <v>12811.15</v>
      </c>
      <c r="E1836" s="3">
        <v>12961.98</v>
      </c>
      <c r="F1836" s="3">
        <v>3329940000</v>
      </c>
    </row>
    <row r="1837" spans="1:6" x14ac:dyDescent="0.3">
      <c r="A1837" s="4">
        <v>39195</v>
      </c>
      <c r="B1837" s="3">
        <v>12961.49</v>
      </c>
      <c r="C1837" s="3">
        <v>13029.59</v>
      </c>
      <c r="D1837" s="3">
        <v>12867.96</v>
      </c>
      <c r="E1837" s="3">
        <v>12919.4</v>
      </c>
      <c r="F1837" s="3">
        <v>2575020000</v>
      </c>
    </row>
    <row r="1838" spans="1:6" x14ac:dyDescent="0.3">
      <c r="A1838" s="4">
        <v>39196</v>
      </c>
      <c r="B1838" s="3">
        <v>12919.64</v>
      </c>
      <c r="C1838" s="3">
        <v>13033.66</v>
      </c>
      <c r="D1838" s="3">
        <v>12845.12</v>
      </c>
      <c r="E1838" s="3">
        <v>12953.94</v>
      </c>
      <c r="F1838" s="3">
        <v>3119750000</v>
      </c>
    </row>
    <row r="1839" spans="1:6" x14ac:dyDescent="0.3">
      <c r="A1839" s="4">
        <v>39197</v>
      </c>
      <c r="B1839" s="3">
        <v>12951.42</v>
      </c>
      <c r="C1839" s="3">
        <v>13142.31</v>
      </c>
      <c r="D1839" s="3">
        <v>12929.8</v>
      </c>
      <c r="E1839" s="3">
        <v>13089.89</v>
      </c>
      <c r="F1839" s="3">
        <v>3252590000</v>
      </c>
    </row>
    <row r="1840" spans="1:6" x14ac:dyDescent="0.3">
      <c r="A1840" s="4">
        <v>39198</v>
      </c>
      <c r="B1840" s="3">
        <v>13088.84</v>
      </c>
      <c r="C1840" s="3">
        <v>13197.49</v>
      </c>
      <c r="D1840" s="3">
        <v>13016.43</v>
      </c>
      <c r="E1840" s="3">
        <v>13105.5</v>
      </c>
      <c r="F1840" s="3">
        <v>3211800000</v>
      </c>
    </row>
    <row r="1841" spans="1:6" x14ac:dyDescent="0.3">
      <c r="A1841" s="4">
        <v>39199</v>
      </c>
      <c r="B1841" s="3">
        <v>13104.04</v>
      </c>
      <c r="C1841" s="3">
        <v>13195.05</v>
      </c>
      <c r="D1841" s="3">
        <v>13002.37</v>
      </c>
      <c r="E1841" s="3">
        <v>13120.94</v>
      </c>
      <c r="F1841" s="3">
        <v>2732810000</v>
      </c>
    </row>
    <row r="1842" spans="1:6" x14ac:dyDescent="0.3">
      <c r="A1842" s="4">
        <v>39202</v>
      </c>
      <c r="B1842" s="3">
        <v>13120.21</v>
      </c>
      <c r="C1842" s="3">
        <v>13226.99</v>
      </c>
      <c r="D1842" s="3">
        <v>13003.91</v>
      </c>
      <c r="E1842" s="3">
        <v>13062.91</v>
      </c>
      <c r="F1842" s="3">
        <v>3093420000</v>
      </c>
    </row>
    <row r="1843" spans="1:6" x14ac:dyDescent="0.3">
      <c r="A1843" s="4">
        <v>39203</v>
      </c>
      <c r="B1843" s="3">
        <v>13062.75</v>
      </c>
      <c r="C1843" s="3">
        <v>13188.96</v>
      </c>
      <c r="D1843" s="3">
        <v>12993.02</v>
      </c>
      <c r="E1843" s="3">
        <v>13136.14</v>
      </c>
      <c r="F1843" s="3">
        <v>3400350000</v>
      </c>
    </row>
    <row r="1844" spans="1:6" x14ac:dyDescent="0.3">
      <c r="A1844" s="4">
        <v>39204</v>
      </c>
      <c r="B1844" s="3">
        <v>13133.94</v>
      </c>
      <c r="C1844" s="3">
        <v>13291.6</v>
      </c>
      <c r="D1844" s="3">
        <v>13105.34</v>
      </c>
      <c r="E1844" s="3">
        <v>13211.88</v>
      </c>
      <c r="F1844" s="3">
        <v>3189800000</v>
      </c>
    </row>
    <row r="1845" spans="1:6" x14ac:dyDescent="0.3">
      <c r="A1845" s="4">
        <v>39205</v>
      </c>
      <c r="B1845" s="3">
        <v>13206.65</v>
      </c>
      <c r="C1845" s="3">
        <v>13306.55</v>
      </c>
      <c r="D1845" s="3">
        <v>13131.42</v>
      </c>
      <c r="E1845" s="3">
        <v>13241.38</v>
      </c>
      <c r="F1845" s="3">
        <v>3007970000</v>
      </c>
    </row>
    <row r="1846" spans="1:6" x14ac:dyDescent="0.3">
      <c r="A1846" s="4">
        <v>39206</v>
      </c>
      <c r="B1846" s="3">
        <v>13243.08</v>
      </c>
      <c r="C1846" s="3">
        <v>13340.6</v>
      </c>
      <c r="D1846" s="3">
        <v>13176.61</v>
      </c>
      <c r="E1846" s="3">
        <v>13264.62</v>
      </c>
      <c r="F1846" s="3">
        <v>2761930000</v>
      </c>
    </row>
    <row r="1847" spans="1:6" x14ac:dyDescent="0.3">
      <c r="A1847" s="4">
        <v>39209</v>
      </c>
      <c r="B1847" s="3">
        <v>13264.13</v>
      </c>
      <c r="C1847" s="3">
        <v>13385.06</v>
      </c>
      <c r="D1847" s="3">
        <v>13218.87</v>
      </c>
      <c r="E1847" s="3">
        <v>13312.97</v>
      </c>
      <c r="F1847" s="3">
        <v>2545090000</v>
      </c>
    </row>
    <row r="1848" spans="1:6" x14ac:dyDescent="0.3">
      <c r="A1848" s="4">
        <v>39210</v>
      </c>
      <c r="B1848" s="3">
        <v>13309.4</v>
      </c>
      <c r="C1848" s="3">
        <v>13359.05</v>
      </c>
      <c r="D1848" s="3">
        <v>13192.45</v>
      </c>
      <c r="E1848" s="3">
        <v>13309.07</v>
      </c>
      <c r="F1848" s="3">
        <v>2795720000</v>
      </c>
    </row>
    <row r="1849" spans="1:6" x14ac:dyDescent="0.3">
      <c r="A1849" s="4">
        <v>39211</v>
      </c>
      <c r="B1849" s="3">
        <v>13300.62</v>
      </c>
      <c r="C1849" s="3">
        <v>13410.17</v>
      </c>
      <c r="D1849" s="3">
        <v>13229.92</v>
      </c>
      <c r="E1849" s="3">
        <v>13362.87</v>
      </c>
      <c r="F1849" s="3">
        <v>2935550000</v>
      </c>
    </row>
    <row r="1850" spans="1:6" x14ac:dyDescent="0.3">
      <c r="A1850" s="4">
        <v>39212</v>
      </c>
      <c r="B1850" s="3">
        <v>13359.05</v>
      </c>
      <c r="C1850" s="3">
        <v>13376.2</v>
      </c>
      <c r="D1850" s="3">
        <v>13161.08</v>
      </c>
      <c r="E1850" s="3">
        <v>13215.13</v>
      </c>
      <c r="F1850" s="3">
        <v>3031240000</v>
      </c>
    </row>
    <row r="1851" spans="1:6" x14ac:dyDescent="0.3">
      <c r="A1851" s="4">
        <v>39213</v>
      </c>
      <c r="B1851" s="3">
        <v>13212.2</v>
      </c>
      <c r="C1851" s="3">
        <v>13373.35</v>
      </c>
      <c r="D1851" s="3">
        <v>13192.62</v>
      </c>
      <c r="E1851" s="3">
        <v>13326.22</v>
      </c>
      <c r="F1851" s="3">
        <v>2720780000</v>
      </c>
    </row>
    <row r="1852" spans="1:6" x14ac:dyDescent="0.3">
      <c r="A1852" s="4">
        <v>39216</v>
      </c>
      <c r="B1852" s="3">
        <v>13325.81</v>
      </c>
      <c r="C1852" s="3">
        <v>13432.84</v>
      </c>
      <c r="D1852" s="3">
        <v>13265.02</v>
      </c>
      <c r="E1852" s="3">
        <v>13346.78</v>
      </c>
      <c r="F1852" s="3">
        <v>2776130000</v>
      </c>
    </row>
    <row r="1853" spans="1:6" x14ac:dyDescent="0.3">
      <c r="A1853" s="4">
        <v>39217</v>
      </c>
      <c r="B1853" s="3">
        <v>13346.05</v>
      </c>
      <c r="C1853" s="3">
        <v>13518.33</v>
      </c>
      <c r="D1853" s="3">
        <v>13302.65</v>
      </c>
      <c r="E1853" s="3">
        <v>13383.84</v>
      </c>
      <c r="F1853" s="3">
        <v>3071020000</v>
      </c>
    </row>
    <row r="1854" spans="1:6" x14ac:dyDescent="0.3">
      <c r="A1854" s="4">
        <v>39218</v>
      </c>
      <c r="B1854" s="3">
        <v>13374.13</v>
      </c>
      <c r="C1854" s="3">
        <v>13526.54</v>
      </c>
      <c r="D1854" s="3">
        <v>13325.49</v>
      </c>
      <c r="E1854" s="3">
        <v>13487.53</v>
      </c>
      <c r="F1854" s="3">
        <v>2915350000</v>
      </c>
    </row>
    <row r="1855" spans="1:6" x14ac:dyDescent="0.3">
      <c r="A1855" s="4">
        <v>39219</v>
      </c>
      <c r="B1855" s="3">
        <v>13486.96</v>
      </c>
      <c r="C1855" s="3">
        <v>13558.24</v>
      </c>
      <c r="D1855" s="3">
        <v>13384.89</v>
      </c>
      <c r="E1855" s="3">
        <v>13476.72</v>
      </c>
      <c r="F1855" s="3">
        <v>2868640000</v>
      </c>
    </row>
    <row r="1856" spans="1:6" x14ac:dyDescent="0.3">
      <c r="A1856" s="4">
        <v>39220</v>
      </c>
      <c r="B1856" s="3">
        <v>13476.4</v>
      </c>
      <c r="C1856" s="3">
        <v>13611.95</v>
      </c>
      <c r="D1856" s="3">
        <v>13454.46</v>
      </c>
      <c r="E1856" s="3">
        <v>13556.53</v>
      </c>
      <c r="F1856" s="3">
        <v>2959050000</v>
      </c>
    </row>
    <row r="1857" spans="1:6" x14ac:dyDescent="0.3">
      <c r="A1857" s="4">
        <v>39223</v>
      </c>
      <c r="B1857" s="3">
        <v>13556.53</v>
      </c>
      <c r="C1857" s="3">
        <v>13636.98</v>
      </c>
      <c r="D1857" s="3">
        <v>13473.31</v>
      </c>
      <c r="E1857" s="3">
        <v>13542.88</v>
      </c>
      <c r="F1857" s="3">
        <v>3465360000</v>
      </c>
    </row>
    <row r="1858" spans="1:6" x14ac:dyDescent="0.3">
      <c r="A1858" s="4">
        <v>39224</v>
      </c>
      <c r="B1858" s="3">
        <v>13544.99</v>
      </c>
      <c r="C1858" s="3">
        <v>13632.03</v>
      </c>
      <c r="D1858" s="3">
        <v>13466.57</v>
      </c>
      <c r="E1858" s="3">
        <v>13539.95</v>
      </c>
      <c r="F1858" s="3">
        <v>2860500000</v>
      </c>
    </row>
    <row r="1859" spans="1:6" x14ac:dyDescent="0.3">
      <c r="A1859" s="4">
        <v>39225</v>
      </c>
      <c r="B1859" s="3">
        <v>13540.84</v>
      </c>
      <c r="C1859" s="3">
        <v>13648.69</v>
      </c>
      <c r="D1859" s="3">
        <v>13476.72</v>
      </c>
      <c r="E1859" s="3">
        <v>13525.65</v>
      </c>
      <c r="F1859" s="3">
        <v>3084260000</v>
      </c>
    </row>
    <row r="1860" spans="1:6" x14ac:dyDescent="0.3">
      <c r="A1860" s="4">
        <v>39226</v>
      </c>
      <c r="B1860" s="3">
        <v>13522.6</v>
      </c>
      <c r="C1860" s="3">
        <v>13645.52</v>
      </c>
      <c r="D1860" s="3">
        <v>13391.56</v>
      </c>
      <c r="E1860" s="3">
        <v>13441.13</v>
      </c>
      <c r="F1860" s="3">
        <v>3365530000</v>
      </c>
    </row>
    <row r="1861" spans="1:6" x14ac:dyDescent="0.3">
      <c r="A1861" s="4">
        <v>39227</v>
      </c>
      <c r="B1861" s="3">
        <v>13441.94</v>
      </c>
      <c r="C1861" s="3">
        <v>13571.48</v>
      </c>
      <c r="D1861" s="3">
        <v>13410</v>
      </c>
      <c r="E1861" s="3">
        <v>13507.28</v>
      </c>
      <c r="F1861" s="3">
        <v>2316250000</v>
      </c>
    </row>
    <row r="1862" spans="1:6" x14ac:dyDescent="0.3">
      <c r="A1862" s="4">
        <v>39231</v>
      </c>
      <c r="B1862" s="3">
        <v>13507.28</v>
      </c>
      <c r="C1862" s="3">
        <v>13603.26</v>
      </c>
      <c r="D1862" s="3">
        <v>13428.86</v>
      </c>
      <c r="E1862" s="3">
        <v>13521.34</v>
      </c>
      <c r="F1862" s="3">
        <v>2571790000</v>
      </c>
    </row>
    <row r="1863" spans="1:6" x14ac:dyDescent="0.3">
      <c r="A1863" s="4">
        <v>39232</v>
      </c>
      <c r="B1863" s="3">
        <v>13517.89</v>
      </c>
      <c r="C1863" s="3">
        <v>13650.64</v>
      </c>
      <c r="D1863" s="3">
        <v>13403.26</v>
      </c>
      <c r="E1863" s="3">
        <v>13633.08</v>
      </c>
      <c r="F1863" s="3">
        <v>2980210000</v>
      </c>
    </row>
    <row r="1864" spans="1:6" x14ac:dyDescent="0.3">
      <c r="A1864" s="4">
        <v>39233</v>
      </c>
      <c r="B1864" s="3">
        <v>13633</v>
      </c>
      <c r="C1864" s="3">
        <v>13718.82</v>
      </c>
      <c r="D1864" s="3">
        <v>13564.49</v>
      </c>
      <c r="E1864" s="3">
        <v>13627.64</v>
      </c>
      <c r="F1864" s="3">
        <v>3335530000</v>
      </c>
    </row>
    <row r="1865" spans="1:6" x14ac:dyDescent="0.3">
      <c r="A1865" s="4">
        <v>39234</v>
      </c>
      <c r="B1865" s="3">
        <v>13628.69</v>
      </c>
      <c r="C1865" s="3">
        <v>13756.69</v>
      </c>
      <c r="D1865" s="3">
        <v>13562.54</v>
      </c>
      <c r="E1865" s="3">
        <v>13668.11</v>
      </c>
      <c r="F1865" s="3">
        <v>2927020000</v>
      </c>
    </row>
    <row r="1866" spans="1:6" x14ac:dyDescent="0.3">
      <c r="A1866" s="4">
        <v>39237</v>
      </c>
      <c r="B1866" s="3">
        <v>13667.21</v>
      </c>
      <c r="C1866" s="3">
        <v>13723.37</v>
      </c>
      <c r="D1866" s="3">
        <v>13575.14</v>
      </c>
      <c r="E1866" s="3">
        <v>13676.32</v>
      </c>
      <c r="F1866" s="3">
        <v>2738930000</v>
      </c>
    </row>
    <row r="1867" spans="1:6" x14ac:dyDescent="0.3">
      <c r="A1867" s="4">
        <v>39238</v>
      </c>
      <c r="B1867" s="3">
        <v>13673.19</v>
      </c>
      <c r="C1867" s="3">
        <v>13689.4</v>
      </c>
      <c r="D1867" s="3">
        <v>13523.7</v>
      </c>
      <c r="E1867" s="3">
        <v>13595.46</v>
      </c>
      <c r="F1867" s="3">
        <v>2939450000</v>
      </c>
    </row>
    <row r="1868" spans="1:6" x14ac:dyDescent="0.3">
      <c r="A1868" s="4">
        <v>39239</v>
      </c>
      <c r="B1868" s="3">
        <v>13590.66</v>
      </c>
      <c r="C1868" s="3">
        <v>13606.75</v>
      </c>
      <c r="D1868" s="3">
        <v>13403.1</v>
      </c>
      <c r="E1868" s="3">
        <v>13465.67</v>
      </c>
      <c r="F1868" s="3">
        <v>2964190000</v>
      </c>
    </row>
    <row r="1869" spans="1:6" x14ac:dyDescent="0.3">
      <c r="A1869" s="4">
        <v>39240</v>
      </c>
      <c r="B1869" s="3">
        <v>13463.48</v>
      </c>
      <c r="C1869" s="3">
        <v>13517.85</v>
      </c>
      <c r="D1869" s="3">
        <v>13236.34</v>
      </c>
      <c r="E1869" s="3">
        <v>13266.73</v>
      </c>
      <c r="F1869" s="3">
        <v>3538470000</v>
      </c>
    </row>
    <row r="1870" spans="1:6" x14ac:dyDescent="0.3">
      <c r="A1870" s="4">
        <v>39241</v>
      </c>
      <c r="B1870" s="3">
        <v>13267.14</v>
      </c>
      <c r="C1870" s="3">
        <v>13445.19</v>
      </c>
      <c r="D1870" s="3">
        <v>13207.73</v>
      </c>
      <c r="E1870" s="3">
        <v>13424.39</v>
      </c>
      <c r="F1870" s="3">
        <v>2993460000</v>
      </c>
    </row>
    <row r="1871" spans="1:6" x14ac:dyDescent="0.3">
      <c r="A1871" s="4">
        <v>39244</v>
      </c>
      <c r="B1871" s="3">
        <v>13423.74</v>
      </c>
      <c r="C1871" s="3">
        <v>13519.88</v>
      </c>
      <c r="D1871" s="3">
        <v>13335.16</v>
      </c>
      <c r="E1871" s="3">
        <v>13424.96</v>
      </c>
      <c r="F1871" s="3">
        <v>2525280000</v>
      </c>
    </row>
    <row r="1872" spans="1:6" x14ac:dyDescent="0.3">
      <c r="A1872" s="4">
        <v>39245</v>
      </c>
      <c r="B1872" s="3">
        <v>13424.39</v>
      </c>
      <c r="C1872" s="3">
        <v>13474.12</v>
      </c>
      <c r="D1872" s="3">
        <v>13264.05</v>
      </c>
      <c r="E1872" s="3">
        <v>13295.01</v>
      </c>
      <c r="F1872" s="3">
        <v>3056200000</v>
      </c>
    </row>
    <row r="1873" spans="1:6" x14ac:dyDescent="0.3">
      <c r="A1873" s="4">
        <v>39246</v>
      </c>
      <c r="B1873" s="3">
        <v>13287.62</v>
      </c>
      <c r="C1873" s="3">
        <v>13502.76</v>
      </c>
      <c r="D1873" s="3">
        <v>13287.62</v>
      </c>
      <c r="E1873" s="3">
        <v>13482.35</v>
      </c>
      <c r="F1873" s="3">
        <v>3077930000</v>
      </c>
    </row>
    <row r="1874" spans="1:6" x14ac:dyDescent="0.3">
      <c r="A1874" s="4">
        <v>39247</v>
      </c>
      <c r="B1874" s="3">
        <v>13482.43</v>
      </c>
      <c r="C1874" s="3">
        <v>13622.66</v>
      </c>
      <c r="D1874" s="3">
        <v>13444.07</v>
      </c>
      <c r="E1874" s="3">
        <v>13553.73</v>
      </c>
      <c r="F1874" s="3">
        <v>2813630000</v>
      </c>
    </row>
    <row r="1875" spans="1:6" x14ac:dyDescent="0.3">
      <c r="A1875" s="4">
        <v>39248</v>
      </c>
      <c r="B1875" s="3">
        <v>13556.65</v>
      </c>
      <c r="C1875" s="3">
        <v>13741.18</v>
      </c>
      <c r="D1875" s="3">
        <v>13556.65</v>
      </c>
      <c r="E1875" s="3">
        <v>13639.48</v>
      </c>
      <c r="F1875" s="3">
        <v>3406030000</v>
      </c>
    </row>
    <row r="1876" spans="1:6" x14ac:dyDescent="0.3">
      <c r="A1876" s="4">
        <v>39251</v>
      </c>
      <c r="B1876" s="3">
        <v>13639</v>
      </c>
      <c r="C1876" s="3">
        <v>13720.29</v>
      </c>
      <c r="D1876" s="3">
        <v>13560.15</v>
      </c>
      <c r="E1876" s="3">
        <v>13612.98</v>
      </c>
      <c r="F1876" s="3">
        <v>2480240000</v>
      </c>
    </row>
    <row r="1877" spans="1:6" x14ac:dyDescent="0.3">
      <c r="A1877" s="4">
        <v>39252</v>
      </c>
      <c r="B1877" s="3">
        <v>13611.68</v>
      </c>
      <c r="C1877" s="3">
        <v>13705.41</v>
      </c>
      <c r="D1877" s="3">
        <v>13527.14</v>
      </c>
      <c r="E1877" s="3">
        <v>13635.42</v>
      </c>
      <c r="F1877" s="3">
        <v>2873590000</v>
      </c>
    </row>
    <row r="1878" spans="1:6" x14ac:dyDescent="0.3">
      <c r="A1878" s="4">
        <v>39253</v>
      </c>
      <c r="B1878" s="3">
        <v>13636.56</v>
      </c>
      <c r="C1878" s="3">
        <v>13735.08</v>
      </c>
      <c r="D1878" s="3">
        <v>13469.43</v>
      </c>
      <c r="E1878" s="3">
        <v>13489.42</v>
      </c>
      <c r="F1878" s="3">
        <v>3286900000</v>
      </c>
    </row>
    <row r="1879" spans="1:6" x14ac:dyDescent="0.3">
      <c r="A1879" s="4">
        <v>39254</v>
      </c>
      <c r="B1879" s="3">
        <v>13486.66</v>
      </c>
      <c r="C1879" s="3">
        <v>13596.56</v>
      </c>
      <c r="D1879" s="3">
        <v>13368.79</v>
      </c>
      <c r="E1879" s="3">
        <v>13545.84</v>
      </c>
      <c r="F1879" s="3">
        <v>3161110000</v>
      </c>
    </row>
    <row r="1880" spans="1:6" x14ac:dyDescent="0.3">
      <c r="A1880" s="4">
        <v>39255</v>
      </c>
      <c r="B1880" s="3">
        <v>13545.03</v>
      </c>
      <c r="C1880" s="3">
        <v>13564.13</v>
      </c>
      <c r="D1880" s="3">
        <v>13323.51</v>
      </c>
      <c r="E1880" s="3">
        <v>13360.26</v>
      </c>
      <c r="F1880" s="3">
        <v>4284320000</v>
      </c>
    </row>
    <row r="1881" spans="1:6" x14ac:dyDescent="0.3">
      <c r="A1881" s="4">
        <v>39258</v>
      </c>
      <c r="B1881" s="3">
        <v>13360.09</v>
      </c>
      <c r="C1881" s="3">
        <v>13519.34</v>
      </c>
      <c r="D1881" s="3">
        <v>13273.68</v>
      </c>
      <c r="E1881" s="3">
        <v>13352.05</v>
      </c>
      <c r="F1881" s="3">
        <v>3287250000</v>
      </c>
    </row>
    <row r="1882" spans="1:6" x14ac:dyDescent="0.3">
      <c r="A1882" s="4">
        <v>39259</v>
      </c>
      <c r="B1882" s="3">
        <v>13352.37</v>
      </c>
      <c r="C1882" s="3">
        <v>13491.7</v>
      </c>
      <c r="D1882" s="3">
        <v>13272.79</v>
      </c>
      <c r="E1882" s="3">
        <v>13337.66</v>
      </c>
      <c r="F1882" s="3">
        <v>3398530000</v>
      </c>
    </row>
    <row r="1883" spans="1:6" x14ac:dyDescent="0.3">
      <c r="A1883" s="4">
        <v>39260</v>
      </c>
      <c r="B1883" s="3">
        <v>13336.93</v>
      </c>
      <c r="C1883" s="3">
        <v>13455.36</v>
      </c>
      <c r="D1883" s="3">
        <v>13205.08</v>
      </c>
      <c r="E1883" s="3">
        <v>13427.73</v>
      </c>
      <c r="F1883" s="3">
        <v>3398150000</v>
      </c>
    </row>
    <row r="1884" spans="1:6" x14ac:dyDescent="0.3">
      <c r="A1884" s="4">
        <v>39261</v>
      </c>
      <c r="B1884" s="3">
        <v>13427.48</v>
      </c>
      <c r="C1884" s="3">
        <v>13537.47</v>
      </c>
      <c r="D1884" s="3">
        <v>13342.05</v>
      </c>
      <c r="E1884" s="3">
        <v>13422.28</v>
      </c>
      <c r="F1884" s="3">
        <v>3006710000</v>
      </c>
    </row>
    <row r="1885" spans="1:6" x14ac:dyDescent="0.3">
      <c r="A1885" s="4">
        <v>39262</v>
      </c>
      <c r="B1885" s="3">
        <v>13422.61</v>
      </c>
      <c r="C1885" s="3">
        <v>13556.16</v>
      </c>
      <c r="D1885" s="3">
        <v>13291.32</v>
      </c>
      <c r="E1885" s="3">
        <v>13408.62</v>
      </c>
      <c r="F1885" s="3">
        <v>3165410000</v>
      </c>
    </row>
    <row r="1886" spans="1:6" x14ac:dyDescent="0.3">
      <c r="A1886" s="4">
        <v>39265</v>
      </c>
      <c r="B1886" s="3">
        <v>13409.6</v>
      </c>
      <c r="C1886" s="3">
        <v>13586.97</v>
      </c>
      <c r="D1886" s="3">
        <v>13406.59</v>
      </c>
      <c r="E1886" s="3">
        <v>13535.43</v>
      </c>
      <c r="F1886" s="3">
        <v>2648990000</v>
      </c>
    </row>
    <row r="1887" spans="1:6" x14ac:dyDescent="0.3">
      <c r="A1887" s="4">
        <v>39266</v>
      </c>
      <c r="B1887" s="3">
        <v>13556.87</v>
      </c>
      <c r="C1887" s="3">
        <v>13592.07</v>
      </c>
      <c r="D1887" s="3">
        <v>13531.83</v>
      </c>
      <c r="E1887" s="3">
        <v>13577.3</v>
      </c>
      <c r="F1887" s="3">
        <v>1560790000</v>
      </c>
    </row>
    <row r="1888" spans="1:6" x14ac:dyDescent="0.3">
      <c r="A1888" s="4">
        <v>39268</v>
      </c>
      <c r="B1888" s="3">
        <v>13576.24</v>
      </c>
      <c r="C1888" s="3">
        <v>13637.78</v>
      </c>
      <c r="D1888" s="3">
        <v>13459.84</v>
      </c>
      <c r="E1888" s="3">
        <v>13565.84</v>
      </c>
      <c r="F1888" s="3">
        <v>2622950000</v>
      </c>
    </row>
    <row r="1889" spans="1:6" x14ac:dyDescent="0.3">
      <c r="A1889" s="4">
        <v>39269</v>
      </c>
      <c r="B1889" s="3">
        <v>13559.01</v>
      </c>
      <c r="C1889" s="3">
        <v>13670.46</v>
      </c>
      <c r="D1889" s="3">
        <v>13501.54</v>
      </c>
      <c r="E1889" s="3">
        <v>13611.68</v>
      </c>
      <c r="F1889" s="3">
        <v>2441520000</v>
      </c>
    </row>
    <row r="1890" spans="1:6" x14ac:dyDescent="0.3">
      <c r="A1890" s="4">
        <v>39272</v>
      </c>
      <c r="B1890" s="3">
        <v>13612.66</v>
      </c>
      <c r="C1890" s="3">
        <v>13739.06</v>
      </c>
      <c r="D1890" s="3">
        <v>13563.89</v>
      </c>
      <c r="E1890" s="3">
        <v>13649.97</v>
      </c>
      <c r="F1890" s="3">
        <v>2715330000</v>
      </c>
    </row>
    <row r="1891" spans="1:6" x14ac:dyDescent="0.3">
      <c r="A1891" s="4">
        <v>39273</v>
      </c>
      <c r="B1891" s="3">
        <v>13648.59</v>
      </c>
      <c r="C1891" s="3">
        <v>13685.9</v>
      </c>
      <c r="D1891" s="3">
        <v>13463.57</v>
      </c>
      <c r="E1891" s="3">
        <v>13501.7</v>
      </c>
      <c r="F1891" s="3">
        <v>3244280000</v>
      </c>
    </row>
    <row r="1892" spans="1:6" x14ac:dyDescent="0.3">
      <c r="A1892" s="4">
        <v>39274</v>
      </c>
      <c r="B1892" s="3">
        <v>13500.4</v>
      </c>
      <c r="C1892" s="3">
        <v>13638.75</v>
      </c>
      <c r="D1892" s="3">
        <v>13435.45</v>
      </c>
      <c r="E1892" s="3">
        <v>13577.87</v>
      </c>
      <c r="F1892" s="3">
        <v>3082920000</v>
      </c>
    </row>
    <row r="1893" spans="1:6" x14ac:dyDescent="0.3">
      <c r="A1893" s="4">
        <v>39275</v>
      </c>
      <c r="B1893" s="3">
        <v>13579.33</v>
      </c>
      <c r="C1893" s="3">
        <v>13889.45</v>
      </c>
      <c r="D1893" s="3">
        <v>13579.33</v>
      </c>
      <c r="E1893" s="3">
        <v>13861.73</v>
      </c>
      <c r="F1893" s="3">
        <v>3489600000</v>
      </c>
    </row>
    <row r="1894" spans="1:6" x14ac:dyDescent="0.3">
      <c r="A1894" s="4">
        <v>39276</v>
      </c>
      <c r="B1894" s="3">
        <v>13859.86</v>
      </c>
      <c r="C1894" s="3">
        <v>13982.93</v>
      </c>
      <c r="D1894" s="3">
        <v>13784.83</v>
      </c>
      <c r="E1894" s="3">
        <v>13907.25</v>
      </c>
      <c r="F1894" s="3">
        <v>2801120000</v>
      </c>
    </row>
    <row r="1895" spans="1:6" x14ac:dyDescent="0.3">
      <c r="A1895" s="4">
        <v>39279</v>
      </c>
      <c r="B1895" s="3">
        <v>13907.09</v>
      </c>
      <c r="C1895" s="3">
        <v>14053.57</v>
      </c>
      <c r="D1895" s="3">
        <v>13834.33</v>
      </c>
      <c r="E1895" s="3">
        <v>13950.98</v>
      </c>
      <c r="F1895" s="3">
        <v>2704110000</v>
      </c>
    </row>
    <row r="1896" spans="1:6" x14ac:dyDescent="0.3">
      <c r="A1896" s="4">
        <v>39280</v>
      </c>
      <c r="B1896" s="3">
        <v>13951.96</v>
      </c>
      <c r="C1896" s="3">
        <v>14095.6</v>
      </c>
      <c r="D1896" s="3">
        <v>13880.67</v>
      </c>
      <c r="E1896" s="3">
        <v>13971.55</v>
      </c>
      <c r="F1896" s="3">
        <v>3007140000</v>
      </c>
    </row>
    <row r="1897" spans="1:6" x14ac:dyDescent="0.3">
      <c r="A1897" s="4">
        <v>39281</v>
      </c>
      <c r="B1897" s="3">
        <v>13955.05</v>
      </c>
      <c r="C1897" s="3">
        <v>14020.89</v>
      </c>
      <c r="D1897" s="3">
        <v>13768.73</v>
      </c>
      <c r="E1897" s="3">
        <v>13918.22</v>
      </c>
      <c r="F1897" s="3">
        <v>3609220000</v>
      </c>
    </row>
    <row r="1898" spans="1:6" x14ac:dyDescent="0.3">
      <c r="A1898" s="4">
        <v>39282</v>
      </c>
      <c r="B1898" s="3">
        <v>13918.79</v>
      </c>
      <c r="C1898" s="3">
        <v>14121.04</v>
      </c>
      <c r="D1898" s="3">
        <v>13860.18</v>
      </c>
      <c r="E1898" s="3">
        <v>14000.41</v>
      </c>
      <c r="F1898" s="3">
        <v>3251450000</v>
      </c>
    </row>
    <row r="1899" spans="1:6" x14ac:dyDescent="0.3">
      <c r="A1899" s="4">
        <v>39283</v>
      </c>
      <c r="B1899" s="3">
        <v>14000.73</v>
      </c>
      <c r="C1899" s="3">
        <v>14039.67</v>
      </c>
      <c r="D1899" s="3">
        <v>13745.65</v>
      </c>
      <c r="E1899" s="3">
        <v>13851.08</v>
      </c>
      <c r="F1899" s="3">
        <v>3745780000</v>
      </c>
    </row>
    <row r="1900" spans="1:6" x14ac:dyDescent="0.3">
      <c r="A1900" s="4">
        <v>39286</v>
      </c>
      <c r="B1900" s="3">
        <v>13851.73</v>
      </c>
      <c r="C1900" s="3">
        <v>14039.59</v>
      </c>
      <c r="D1900" s="3">
        <v>13819.54</v>
      </c>
      <c r="E1900" s="3">
        <v>13943.42</v>
      </c>
      <c r="F1900" s="3">
        <v>3102700000</v>
      </c>
    </row>
    <row r="1901" spans="1:6" x14ac:dyDescent="0.3">
      <c r="A1901" s="4">
        <v>39287</v>
      </c>
      <c r="B1901" s="3">
        <v>13940.9</v>
      </c>
      <c r="C1901" s="3">
        <v>13967.65</v>
      </c>
      <c r="D1901" s="3">
        <v>13661.51</v>
      </c>
      <c r="E1901" s="3">
        <v>13716.95</v>
      </c>
      <c r="F1901" s="3">
        <v>4115830000</v>
      </c>
    </row>
    <row r="1902" spans="1:6" x14ac:dyDescent="0.3">
      <c r="A1902" s="4">
        <v>39288</v>
      </c>
      <c r="B1902" s="3">
        <v>13718.25</v>
      </c>
      <c r="C1902" s="3">
        <v>13919.77</v>
      </c>
      <c r="D1902" s="3">
        <v>13607.7</v>
      </c>
      <c r="E1902" s="3">
        <v>13785.07</v>
      </c>
      <c r="F1902" s="3">
        <v>4283200000</v>
      </c>
    </row>
    <row r="1903" spans="1:6" x14ac:dyDescent="0.3">
      <c r="A1903" s="4">
        <v>39289</v>
      </c>
      <c r="B1903" s="3">
        <v>13783.12</v>
      </c>
      <c r="C1903" s="3">
        <v>13793.61</v>
      </c>
      <c r="D1903" s="3">
        <v>13307.74</v>
      </c>
      <c r="E1903" s="3">
        <v>13473.57</v>
      </c>
      <c r="F1903" s="3">
        <v>4472550000</v>
      </c>
    </row>
    <row r="1904" spans="1:6" x14ac:dyDescent="0.3">
      <c r="A1904" s="4">
        <v>39290</v>
      </c>
      <c r="B1904" s="3">
        <v>13472.68</v>
      </c>
      <c r="C1904" s="3">
        <v>13589.17</v>
      </c>
      <c r="D1904" s="3">
        <v>13228.57</v>
      </c>
      <c r="E1904" s="3">
        <v>13265.47</v>
      </c>
      <c r="F1904" s="3">
        <v>4784650000</v>
      </c>
    </row>
    <row r="1905" spans="1:6" x14ac:dyDescent="0.3">
      <c r="A1905" s="4">
        <v>39293</v>
      </c>
      <c r="B1905" s="3">
        <v>13266.21</v>
      </c>
      <c r="C1905" s="3">
        <v>13445.12</v>
      </c>
      <c r="D1905" s="3">
        <v>13143.87</v>
      </c>
      <c r="E1905" s="3">
        <v>13358.31</v>
      </c>
      <c r="F1905" s="3">
        <v>4128780000</v>
      </c>
    </row>
    <row r="1906" spans="1:6" x14ac:dyDescent="0.3">
      <c r="A1906" s="4">
        <v>39294</v>
      </c>
      <c r="B1906" s="3">
        <v>13360.66</v>
      </c>
      <c r="C1906" s="3">
        <v>13579.41</v>
      </c>
      <c r="D1906" s="3">
        <v>13182.15</v>
      </c>
      <c r="E1906" s="3">
        <v>13211.99</v>
      </c>
      <c r="F1906" s="3">
        <v>4524520000</v>
      </c>
    </row>
    <row r="1907" spans="1:6" x14ac:dyDescent="0.3">
      <c r="A1907" s="4">
        <v>39295</v>
      </c>
      <c r="B1907" s="3">
        <v>13211.09</v>
      </c>
      <c r="C1907" s="3">
        <v>13431.06</v>
      </c>
      <c r="D1907" s="3">
        <v>13041.77</v>
      </c>
      <c r="E1907" s="3">
        <v>13362.37</v>
      </c>
      <c r="F1907" s="3">
        <v>5256780000</v>
      </c>
    </row>
    <row r="1908" spans="1:6" x14ac:dyDescent="0.3">
      <c r="A1908" s="4">
        <v>39296</v>
      </c>
      <c r="B1908" s="3">
        <v>13357.82</v>
      </c>
      <c r="C1908" s="3">
        <v>13547.47</v>
      </c>
      <c r="D1908" s="3">
        <v>13272.79</v>
      </c>
      <c r="E1908" s="3">
        <v>13463.33</v>
      </c>
      <c r="F1908" s="3">
        <v>4368850000</v>
      </c>
    </row>
    <row r="1909" spans="1:6" x14ac:dyDescent="0.3">
      <c r="A1909" s="4">
        <v>39297</v>
      </c>
      <c r="B1909" s="3">
        <v>13462.25</v>
      </c>
      <c r="C1909" s="3">
        <v>13539.5</v>
      </c>
      <c r="D1909" s="3">
        <v>13156.79</v>
      </c>
      <c r="E1909" s="3">
        <v>13181.91</v>
      </c>
      <c r="F1909" s="3">
        <v>4272110000</v>
      </c>
    </row>
    <row r="1910" spans="1:6" x14ac:dyDescent="0.3">
      <c r="A1910" s="4">
        <v>39300</v>
      </c>
      <c r="B1910" s="3">
        <v>13183.13</v>
      </c>
      <c r="C1910" s="3">
        <v>13501.86</v>
      </c>
      <c r="D1910" s="3">
        <v>13077.05</v>
      </c>
      <c r="E1910" s="3">
        <v>13468.78</v>
      </c>
      <c r="F1910" s="3">
        <v>5067199999.9999905</v>
      </c>
    </row>
    <row r="1911" spans="1:6" x14ac:dyDescent="0.3">
      <c r="A1911" s="4">
        <v>39301</v>
      </c>
      <c r="B1911" s="3">
        <v>13467.72</v>
      </c>
      <c r="C1911" s="3">
        <v>13635.09</v>
      </c>
      <c r="D1911" s="3">
        <v>13282.38</v>
      </c>
      <c r="E1911" s="3">
        <v>13504.3</v>
      </c>
      <c r="F1911" s="3">
        <v>4909390000</v>
      </c>
    </row>
    <row r="1912" spans="1:6" x14ac:dyDescent="0.3">
      <c r="A1912" s="4">
        <v>39302</v>
      </c>
      <c r="B1912" s="3">
        <v>13497.23</v>
      </c>
      <c r="C1912" s="3">
        <v>13769.63</v>
      </c>
      <c r="D1912" s="3">
        <v>13386.92</v>
      </c>
      <c r="E1912" s="3">
        <v>13657.86</v>
      </c>
      <c r="F1912" s="3">
        <v>5499560000</v>
      </c>
    </row>
    <row r="1913" spans="1:6" x14ac:dyDescent="0.3">
      <c r="A1913" s="4">
        <v>39303</v>
      </c>
      <c r="B1913" s="3">
        <v>13652.33</v>
      </c>
      <c r="C1913" s="3">
        <v>13675.66</v>
      </c>
      <c r="D1913" s="3">
        <v>13196.05</v>
      </c>
      <c r="E1913" s="3">
        <v>13270.68</v>
      </c>
      <c r="F1913" s="3">
        <v>5889600000</v>
      </c>
    </row>
    <row r="1914" spans="1:6" x14ac:dyDescent="0.3">
      <c r="A1914" s="4">
        <v>39304</v>
      </c>
      <c r="B1914" s="3">
        <v>13270.59</v>
      </c>
      <c r="C1914" s="3">
        <v>13386.43</v>
      </c>
      <c r="D1914" s="3">
        <v>12958.04</v>
      </c>
      <c r="E1914" s="3">
        <v>13239.54</v>
      </c>
      <c r="F1914" s="3">
        <v>5345780000</v>
      </c>
    </row>
    <row r="1915" spans="1:6" x14ac:dyDescent="0.3">
      <c r="A1915" s="4">
        <v>39307</v>
      </c>
      <c r="B1915" s="3">
        <v>13238.24</v>
      </c>
      <c r="C1915" s="3">
        <v>13440.08</v>
      </c>
      <c r="D1915" s="3">
        <v>13163.54</v>
      </c>
      <c r="E1915" s="3">
        <v>13236.53</v>
      </c>
      <c r="F1915" s="3">
        <v>3696280000</v>
      </c>
    </row>
    <row r="1916" spans="1:6" x14ac:dyDescent="0.3">
      <c r="A1916" s="4">
        <v>39308</v>
      </c>
      <c r="B1916" s="3">
        <v>13235.72</v>
      </c>
      <c r="C1916" s="3">
        <v>13309.04</v>
      </c>
      <c r="D1916" s="3">
        <v>12974.3</v>
      </c>
      <c r="E1916" s="3">
        <v>13028.92</v>
      </c>
      <c r="F1916" s="3">
        <v>3814630000</v>
      </c>
    </row>
    <row r="1917" spans="1:6" x14ac:dyDescent="0.3">
      <c r="A1917" s="4">
        <v>39309</v>
      </c>
      <c r="B1917" s="3">
        <v>13021.93</v>
      </c>
      <c r="C1917" s="3">
        <v>13184.51</v>
      </c>
      <c r="D1917" s="3">
        <v>12800.83</v>
      </c>
      <c r="E1917" s="3">
        <v>12861.47</v>
      </c>
      <c r="F1917" s="3">
        <v>4290930000</v>
      </c>
    </row>
    <row r="1918" spans="1:6" x14ac:dyDescent="0.3">
      <c r="A1918" s="4">
        <v>39310</v>
      </c>
      <c r="B1918" s="3">
        <v>12859.52</v>
      </c>
      <c r="C1918" s="3">
        <v>12996.73</v>
      </c>
      <c r="D1918" s="3">
        <v>12455.92</v>
      </c>
      <c r="E1918" s="3">
        <v>12845.78</v>
      </c>
      <c r="F1918" s="3">
        <v>6509300000</v>
      </c>
    </row>
    <row r="1919" spans="1:6" x14ac:dyDescent="0.3">
      <c r="A1919" s="4">
        <v>39311</v>
      </c>
      <c r="B1919" s="3">
        <v>12848.05</v>
      </c>
      <c r="C1919" s="3">
        <v>13289.7</v>
      </c>
      <c r="D1919" s="3">
        <v>12847.24</v>
      </c>
      <c r="E1919" s="3">
        <v>13079.08</v>
      </c>
      <c r="F1919" s="3">
        <v>3570040000</v>
      </c>
    </row>
    <row r="1920" spans="1:6" x14ac:dyDescent="0.3">
      <c r="A1920" s="4">
        <v>39314</v>
      </c>
      <c r="B1920" s="3">
        <v>13078.51</v>
      </c>
      <c r="C1920" s="3">
        <v>13245.8</v>
      </c>
      <c r="D1920" s="3">
        <v>12938.77</v>
      </c>
      <c r="E1920" s="3">
        <v>13121.35</v>
      </c>
      <c r="F1920" s="3">
        <v>3321340000</v>
      </c>
    </row>
    <row r="1921" spans="1:6" x14ac:dyDescent="0.3">
      <c r="A1921" s="4">
        <v>39315</v>
      </c>
      <c r="B1921" s="3">
        <v>13120.05</v>
      </c>
      <c r="C1921" s="3">
        <v>13228.57</v>
      </c>
      <c r="D1921" s="3">
        <v>12975.68</v>
      </c>
      <c r="E1921" s="3">
        <v>13090.86</v>
      </c>
      <c r="F1921" s="3">
        <v>3012150000</v>
      </c>
    </row>
    <row r="1922" spans="1:6" x14ac:dyDescent="0.3">
      <c r="A1922" s="4">
        <v>39316</v>
      </c>
      <c r="B1922" s="3">
        <v>13088.26</v>
      </c>
      <c r="C1922" s="3">
        <v>13304.33</v>
      </c>
      <c r="D1922" s="3">
        <v>13075.34</v>
      </c>
      <c r="E1922" s="3">
        <v>13236.13</v>
      </c>
      <c r="F1922" s="3">
        <v>3309120000</v>
      </c>
    </row>
    <row r="1923" spans="1:6" x14ac:dyDescent="0.3">
      <c r="A1923" s="4">
        <v>39317</v>
      </c>
      <c r="B1923" s="3">
        <v>13237.27</v>
      </c>
      <c r="C1923" s="3">
        <v>13358.22</v>
      </c>
      <c r="D1923" s="3">
        <v>13127.69</v>
      </c>
      <c r="E1923" s="3">
        <v>13235.88</v>
      </c>
      <c r="F1923" s="3">
        <v>3084390000</v>
      </c>
    </row>
    <row r="1924" spans="1:6" x14ac:dyDescent="0.3">
      <c r="A1924" s="4">
        <v>39318</v>
      </c>
      <c r="B1924" s="3">
        <v>13231.78</v>
      </c>
      <c r="C1924" s="3">
        <v>13402.2</v>
      </c>
      <c r="D1924" s="3">
        <v>13174.27</v>
      </c>
      <c r="E1924" s="3">
        <v>13378.87</v>
      </c>
      <c r="F1924" s="3">
        <v>2541400000</v>
      </c>
    </row>
    <row r="1925" spans="1:6" x14ac:dyDescent="0.3">
      <c r="A1925" s="4">
        <v>39321</v>
      </c>
      <c r="B1925" s="3">
        <v>13377.16</v>
      </c>
      <c r="C1925" s="3">
        <v>13438.46</v>
      </c>
      <c r="D1925" s="3">
        <v>13248.32</v>
      </c>
      <c r="E1925" s="3">
        <v>13322.13</v>
      </c>
      <c r="F1925" s="3">
        <v>2406180000</v>
      </c>
    </row>
    <row r="1926" spans="1:6" x14ac:dyDescent="0.3">
      <c r="A1926" s="4">
        <v>39322</v>
      </c>
      <c r="B1926" s="3">
        <v>13318.43</v>
      </c>
      <c r="C1926" s="3">
        <v>13319.61</v>
      </c>
      <c r="D1926" s="3">
        <v>13024.29</v>
      </c>
      <c r="E1926" s="3">
        <v>13041.85</v>
      </c>
      <c r="F1926" s="3">
        <v>3078090000</v>
      </c>
    </row>
    <row r="1927" spans="1:6" x14ac:dyDescent="0.3">
      <c r="A1927" s="4">
        <v>39323</v>
      </c>
      <c r="B1927" s="3">
        <v>13043.07</v>
      </c>
      <c r="C1927" s="3">
        <v>13336.93</v>
      </c>
      <c r="D1927" s="3">
        <v>13020.63</v>
      </c>
      <c r="E1927" s="3">
        <v>13289.29</v>
      </c>
      <c r="F1927" s="3">
        <v>2824070000</v>
      </c>
    </row>
    <row r="1928" spans="1:6" x14ac:dyDescent="0.3">
      <c r="A1928" s="4">
        <v>39324</v>
      </c>
      <c r="B1928" s="3">
        <v>13287.91</v>
      </c>
      <c r="C1928" s="3">
        <v>13355.46</v>
      </c>
      <c r="D1928" s="3">
        <v>13126.39</v>
      </c>
      <c r="E1928" s="3">
        <v>13238.73</v>
      </c>
      <c r="F1928" s="3">
        <v>2582960000</v>
      </c>
    </row>
    <row r="1929" spans="1:6" x14ac:dyDescent="0.3">
      <c r="A1929" s="4">
        <v>39325</v>
      </c>
      <c r="B1929" s="3">
        <v>13240.84</v>
      </c>
      <c r="C1929" s="3">
        <v>13472.35</v>
      </c>
      <c r="D1929" s="3">
        <v>13240.84</v>
      </c>
      <c r="E1929" s="3">
        <v>13357.74</v>
      </c>
      <c r="F1929" s="3">
        <v>2731610000</v>
      </c>
    </row>
    <row r="1930" spans="1:6" x14ac:dyDescent="0.3">
      <c r="A1930" s="4">
        <v>39329</v>
      </c>
      <c r="B1930" s="3">
        <v>13358.39</v>
      </c>
      <c r="C1930" s="3">
        <v>13521.86</v>
      </c>
      <c r="D1930" s="3">
        <v>13248.57</v>
      </c>
      <c r="E1930" s="3">
        <v>13448.86</v>
      </c>
      <c r="F1930" s="3">
        <v>2766600000</v>
      </c>
    </row>
    <row r="1931" spans="1:6" x14ac:dyDescent="0.3">
      <c r="A1931" s="4">
        <v>39330</v>
      </c>
      <c r="B1931" s="3">
        <v>13442.85</v>
      </c>
      <c r="C1931" s="3">
        <v>13442.85</v>
      </c>
      <c r="D1931" s="3">
        <v>13203.86</v>
      </c>
      <c r="E1931" s="3">
        <v>13305.47</v>
      </c>
      <c r="F1931" s="3">
        <v>2991600000</v>
      </c>
    </row>
    <row r="1932" spans="1:6" x14ac:dyDescent="0.3">
      <c r="A1932" s="4">
        <v>39331</v>
      </c>
      <c r="B1932" s="3">
        <v>13306.44</v>
      </c>
      <c r="C1932" s="3">
        <v>13464.79</v>
      </c>
      <c r="D1932" s="3">
        <v>13217.11</v>
      </c>
      <c r="E1932" s="3">
        <v>13363.35</v>
      </c>
      <c r="F1932" s="3">
        <v>2459590000</v>
      </c>
    </row>
    <row r="1933" spans="1:6" x14ac:dyDescent="0.3">
      <c r="A1933" s="4">
        <v>39332</v>
      </c>
      <c r="B1933" s="3">
        <v>13360.74</v>
      </c>
      <c r="C1933" s="3">
        <v>13360.74</v>
      </c>
      <c r="D1933" s="3">
        <v>13059.16</v>
      </c>
      <c r="E1933" s="3">
        <v>13113.38</v>
      </c>
      <c r="F1933" s="3">
        <v>3191080000</v>
      </c>
    </row>
    <row r="1934" spans="1:6" x14ac:dyDescent="0.3">
      <c r="A1934" s="4">
        <v>39335</v>
      </c>
      <c r="B1934" s="3">
        <v>13116.39</v>
      </c>
      <c r="C1934" s="3">
        <v>13280.67</v>
      </c>
      <c r="D1934" s="3">
        <v>12992.02</v>
      </c>
      <c r="E1934" s="3">
        <v>13127.85</v>
      </c>
      <c r="F1934" s="3">
        <v>2835720000</v>
      </c>
    </row>
    <row r="1935" spans="1:6" x14ac:dyDescent="0.3">
      <c r="A1935" s="4">
        <v>39336</v>
      </c>
      <c r="B1935" s="3">
        <v>13129.4</v>
      </c>
      <c r="C1935" s="3">
        <v>13369.77</v>
      </c>
      <c r="D1935" s="3">
        <v>13124.68</v>
      </c>
      <c r="E1935" s="3">
        <v>13308.39</v>
      </c>
      <c r="F1935" s="3">
        <v>3015330000</v>
      </c>
    </row>
    <row r="1936" spans="1:6" x14ac:dyDescent="0.3">
      <c r="A1936" s="4">
        <v>39337</v>
      </c>
      <c r="B1936" s="3">
        <v>13298.31</v>
      </c>
      <c r="C1936" s="3">
        <v>13408.62</v>
      </c>
      <c r="D1936" s="3">
        <v>13195.4</v>
      </c>
      <c r="E1936" s="3">
        <v>13291.65</v>
      </c>
      <c r="F1936" s="3">
        <v>2885720000</v>
      </c>
    </row>
    <row r="1937" spans="1:6" x14ac:dyDescent="0.3">
      <c r="A1937" s="4">
        <v>39338</v>
      </c>
      <c r="B1937" s="3">
        <v>13292.38</v>
      </c>
      <c r="C1937" s="3">
        <v>13519.91</v>
      </c>
      <c r="D1937" s="3">
        <v>13292.38</v>
      </c>
      <c r="E1937" s="3">
        <v>13424.88</v>
      </c>
      <c r="F1937" s="3">
        <v>2877080000</v>
      </c>
    </row>
    <row r="1938" spans="1:6" x14ac:dyDescent="0.3">
      <c r="A1938" s="4">
        <v>39339</v>
      </c>
      <c r="B1938" s="3">
        <v>13421.39</v>
      </c>
      <c r="C1938" s="3">
        <v>13507.55</v>
      </c>
      <c r="D1938" s="3">
        <v>13273.68</v>
      </c>
      <c r="E1938" s="3">
        <v>13442.52</v>
      </c>
      <c r="F1938" s="3">
        <v>2641740000</v>
      </c>
    </row>
    <row r="1939" spans="1:6" x14ac:dyDescent="0.3">
      <c r="A1939" s="4">
        <v>39342</v>
      </c>
      <c r="B1939" s="3">
        <v>13441.95</v>
      </c>
      <c r="C1939" s="3">
        <v>13514.71</v>
      </c>
      <c r="D1939" s="3">
        <v>13306.69</v>
      </c>
      <c r="E1939" s="3">
        <v>13403.42</v>
      </c>
      <c r="F1939" s="3">
        <v>2598390000</v>
      </c>
    </row>
    <row r="1940" spans="1:6" x14ac:dyDescent="0.3">
      <c r="A1940" s="4">
        <v>39343</v>
      </c>
      <c r="B1940" s="3">
        <v>13403.18</v>
      </c>
      <c r="C1940" s="3">
        <v>13772.15</v>
      </c>
      <c r="D1940" s="3">
        <v>13379.68</v>
      </c>
      <c r="E1940" s="3">
        <v>13739.39</v>
      </c>
      <c r="F1940" s="3">
        <v>3708940000</v>
      </c>
    </row>
    <row r="1941" spans="1:6" x14ac:dyDescent="0.3">
      <c r="A1941" s="4">
        <v>39344</v>
      </c>
      <c r="B1941" s="3">
        <v>13740.61</v>
      </c>
      <c r="C1941" s="3">
        <v>13936.68</v>
      </c>
      <c r="D1941" s="3">
        <v>13689.8</v>
      </c>
      <c r="E1941" s="3">
        <v>13815.56</v>
      </c>
      <c r="F1941" s="3">
        <v>3846750000</v>
      </c>
    </row>
    <row r="1942" spans="1:6" x14ac:dyDescent="0.3">
      <c r="A1942" s="4">
        <v>39345</v>
      </c>
      <c r="B1942" s="3">
        <v>13813.52</v>
      </c>
      <c r="C1942" s="3">
        <v>13893.02</v>
      </c>
      <c r="D1942" s="3">
        <v>13680.21</v>
      </c>
      <c r="E1942" s="3">
        <v>13766.7</v>
      </c>
      <c r="F1942" s="3">
        <v>2957700000</v>
      </c>
    </row>
    <row r="1943" spans="1:6" x14ac:dyDescent="0.3">
      <c r="A1943" s="4">
        <v>39346</v>
      </c>
      <c r="B1943" s="3">
        <v>13768.33</v>
      </c>
      <c r="C1943" s="3">
        <v>13948.95</v>
      </c>
      <c r="D1943" s="3">
        <v>13740.61</v>
      </c>
      <c r="E1943" s="3">
        <v>13820.19</v>
      </c>
      <c r="F1943" s="3">
        <v>3679460000</v>
      </c>
    </row>
    <row r="1944" spans="1:6" x14ac:dyDescent="0.3">
      <c r="A1944" s="4">
        <v>39349</v>
      </c>
      <c r="B1944" s="3">
        <v>13821.57</v>
      </c>
      <c r="C1944" s="3">
        <v>13930.74</v>
      </c>
      <c r="D1944" s="3">
        <v>13702.89</v>
      </c>
      <c r="E1944" s="3">
        <v>13759.06</v>
      </c>
      <c r="F1944" s="3">
        <v>3131310000</v>
      </c>
    </row>
    <row r="1945" spans="1:6" x14ac:dyDescent="0.3">
      <c r="A1945" s="4">
        <v>39350</v>
      </c>
      <c r="B1945" s="3">
        <v>13757.84</v>
      </c>
      <c r="C1945" s="3">
        <v>13847.1</v>
      </c>
      <c r="D1945" s="3">
        <v>13629.16</v>
      </c>
      <c r="E1945" s="3">
        <v>13778.65</v>
      </c>
      <c r="F1945" s="3">
        <v>3187770000</v>
      </c>
    </row>
    <row r="1946" spans="1:6" x14ac:dyDescent="0.3">
      <c r="A1946" s="4">
        <v>39351</v>
      </c>
      <c r="B1946" s="3">
        <v>13779.3</v>
      </c>
      <c r="C1946" s="3">
        <v>13962.61</v>
      </c>
      <c r="D1946" s="3">
        <v>13741.26</v>
      </c>
      <c r="E1946" s="3">
        <v>13878.15</v>
      </c>
      <c r="F1946" s="3">
        <v>3237390000</v>
      </c>
    </row>
    <row r="1947" spans="1:6" x14ac:dyDescent="0.3">
      <c r="A1947" s="4">
        <v>39352</v>
      </c>
      <c r="B1947" s="3">
        <v>13879.53</v>
      </c>
      <c r="C1947" s="3">
        <v>13991.63</v>
      </c>
      <c r="D1947" s="3">
        <v>13811.17</v>
      </c>
      <c r="E1947" s="3">
        <v>13912.94</v>
      </c>
      <c r="F1947" s="3">
        <v>2872180000</v>
      </c>
    </row>
    <row r="1948" spans="1:6" x14ac:dyDescent="0.3">
      <c r="A1948" s="4">
        <v>39353</v>
      </c>
      <c r="B1948" s="3">
        <v>13912.94</v>
      </c>
      <c r="C1948" s="3">
        <v>13994.64</v>
      </c>
      <c r="D1948" s="3">
        <v>13802.96</v>
      </c>
      <c r="E1948" s="3">
        <v>13895.63</v>
      </c>
      <c r="F1948" s="3">
        <v>2925350000</v>
      </c>
    </row>
    <row r="1949" spans="1:6" x14ac:dyDescent="0.3">
      <c r="A1949" s="4">
        <v>39356</v>
      </c>
      <c r="B1949" s="3">
        <v>13895.71</v>
      </c>
      <c r="C1949" s="3">
        <v>14147.3</v>
      </c>
      <c r="D1949" s="3">
        <v>13869.86</v>
      </c>
      <c r="E1949" s="3">
        <v>14087.55</v>
      </c>
      <c r="F1949" s="3">
        <v>3281990000</v>
      </c>
    </row>
    <row r="1950" spans="1:6" x14ac:dyDescent="0.3">
      <c r="A1950" s="4">
        <v>39357</v>
      </c>
      <c r="B1950" s="3">
        <v>14087.14</v>
      </c>
      <c r="C1950" s="3">
        <v>14166.16</v>
      </c>
      <c r="D1950" s="3">
        <v>13951.72</v>
      </c>
      <c r="E1950" s="3">
        <v>14047.31</v>
      </c>
      <c r="F1950" s="3">
        <v>3101910000</v>
      </c>
    </row>
    <row r="1951" spans="1:6" x14ac:dyDescent="0.3">
      <c r="A1951" s="4">
        <v>39358</v>
      </c>
      <c r="B1951" s="3">
        <v>14038.86</v>
      </c>
      <c r="C1951" s="3">
        <v>14090.48</v>
      </c>
      <c r="D1951" s="3">
        <v>13883.43</v>
      </c>
      <c r="E1951" s="3">
        <v>13968.05</v>
      </c>
      <c r="F1951" s="3">
        <v>3065320000</v>
      </c>
    </row>
    <row r="1952" spans="1:6" x14ac:dyDescent="0.3">
      <c r="A1952" s="4">
        <v>39359</v>
      </c>
      <c r="B1952" s="3">
        <v>13967.89</v>
      </c>
      <c r="C1952" s="3">
        <v>14074.54</v>
      </c>
      <c r="D1952" s="3">
        <v>13894.98</v>
      </c>
      <c r="E1952" s="3">
        <v>13974.31</v>
      </c>
      <c r="F1952" s="3">
        <v>2690430000</v>
      </c>
    </row>
    <row r="1953" spans="1:6" x14ac:dyDescent="0.3">
      <c r="A1953" s="4">
        <v>39360</v>
      </c>
      <c r="B1953" s="3">
        <v>13969.07</v>
      </c>
      <c r="C1953" s="3">
        <v>14169.49</v>
      </c>
      <c r="D1953" s="3">
        <v>13965.05</v>
      </c>
      <c r="E1953" s="3">
        <v>14066.01</v>
      </c>
      <c r="F1953" s="3">
        <v>2919030000</v>
      </c>
    </row>
    <row r="1954" spans="1:6" x14ac:dyDescent="0.3">
      <c r="A1954" s="4">
        <v>39363</v>
      </c>
      <c r="B1954" s="3">
        <v>14065.36</v>
      </c>
      <c r="C1954" s="3">
        <v>14134.05</v>
      </c>
      <c r="D1954" s="3">
        <v>13747.41</v>
      </c>
      <c r="E1954" s="3">
        <v>14043.73</v>
      </c>
      <c r="F1954" s="3">
        <v>2040650000</v>
      </c>
    </row>
    <row r="1955" spans="1:6" x14ac:dyDescent="0.3">
      <c r="A1955" s="4">
        <v>39364</v>
      </c>
      <c r="B1955" s="3">
        <v>14043.73</v>
      </c>
      <c r="C1955" s="3">
        <v>14198.83</v>
      </c>
      <c r="D1955" s="3">
        <v>13980.9</v>
      </c>
      <c r="E1955" s="3">
        <v>14164.53</v>
      </c>
      <c r="F1955" s="3">
        <v>2932040000</v>
      </c>
    </row>
    <row r="1956" spans="1:6" x14ac:dyDescent="0.3">
      <c r="A1956" s="4">
        <v>39365</v>
      </c>
      <c r="B1956" s="3">
        <v>14165.02</v>
      </c>
      <c r="C1956" s="3">
        <v>14225.66</v>
      </c>
      <c r="D1956" s="3">
        <v>13963.26</v>
      </c>
      <c r="E1956" s="3">
        <v>14078.69</v>
      </c>
      <c r="F1956" s="3">
        <v>3044760000</v>
      </c>
    </row>
    <row r="1957" spans="1:6" x14ac:dyDescent="0.3">
      <c r="A1957" s="4">
        <v>39366</v>
      </c>
      <c r="B1957" s="3">
        <v>14079.1</v>
      </c>
      <c r="C1957" s="3">
        <v>14279.96</v>
      </c>
      <c r="D1957" s="3">
        <v>13917.82</v>
      </c>
      <c r="E1957" s="3">
        <v>14015.12</v>
      </c>
      <c r="F1957" s="3">
        <v>3911260000</v>
      </c>
    </row>
    <row r="1958" spans="1:6" x14ac:dyDescent="0.3">
      <c r="A1958" s="4">
        <v>39367</v>
      </c>
      <c r="B1958" s="3">
        <v>14016.34</v>
      </c>
      <c r="C1958" s="3">
        <v>14168.51</v>
      </c>
      <c r="D1958" s="3">
        <v>13949.85</v>
      </c>
      <c r="E1958" s="3">
        <v>14093.08</v>
      </c>
      <c r="F1958" s="3">
        <v>2788690000</v>
      </c>
    </row>
    <row r="1959" spans="1:6" x14ac:dyDescent="0.3">
      <c r="A1959" s="4">
        <v>39370</v>
      </c>
      <c r="B1959" s="3">
        <v>14092.43</v>
      </c>
      <c r="C1959" s="3">
        <v>14157.38</v>
      </c>
      <c r="D1959" s="3">
        <v>13877.82</v>
      </c>
      <c r="E1959" s="3">
        <v>13984.8</v>
      </c>
      <c r="F1959" s="3">
        <v>3139290000</v>
      </c>
    </row>
    <row r="1960" spans="1:6" x14ac:dyDescent="0.3">
      <c r="A1960" s="4">
        <v>39371</v>
      </c>
      <c r="B1960" s="3">
        <v>13986.34</v>
      </c>
      <c r="C1960" s="3">
        <v>14061.37</v>
      </c>
      <c r="D1960" s="3">
        <v>13810.68</v>
      </c>
      <c r="E1960" s="3">
        <v>13912.94</v>
      </c>
      <c r="F1960" s="3">
        <v>3234560000</v>
      </c>
    </row>
    <row r="1961" spans="1:6" x14ac:dyDescent="0.3">
      <c r="A1961" s="4">
        <v>39372</v>
      </c>
      <c r="B1961" s="3">
        <v>13920.66</v>
      </c>
      <c r="C1961" s="3">
        <v>14075.84</v>
      </c>
      <c r="D1961" s="3">
        <v>13738.66</v>
      </c>
      <c r="E1961" s="3">
        <v>13892.54</v>
      </c>
      <c r="F1961" s="3">
        <v>3638070000</v>
      </c>
    </row>
    <row r="1962" spans="1:6" x14ac:dyDescent="0.3">
      <c r="A1962" s="4">
        <v>39373</v>
      </c>
      <c r="B1962" s="3">
        <v>13887.9</v>
      </c>
      <c r="C1962" s="3">
        <v>13984.39</v>
      </c>
      <c r="D1962" s="3">
        <v>13746.22</v>
      </c>
      <c r="E1962" s="3">
        <v>13888.96</v>
      </c>
      <c r="F1962" s="3">
        <v>3203210000</v>
      </c>
    </row>
    <row r="1963" spans="1:6" x14ac:dyDescent="0.3">
      <c r="A1963" s="4">
        <v>39374</v>
      </c>
      <c r="B1963" s="3">
        <v>13888.47</v>
      </c>
      <c r="C1963" s="3">
        <v>13888.47</v>
      </c>
      <c r="D1963" s="3">
        <v>13478.94</v>
      </c>
      <c r="E1963" s="3">
        <v>13522.02</v>
      </c>
      <c r="F1963" s="3">
        <v>4160970000</v>
      </c>
    </row>
    <row r="1964" spans="1:6" x14ac:dyDescent="0.3">
      <c r="A1964" s="4">
        <v>39377</v>
      </c>
      <c r="B1964" s="3">
        <v>13521.62</v>
      </c>
      <c r="C1964" s="3">
        <v>13636.8</v>
      </c>
      <c r="D1964" s="3">
        <v>13337.9</v>
      </c>
      <c r="E1964" s="3">
        <v>13566.97</v>
      </c>
      <c r="F1964" s="3">
        <v>3471830000</v>
      </c>
    </row>
    <row r="1965" spans="1:6" x14ac:dyDescent="0.3">
      <c r="A1965" s="4">
        <v>39378</v>
      </c>
      <c r="B1965" s="3">
        <v>13568.93</v>
      </c>
      <c r="C1965" s="3">
        <v>13754.91</v>
      </c>
      <c r="D1965" s="3">
        <v>13494.95</v>
      </c>
      <c r="E1965" s="3">
        <v>13676.23</v>
      </c>
      <c r="F1965" s="3">
        <v>3309120000</v>
      </c>
    </row>
    <row r="1966" spans="1:6" x14ac:dyDescent="0.3">
      <c r="A1966" s="4">
        <v>39379</v>
      </c>
      <c r="B1966" s="3">
        <v>13675.58</v>
      </c>
      <c r="C1966" s="3">
        <v>13751.5</v>
      </c>
      <c r="D1966" s="3">
        <v>13423.74</v>
      </c>
      <c r="E1966" s="3">
        <v>13675.25</v>
      </c>
      <c r="F1966" s="3">
        <v>4003300000</v>
      </c>
    </row>
    <row r="1967" spans="1:6" x14ac:dyDescent="0.3">
      <c r="A1967" s="4">
        <v>39380</v>
      </c>
      <c r="B1967" s="3">
        <v>13677.85</v>
      </c>
      <c r="C1967" s="3">
        <v>13819.78</v>
      </c>
      <c r="D1967" s="3">
        <v>13471.87</v>
      </c>
      <c r="E1967" s="3">
        <v>13671.92</v>
      </c>
      <c r="F1967" s="3">
        <v>4183960000</v>
      </c>
    </row>
    <row r="1968" spans="1:6" x14ac:dyDescent="0.3">
      <c r="A1968" s="4">
        <v>39381</v>
      </c>
      <c r="B1968" s="3">
        <v>13675.66</v>
      </c>
      <c r="C1968" s="3">
        <v>13885.95</v>
      </c>
      <c r="D1968" s="3">
        <v>13622.01</v>
      </c>
      <c r="E1968" s="3">
        <v>13806.7</v>
      </c>
      <c r="F1968" s="3">
        <v>3612120000</v>
      </c>
    </row>
    <row r="1969" spans="1:6" x14ac:dyDescent="0.3">
      <c r="A1969" s="4">
        <v>39384</v>
      </c>
      <c r="B1969" s="3">
        <v>13807.35</v>
      </c>
      <c r="C1969" s="3">
        <v>13966.18</v>
      </c>
      <c r="D1969" s="3">
        <v>13748.33</v>
      </c>
      <c r="E1969" s="3">
        <v>13870.26</v>
      </c>
      <c r="F1969" s="3">
        <v>3124480000</v>
      </c>
    </row>
    <row r="1970" spans="1:6" x14ac:dyDescent="0.3">
      <c r="A1970" s="4">
        <v>39385</v>
      </c>
      <c r="B1970" s="3">
        <v>13869.04</v>
      </c>
      <c r="C1970" s="3">
        <v>13930.91</v>
      </c>
      <c r="D1970" s="3">
        <v>13719.8</v>
      </c>
      <c r="E1970" s="3">
        <v>13792.47</v>
      </c>
      <c r="F1970" s="3">
        <v>3212520000</v>
      </c>
    </row>
    <row r="1971" spans="1:6" x14ac:dyDescent="0.3">
      <c r="A1971" s="4">
        <v>39386</v>
      </c>
      <c r="B1971" s="3">
        <v>13792.06</v>
      </c>
      <c r="C1971" s="3">
        <v>13990.65</v>
      </c>
      <c r="D1971" s="3">
        <v>13711.59</v>
      </c>
      <c r="E1971" s="3">
        <v>13930.01</v>
      </c>
      <c r="F1971" s="3">
        <v>3953070000</v>
      </c>
    </row>
    <row r="1972" spans="1:6" x14ac:dyDescent="0.3">
      <c r="A1972" s="4">
        <v>39387</v>
      </c>
      <c r="B1972" s="3">
        <v>13924.16</v>
      </c>
      <c r="C1972" s="3">
        <v>13924.16</v>
      </c>
      <c r="D1972" s="3">
        <v>13522.75</v>
      </c>
      <c r="E1972" s="3">
        <v>13567.87</v>
      </c>
      <c r="F1972" s="3">
        <v>4241470000</v>
      </c>
    </row>
    <row r="1973" spans="1:6" x14ac:dyDescent="0.3">
      <c r="A1973" s="4">
        <v>39388</v>
      </c>
      <c r="B1973" s="3">
        <v>13569.9</v>
      </c>
      <c r="C1973" s="3">
        <v>13708.58</v>
      </c>
      <c r="D1973" s="3">
        <v>13381.64</v>
      </c>
      <c r="E1973" s="3">
        <v>13595.1</v>
      </c>
      <c r="F1973" s="3">
        <v>4285990000</v>
      </c>
    </row>
    <row r="1974" spans="1:6" x14ac:dyDescent="0.3">
      <c r="A1974" s="4">
        <v>39391</v>
      </c>
      <c r="B1974" s="3">
        <v>13592.58</v>
      </c>
      <c r="C1974" s="3">
        <v>13666.15</v>
      </c>
      <c r="D1974" s="3">
        <v>13393.67</v>
      </c>
      <c r="E1974" s="3">
        <v>13543.4</v>
      </c>
      <c r="F1974" s="3">
        <v>3819330000</v>
      </c>
    </row>
    <row r="1975" spans="1:6" x14ac:dyDescent="0.3">
      <c r="A1975" s="4">
        <v>39392</v>
      </c>
      <c r="B1975" s="3">
        <v>13542.34</v>
      </c>
      <c r="C1975" s="3">
        <v>13716.55</v>
      </c>
      <c r="D1975" s="3">
        <v>13460.73</v>
      </c>
      <c r="E1975" s="3">
        <v>13660.94</v>
      </c>
      <c r="F1975" s="3">
        <v>3879160000</v>
      </c>
    </row>
    <row r="1976" spans="1:6" x14ac:dyDescent="0.3">
      <c r="A1976" s="4">
        <v>39393</v>
      </c>
      <c r="B1976" s="3">
        <v>13646.72</v>
      </c>
      <c r="C1976" s="3">
        <v>13646.72</v>
      </c>
      <c r="D1976" s="3">
        <v>13269.46</v>
      </c>
      <c r="E1976" s="3">
        <v>13300.02</v>
      </c>
      <c r="F1976" s="3">
        <v>4353160000</v>
      </c>
    </row>
    <row r="1977" spans="1:6" x14ac:dyDescent="0.3">
      <c r="A1977" s="4">
        <v>39394</v>
      </c>
      <c r="B1977" s="3">
        <v>13299.7</v>
      </c>
      <c r="C1977" s="3">
        <v>13463.66</v>
      </c>
      <c r="D1977" s="3">
        <v>13001.93</v>
      </c>
      <c r="E1977" s="3">
        <v>13266.29</v>
      </c>
      <c r="F1977" s="3">
        <v>5439720000</v>
      </c>
    </row>
    <row r="1978" spans="1:6" x14ac:dyDescent="0.3">
      <c r="A1978" s="4">
        <v>39395</v>
      </c>
      <c r="B1978" s="3">
        <v>13261.17</v>
      </c>
      <c r="C1978" s="3">
        <v>13321.81</v>
      </c>
      <c r="D1978" s="3">
        <v>12920.65</v>
      </c>
      <c r="E1978" s="3">
        <v>13042.74</v>
      </c>
      <c r="F1978" s="3">
        <v>4587050000</v>
      </c>
    </row>
    <row r="1979" spans="1:6" x14ac:dyDescent="0.3">
      <c r="A1979" s="4">
        <v>39398</v>
      </c>
      <c r="B1979" s="3">
        <v>13039.16</v>
      </c>
      <c r="C1979" s="3">
        <v>13238.73</v>
      </c>
      <c r="D1979" s="3">
        <v>12910.4</v>
      </c>
      <c r="E1979" s="3">
        <v>12987.55</v>
      </c>
      <c r="F1979" s="3">
        <v>4192520000</v>
      </c>
    </row>
    <row r="1980" spans="1:6" x14ac:dyDescent="0.3">
      <c r="A1980" s="4">
        <v>39399</v>
      </c>
      <c r="B1980" s="3">
        <v>12975.11</v>
      </c>
      <c r="C1980" s="3">
        <v>13357.57</v>
      </c>
      <c r="D1980" s="3">
        <v>12975.11</v>
      </c>
      <c r="E1980" s="3">
        <v>13307.09</v>
      </c>
      <c r="F1980" s="3">
        <v>4141310000</v>
      </c>
    </row>
    <row r="1981" spans="1:6" x14ac:dyDescent="0.3">
      <c r="A1981" s="4">
        <v>39400</v>
      </c>
      <c r="B1981" s="3">
        <v>13305.47</v>
      </c>
      <c r="C1981" s="3">
        <v>13465.2</v>
      </c>
      <c r="D1981" s="3">
        <v>13159.88</v>
      </c>
      <c r="E1981" s="3">
        <v>13231.01</v>
      </c>
      <c r="F1981" s="3">
        <v>4031470000</v>
      </c>
    </row>
    <row r="1982" spans="1:6" x14ac:dyDescent="0.3">
      <c r="A1982" s="4">
        <v>39401</v>
      </c>
      <c r="B1982" s="3">
        <v>13230.68</v>
      </c>
      <c r="C1982" s="3">
        <v>13333.59</v>
      </c>
      <c r="D1982" s="3">
        <v>13007.95</v>
      </c>
      <c r="E1982" s="3">
        <v>13110.05</v>
      </c>
      <c r="F1982" s="3">
        <v>3941010000</v>
      </c>
    </row>
    <row r="1983" spans="1:6" x14ac:dyDescent="0.3">
      <c r="A1983" s="4">
        <v>39402</v>
      </c>
      <c r="B1983" s="3">
        <v>13109.48</v>
      </c>
      <c r="C1983" s="3">
        <v>13293.44</v>
      </c>
      <c r="D1983" s="3">
        <v>12987.22</v>
      </c>
      <c r="E1983" s="3">
        <v>13176.79</v>
      </c>
      <c r="F1983" s="3">
        <v>4168870000</v>
      </c>
    </row>
    <row r="1984" spans="1:6" x14ac:dyDescent="0.3">
      <c r="A1984" s="4">
        <v>39405</v>
      </c>
      <c r="B1984" s="3">
        <v>13176.3</v>
      </c>
      <c r="C1984" s="3">
        <v>13195.48</v>
      </c>
      <c r="D1984" s="3">
        <v>12871.14</v>
      </c>
      <c r="E1984" s="3">
        <v>12958.44</v>
      </c>
      <c r="F1984" s="3">
        <v>4119650000</v>
      </c>
    </row>
    <row r="1985" spans="1:6" x14ac:dyDescent="0.3">
      <c r="A1985" s="4">
        <v>39406</v>
      </c>
      <c r="B1985" s="3">
        <v>12955.92</v>
      </c>
      <c r="C1985" s="3">
        <v>13179.23</v>
      </c>
      <c r="D1985" s="3">
        <v>12800.74</v>
      </c>
      <c r="E1985" s="3">
        <v>13010.14</v>
      </c>
      <c r="F1985" s="3">
        <v>4875150000</v>
      </c>
    </row>
    <row r="1986" spans="1:6" x14ac:dyDescent="0.3">
      <c r="A1986" s="4">
        <v>39407</v>
      </c>
      <c r="B1986" s="3">
        <v>13006.65</v>
      </c>
      <c r="C1986" s="3">
        <v>13055.59</v>
      </c>
      <c r="D1986" s="3">
        <v>12725.39</v>
      </c>
      <c r="E1986" s="3">
        <v>12799.04</v>
      </c>
      <c r="F1986" s="3">
        <v>4076230000</v>
      </c>
    </row>
    <row r="1987" spans="1:6" x14ac:dyDescent="0.3">
      <c r="A1987" s="4">
        <v>39409</v>
      </c>
      <c r="B1987" s="3">
        <v>12889.45</v>
      </c>
      <c r="C1987" s="3">
        <v>12981.56</v>
      </c>
      <c r="D1987" s="3">
        <v>12796.29</v>
      </c>
      <c r="E1987" s="3">
        <v>12980.88</v>
      </c>
      <c r="F1987" s="3">
        <v>1612720000</v>
      </c>
    </row>
    <row r="1988" spans="1:6" x14ac:dyDescent="0.3">
      <c r="A1988" s="4">
        <v>39412</v>
      </c>
      <c r="B1988" s="3">
        <v>12979.99</v>
      </c>
      <c r="C1988" s="3">
        <v>13104.44</v>
      </c>
      <c r="D1988" s="3">
        <v>12707.26</v>
      </c>
      <c r="E1988" s="3">
        <v>12743.44</v>
      </c>
      <c r="F1988" s="3">
        <v>3706470000</v>
      </c>
    </row>
    <row r="1989" spans="1:6" x14ac:dyDescent="0.3">
      <c r="A1989" s="4">
        <v>39413</v>
      </c>
      <c r="B1989" s="3">
        <v>12744.78</v>
      </c>
      <c r="C1989" s="3">
        <v>13040.38</v>
      </c>
      <c r="D1989" s="3">
        <v>12711.98</v>
      </c>
      <c r="E1989" s="3">
        <v>12958.44</v>
      </c>
      <c r="F1989" s="3">
        <v>4320720000</v>
      </c>
    </row>
    <row r="1990" spans="1:6" x14ac:dyDescent="0.3">
      <c r="A1990" s="4">
        <v>39414</v>
      </c>
      <c r="B1990" s="3">
        <v>12958.04</v>
      </c>
      <c r="C1990" s="3">
        <v>13353.51</v>
      </c>
      <c r="D1990" s="3">
        <v>12958.04</v>
      </c>
      <c r="E1990" s="3">
        <v>13289.45</v>
      </c>
      <c r="F1990" s="3">
        <v>4508020000</v>
      </c>
    </row>
    <row r="1991" spans="1:6" x14ac:dyDescent="0.3">
      <c r="A1991" s="4">
        <v>39415</v>
      </c>
      <c r="B1991" s="3">
        <v>13287.91</v>
      </c>
      <c r="C1991" s="3">
        <v>13399.03</v>
      </c>
      <c r="D1991" s="3">
        <v>13150.21</v>
      </c>
      <c r="E1991" s="3">
        <v>13311.73</v>
      </c>
      <c r="F1991" s="3">
        <v>3524730000</v>
      </c>
    </row>
    <row r="1992" spans="1:6" x14ac:dyDescent="0.3">
      <c r="A1992" s="4">
        <v>39416</v>
      </c>
      <c r="B1992" s="3">
        <v>13314.25</v>
      </c>
      <c r="C1992" s="3">
        <v>13570.31</v>
      </c>
      <c r="D1992" s="3">
        <v>13225.32</v>
      </c>
      <c r="E1992" s="3">
        <v>13371.72</v>
      </c>
      <c r="F1992" s="3">
        <v>4422200000</v>
      </c>
    </row>
    <row r="1993" spans="1:6" x14ac:dyDescent="0.3">
      <c r="A1993" s="4">
        <v>39419</v>
      </c>
      <c r="B1993" s="3">
        <v>13368.22</v>
      </c>
      <c r="C1993" s="3">
        <v>13490.24</v>
      </c>
      <c r="D1993" s="3">
        <v>13207.6</v>
      </c>
      <c r="E1993" s="3">
        <v>13314.57</v>
      </c>
      <c r="F1993" s="3">
        <v>3323250000</v>
      </c>
    </row>
    <row r="1994" spans="1:6" x14ac:dyDescent="0.3">
      <c r="A1994" s="4">
        <v>39420</v>
      </c>
      <c r="B1994" s="3">
        <v>13311.24</v>
      </c>
      <c r="C1994" s="3">
        <v>13395.21</v>
      </c>
      <c r="D1994" s="3">
        <v>13139.56</v>
      </c>
      <c r="E1994" s="3">
        <v>13248.73</v>
      </c>
      <c r="F1994" s="3">
        <v>3343620000</v>
      </c>
    </row>
    <row r="1995" spans="1:6" x14ac:dyDescent="0.3">
      <c r="A1995" s="4">
        <v>39421</v>
      </c>
      <c r="B1995" s="3">
        <v>13244.01</v>
      </c>
      <c r="C1995" s="3">
        <v>13513</v>
      </c>
      <c r="D1995" s="3">
        <v>13244.01</v>
      </c>
      <c r="E1995" s="3">
        <v>13444.96</v>
      </c>
      <c r="F1995" s="3">
        <v>3663660000</v>
      </c>
    </row>
    <row r="1996" spans="1:6" x14ac:dyDescent="0.3">
      <c r="A1996" s="4">
        <v>39422</v>
      </c>
      <c r="B1996" s="3">
        <v>13445.85</v>
      </c>
      <c r="C1996" s="3">
        <v>13652.49</v>
      </c>
      <c r="D1996" s="3">
        <v>13362.37</v>
      </c>
      <c r="E1996" s="3">
        <v>13619.89</v>
      </c>
      <c r="F1996" s="3">
        <v>3568570000</v>
      </c>
    </row>
    <row r="1997" spans="1:6" x14ac:dyDescent="0.3">
      <c r="A1997" s="4">
        <v>39423</v>
      </c>
      <c r="B1997" s="3">
        <v>13618.27</v>
      </c>
      <c r="C1997" s="3">
        <v>13744.02</v>
      </c>
      <c r="D1997" s="3">
        <v>13514.22</v>
      </c>
      <c r="E1997" s="3">
        <v>13625.58</v>
      </c>
      <c r="F1997" s="3">
        <v>3177710000</v>
      </c>
    </row>
    <row r="1998" spans="1:6" x14ac:dyDescent="0.3">
      <c r="A1998" s="4">
        <v>39426</v>
      </c>
      <c r="B1998" s="3">
        <v>13623.55</v>
      </c>
      <c r="C1998" s="3">
        <v>13807.02</v>
      </c>
      <c r="D1998" s="3">
        <v>13582.5</v>
      </c>
      <c r="E1998" s="3">
        <v>13727.03</v>
      </c>
      <c r="F1998" s="3">
        <v>2911760000</v>
      </c>
    </row>
    <row r="1999" spans="1:6" x14ac:dyDescent="0.3">
      <c r="A1999" s="4">
        <v>39427</v>
      </c>
      <c r="B1999" s="3">
        <v>13726.87</v>
      </c>
      <c r="C1999" s="3">
        <v>13850.92</v>
      </c>
      <c r="D1999" s="3">
        <v>13374.89</v>
      </c>
      <c r="E1999" s="3">
        <v>13432.77</v>
      </c>
      <c r="F1999" s="3">
        <v>4080180000</v>
      </c>
    </row>
    <row r="2000" spans="1:6" x14ac:dyDescent="0.3">
      <c r="A2000" s="4">
        <v>39428</v>
      </c>
      <c r="B2000" s="3">
        <v>13434.8</v>
      </c>
      <c r="C2000" s="3">
        <v>13778.98</v>
      </c>
      <c r="D2000" s="3">
        <v>13299.61</v>
      </c>
      <c r="E2000" s="3">
        <v>13473.9</v>
      </c>
      <c r="F2000" s="3">
        <v>4482120000</v>
      </c>
    </row>
    <row r="2001" spans="1:6" x14ac:dyDescent="0.3">
      <c r="A2001" s="4">
        <v>39429</v>
      </c>
      <c r="B2001" s="3">
        <v>13473.98</v>
      </c>
      <c r="C2001" s="3">
        <v>13586.73</v>
      </c>
      <c r="D2001" s="3">
        <v>13281</v>
      </c>
      <c r="E2001" s="3">
        <v>13517.96</v>
      </c>
      <c r="F2001" s="3">
        <v>3635170000</v>
      </c>
    </row>
    <row r="2002" spans="1:6" x14ac:dyDescent="0.3">
      <c r="A2002" s="4">
        <v>39430</v>
      </c>
      <c r="B2002" s="3">
        <v>13515.11</v>
      </c>
      <c r="C2002" s="3">
        <v>13557.54</v>
      </c>
      <c r="D2002" s="3">
        <v>13284.66</v>
      </c>
      <c r="E2002" s="3">
        <v>13339.85</v>
      </c>
      <c r="F2002" s="3">
        <v>3401050000</v>
      </c>
    </row>
    <row r="2003" spans="1:6" x14ac:dyDescent="0.3">
      <c r="A2003" s="4">
        <v>39433</v>
      </c>
      <c r="B2003" s="3">
        <v>13339.2</v>
      </c>
      <c r="C2003" s="3">
        <v>13378.38</v>
      </c>
      <c r="D2003" s="3">
        <v>13111.92</v>
      </c>
      <c r="E2003" s="3">
        <v>13167.2</v>
      </c>
      <c r="F2003" s="3">
        <v>3569030000</v>
      </c>
    </row>
    <row r="2004" spans="1:6" x14ac:dyDescent="0.3">
      <c r="A2004" s="4">
        <v>39434</v>
      </c>
      <c r="B2004" s="3">
        <v>13168.66</v>
      </c>
      <c r="C2004" s="3">
        <v>13346.84</v>
      </c>
      <c r="D2004" s="3">
        <v>13059.32</v>
      </c>
      <c r="E2004" s="3">
        <v>13232.47</v>
      </c>
      <c r="F2004" s="3">
        <v>3723690000</v>
      </c>
    </row>
    <row r="2005" spans="1:6" x14ac:dyDescent="0.3">
      <c r="A2005" s="4">
        <v>39435</v>
      </c>
      <c r="B2005" s="3">
        <v>13231.98</v>
      </c>
      <c r="C2005" s="3">
        <v>13368.79</v>
      </c>
      <c r="D2005" s="3">
        <v>13097.77</v>
      </c>
      <c r="E2005" s="3">
        <v>13207.27</v>
      </c>
      <c r="F2005" s="3">
        <v>3401300000</v>
      </c>
    </row>
    <row r="2006" spans="1:6" x14ac:dyDescent="0.3">
      <c r="A2006" s="4">
        <v>39436</v>
      </c>
      <c r="B2006" s="3">
        <v>13206.46</v>
      </c>
      <c r="C2006" s="3">
        <v>13354</v>
      </c>
      <c r="D2006" s="3">
        <v>13112.98</v>
      </c>
      <c r="E2006" s="3">
        <v>13245.64</v>
      </c>
      <c r="F2006" s="3">
        <v>3526890000</v>
      </c>
    </row>
    <row r="2007" spans="1:6" x14ac:dyDescent="0.3">
      <c r="A2007" s="4">
        <v>39437</v>
      </c>
      <c r="B2007" s="3">
        <v>13241.66</v>
      </c>
      <c r="C2007" s="3">
        <v>13518.2</v>
      </c>
      <c r="D2007" s="3">
        <v>13241.66</v>
      </c>
      <c r="E2007" s="3">
        <v>13450.65</v>
      </c>
      <c r="F2007" s="3">
        <v>4508590000</v>
      </c>
    </row>
    <row r="2008" spans="1:6" x14ac:dyDescent="0.3">
      <c r="A2008" s="4">
        <v>39440</v>
      </c>
      <c r="B2008" s="3">
        <v>13487.12</v>
      </c>
      <c r="C2008" s="3">
        <v>13562.72</v>
      </c>
      <c r="D2008" s="3">
        <v>13451.35</v>
      </c>
      <c r="E2008" s="3">
        <v>13550.04</v>
      </c>
      <c r="F2008" s="3">
        <v>2200000</v>
      </c>
    </row>
    <row r="2009" spans="1:6" x14ac:dyDescent="0.3">
      <c r="A2009" s="4">
        <v>39442</v>
      </c>
      <c r="B2009" s="3">
        <v>13547.95</v>
      </c>
      <c r="C2009" s="3">
        <v>13614.53</v>
      </c>
      <c r="D2009" s="3">
        <v>13440.16</v>
      </c>
      <c r="E2009" s="3">
        <v>13551.69</v>
      </c>
      <c r="F2009" s="3">
        <v>2010500000</v>
      </c>
    </row>
    <row r="2010" spans="1:6" x14ac:dyDescent="0.3">
      <c r="A2010" s="4">
        <v>39443</v>
      </c>
      <c r="B2010" s="3">
        <v>13549.17</v>
      </c>
      <c r="C2010" s="3">
        <v>13551.53</v>
      </c>
      <c r="D2010" s="3">
        <v>13325.71</v>
      </c>
      <c r="E2010" s="3">
        <v>13359.61</v>
      </c>
      <c r="F2010" s="3">
        <v>2365770000</v>
      </c>
    </row>
    <row r="2011" spans="1:6" x14ac:dyDescent="0.3">
      <c r="A2011" s="4">
        <v>39444</v>
      </c>
      <c r="B2011" s="3">
        <v>13361.23</v>
      </c>
      <c r="C2011" s="3">
        <v>13494.3</v>
      </c>
      <c r="D2011" s="3">
        <v>13272.14</v>
      </c>
      <c r="E2011" s="3">
        <v>13365.87</v>
      </c>
      <c r="F2011" s="3">
        <v>2420510000</v>
      </c>
    </row>
    <row r="2012" spans="1:6" x14ac:dyDescent="0.3">
      <c r="A2012" s="4">
        <v>39447</v>
      </c>
      <c r="B2012" s="3">
        <v>13364.16</v>
      </c>
      <c r="C2012" s="3">
        <v>13423.91</v>
      </c>
      <c r="D2012" s="3">
        <v>13197.35</v>
      </c>
      <c r="E2012" s="3">
        <v>13264.82</v>
      </c>
      <c r="F2012" s="3">
        <v>2440880000</v>
      </c>
    </row>
    <row r="2013" spans="1:6" x14ac:dyDescent="0.3">
      <c r="A2013" s="4">
        <v>39449</v>
      </c>
      <c r="B2013" s="3">
        <v>13261.82</v>
      </c>
      <c r="C2013" s="3">
        <v>13338.23</v>
      </c>
      <c r="D2013" s="3">
        <v>12969.42</v>
      </c>
      <c r="E2013" s="3">
        <v>13043.96</v>
      </c>
      <c r="F2013" s="3">
        <v>3452650000</v>
      </c>
    </row>
    <row r="2014" spans="1:6" x14ac:dyDescent="0.3">
      <c r="A2014" s="4">
        <v>39450</v>
      </c>
      <c r="B2014" s="3">
        <v>13044.12</v>
      </c>
      <c r="C2014" s="3">
        <v>13197.43</v>
      </c>
      <c r="D2014" s="3">
        <v>12968.44</v>
      </c>
      <c r="E2014" s="3">
        <v>13056.72</v>
      </c>
      <c r="F2014" s="3">
        <v>3429500000</v>
      </c>
    </row>
    <row r="2015" spans="1:6" x14ac:dyDescent="0.3">
      <c r="A2015" s="4">
        <v>39451</v>
      </c>
      <c r="B2015" s="3">
        <v>13046.56</v>
      </c>
      <c r="C2015" s="3">
        <v>13049.65</v>
      </c>
      <c r="D2015" s="3">
        <v>12740.51</v>
      </c>
      <c r="E2015" s="3">
        <v>12800.18</v>
      </c>
      <c r="F2015" s="3">
        <v>4166000000</v>
      </c>
    </row>
    <row r="2016" spans="1:6" x14ac:dyDescent="0.3">
      <c r="A2016" s="4">
        <v>39454</v>
      </c>
      <c r="B2016" s="3">
        <v>12801.15</v>
      </c>
      <c r="C2016" s="3">
        <v>12984.95</v>
      </c>
      <c r="D2016" s="3">
        <v>12640.44</v>
      </c>
      <c r="E2016" s="3">
        <v>12827.49</v>
      </c>
      <c r="F2016" s="3">
        <v>4221260000</v>
      </c>
    </row>
    <row r="2017" spans="1:6" x14ac:dyDescent="0.3">
      <c r="A2017" s="4">
        <v>39455</v>
      </c>
      <c r="B2017" s="3">
        <v>12820.9</v>
      </c>
      <c r="C2017" s="3">
        <v>12998.11</v>
      </c>
      <c r="D2017" s="3">
        <v>12511.03</v>
      </c>
      <c r="E2017" s="3">
        <v>12589.07</v>
      </c>
      <c r="F2017" s="3">
        <v>4705390000</v>
      </c>
    </row>
    <row r="2018" spans="1:6" x14ac:dyDescent="0.3">
      <c r="A2018" s="4">
        <v>39456</v>
      </c>
      <c r="B2018" s="3">
        <v>12590.21</v>
      </c>
      <c r="C2018" s="3">
        <v>12814.97</v>
      </c>
      <c r="D2018" s="3">
        <v>12431.53</v>
      </c>
      <c r="E2018" s="3">
        <v>12735.31</v>
      </c>
      <c r="F2018" s="3">
        <v>5351030000</v>
      </c>
    </row>
    <row r="2019" spans="1:6" x14ac:dyDescent="0.3">
      <c r="A2019" s="4">
        <v>39457</v>
      </c>
      <c r="B2019" s="3">
        <v>12733.11</v>
      </c>
      <c r="C2019" s="3">
        <v>12931.29</v>
      </c>
      <c r="D2019" s="3">
        <v>12632.15</v>
      </c>
      <c r="E2019" s="3">
        <v>12853.09</v>
      </c>
      <c r="F2019" s="3">
        <v>5170490000</v>
      </c>
    </row>
    <row r="2020" spans="1:6" x14ac:dyDescent="0.3">
      <c r="A2020" s="4">
        <v>39458</v>
      </c>
      <c r="B2020" s="3">
        <v>12850.74</v>
      </c>
      <c r="C2020" s="3">
        <v>12863.34</v>
      </c>
      <c r="D2020" s="3">
        <v>12495.91</v>
      </c>
      <c r="E2020" s="3">
        <v>12606.3</v>
      </c>
      <c r="F2020" s="3">
        <v>4495840000</v>
      </c>
    </row>
    <row r="2021" spans="1:6" x14ac:dyDescent="0.3">
      <c r="A2021" s="4">
        <v>39461</v>
      </c>
      <c r="B2021" s="3">
        <v>12613.78</v>
      </c>
      <c r="C2021" s="3">
        <v>12866.1</v>
      </c>
      <c r="D2021" s="3">
        <v>12596.95</v>
      </c>
      <c r="E2021" s="3">
        <v>12778.15</v>
      </c>
      <c r="F2021" s="3">
        <v>3682090000</v>
      </c>
    </row>
    <row r="2022" spans="1:6" x14ac:dyDescent="0.3">
      <c r="A2022" s="4">
        <v>39462</v>
      </c>
      <c r="B2022" s="3">
        <v>12777.5</v>
      </c>
      <c r="C2022" s="3">
        <v>12777.5</v>
      </c>
      <c r="D2022" s="3">
        <v>12425.92</v>
      </c>
      <c r="E2022" s="3">
        <v>12501.11</v>
      </c>
      <c r="F2022" s="3">
        <v>4601640000</v>
      </c>
    </row>
    <row r="2023" spans="1:6" x14ac:dyDescent="0.3">
      <c r="A2023" s="4">
        <v>39463</v>
      </c>
      <c r="B2023" s="3">
        <v>12476.81</v>
      </c>
      <c r="C2023" s="3">
        <v>12699.05</v>
      </c>
      <c r="D2023" s="3">
        <v>12294.48</v>
      </c>
      <c r="E2023" s="3">
        <v>12466.16</v>
      </c>
      <c r="F2023" s="3">
        <v>5440620000</v>
      </c>
    </row>
    <row r="2024" spans="1:6" x14ac:dyDescent="0.3">
      <c r="A2024" s="4">
        <v>39464</v>
      </c>
      <c r="B2024" s="3">
        <v>12467.05</v>
      </c>
      <c r="C2024" s="3">
        <v>12597.85</v>
      </c>
      <c r="D2024" s="3">
        <v>12089.38</v>
      </c>
      <c r="E2024" s="3">
        <v>12159.21</v>
      </c>
      <c r="F2024" s="3">
        <v>5303130000</v>
      </c>
    </row>
    <row r="2025" spans="1:6" x14ac:dyDescent="0.3">
      <c r="A2025" s="4">
        <v>39465</v>
      </c>
      <c r="B2025" s="3">
        <v>12159.94</v>
      </c>
      <c r="C2025" s="3">
        <v>12441.85</v>
      </c>
      <c r="D2025" s="3">
        <v>11953.71</v>
      </c>
      <c r="E2025" s="3">
        <v>12099.3</v>
      </c>
      <c r="F2025" s="3">
        <v>6004840000</v>
      </c>
    </row>
    <row r="2026" spans="1:6" x14ac:dyDescent="0.3">
      <c r="A2026" s="4">
        <v>39469</v>
      </c>
      <c r="B2026" s="3">
        <v>12092.72</v>
      </c>
      <c r="C2026" s="3">
        <v>12167.42</v>
      </c>
      <c r="D2026" s="3">
        <v>11508.74</v>
      </c>
      <c r="E2026" s="3">
        <v>11971.19</v>
      </c>
      <c r="F2026" s="3">
        <v>6544690000</v>
      </c>
    </row>
    <row r="2027" spans="1:6" x14ac:dyDescent="0.3">
      <c r="A2027" s="4">
        <v>39470</v>
      </c>
      <c r="B2027" s="3">
        <v>11969.08</v>
      </c>
      <c r="C2027" s="3">
        <v>12339.1</v>
      </c>
      <c r="D2027" s="3">
        <v>11530.12</v>
      </c>
      <c r="E2027" s="3">
        <v>12270.17</v>
      </c>
      <c r="F2027" s="3">
        <v>3241680000</v>
      </c>
    </row>
    <row r="2028" spans="1:6" x14ac:dyDescent="0.3">
      <c r="A2028" s="4">
        <v>39471</v>
      </c>
      <c r="B2028" s="3">
        <v>12272.69</v>
      </c>
      <c r="C2028" s="3">
        <v>12522.82</v>
      </c>
      <c r="D2028" s="3">
        <v>12114.83</v>
      </c>
      <c r="E2028" s="3">
        <v>12378.61</v>
      </c>
      <c r="F2028" s="3">
        <v>5735300000</v>
      </c>
    </row>
    <row r="2029" spans="1:6" x14ac:dyDescent="0.3">
      <c r="A2029" s="4">
        <v>39472</v>
      </c>
      <c r="B2029" s="3">
        <v>12391.7</v>
      </c>
      <c r="C2029" s="3">
        <v>12590.69</v>
      </c>
      <c r="D2029" s="3">
        <v>12103.61</v>
      </c>
      <c r="E2029" s="3">
        <v>12207.17</v>
      </c>
      <c r="F2029" s="3">
        <v>4882250000</v>
      </c>
    </row>
    <row r="2030" spans="1:6" x14ac:dyDescent="0.3">
      <c r="A2030" s="4">
        <v>39475</v>
      </c>
      <c r="B2030" s="3">
        <v>12205.71</v>
      </c>
      <c r="C2030" s="3">
        <v>12423.81</v>
      </c>
      <c r="D2030" s="3">
        <v>12061.42</v>
      </c>
      <c r="E2030" s="3">
        <v>12383.89</v>
      </c>
      <c r="F2030" s="3">
        <v>4100930000</v>
      </c>
    </row>
    <row r="2031" spans="1:6" x14ac:dyDescent="0.3">
      <c r="A2031" s="4">
        <v>39476</v>
      </c>
      <c r="B2031" s="3">
        <v>12385.19</v>
      </c>
      <c r="C2031" s="3">
        <v>12604.92</v>
      </c>
      <c r="D2031" s="3">
        <v>12262.29</v>
      </c>
      <c r="E2031" s="3">
        <v>12480.3</v>
      </c>
      <c r="F2031" s="3">
        <v>4232960000</v>
      </c>
    </row>
    <row r="2032" spans="1:6" x14ac:dyDescent="0.3">
      <c r="A2032" s="4">
        <v>39477</v>
      </c>
      <c r="B2032" s="3">
        <v>12480.14</v>
      </c>
      <c r="C2032" s="3">
        <v>12715.96</v>
      </c>
      <c r="D2032" s="3">
        <v>12311.55</v>
      </c>
      <c r="E2032" s="3">
        <v>12442.83</v>
      </c>
      <c r="F2032" s="3">
        <v>4742760000</v>
      </c>
    </row>
    <row r="2033" spans="1:6" x14ac:dyDescent="0.3">
      <c r="A2033" s="4">
        <v>39478</v>
      </c>
      <c r="B2033" s="3">
        <v>12438.28</v>
      </c>
      <c r="C2033" s="3">
        <v>12734.74</v>
      </c>
      <c r="D2033" s="3">
        <v>12197.09</v>
      </c>
      <c r="E2033" s="3">
        <v>12650.36</v>
      </c>
      <c r="F2033" s="3">
        <v>4970290000</v>
      </c>
    </row>
    <row r="2034" spans="1:6" x14ac:dyDescent="0.3">
      <c r="A2034" s="4">
        <v>39479</v>
      </c>
      <c r="B2034" s="3">
        <v>12638.17</v>
      </c>
      <c r="C2034" s="3">
        <v>12841.88</v>
      </c>
      <c r="D2034" s="3">
        <v>12510.05</v>
      </c>
      <c r="E2034" s="3">
        <v>12743.19</v>
      </c>
      <c r="F2034" s="3">
        <v>4650770000</v>
      </c>
    </row>
    <row r="2035" spans="1:6" x14ac:dyDescent="0.3">
      <c r="A2035" s="4">
        <v>39482</v>
      </c>
      <c r="B2035" s="3">
        <v>12743.11</v>
      </c>
      <c r="C2035" s="3">
        <v>12810.34</v>
      </c>
      <c r="D2035" s="3">
        <v>12557.61</v>
      </c>
      <c r="E2035" s="3">
        <v>12635.16</v>
      </c>
      <c r="F2035" s="3">
        <v>3495780000</v>
      </c>
    </row>
    <row r="2036" spans="1:6" x14ac:dyDescent="0.3">
      <c r="A2036" s="4">
        <v>39483</v>
      </c>
      <c r="B2036" s="3">
        <v>12631.85</v>
      </c>
      <c r="C2036" s="3">
        <v>12631.85</v>
      </c>
      <c r="D2036" s="3">
        <v>12234.97</v>
      </c>
      <c r="E2036" s="3">
        <v>12265.13</v>
      </c>
      <c r="F2036" s="3">
        <v>4315740000</v>
      </c>
    </row>
    <row r="2037" spans="1:6" x14ac:dyDescent="0.3">
      <c r="A2037" s="4">
        <v>39484</v>
      </c>
      <c r="B2037" s="3">
        <v>12257.25</v>
      </c>
      <c r="C2037" s="3">
        <v>12436.33</v>
      </c>
      <c r="D2037" s="3">
        <v>12142.14</v>
      </c>
      <c r="E2037" s="3">
        <v>12200.1</v>
      </c>
      <c r="F2037" s="3">
        <v>4008120000</v>
      </c>
    </row>
    <row r="2038" spans="1:6" x14ac:dyDescent="0.3">
      <c r="A2038" s="4">
        <v>39485</v>
      </c>
      <c r="B2038" s="3">
        <v>12196.2</v>
      </c>
      <c r="C2038" s="3">
        <v>12366.99</v>
      </c>
      <c r="D2038" s="3">
        <v>12045</v>
      </c>
      <c r="E2038" s="3">
        <v>12247</v>
      </c>
      <c r="F2038" s="3">
        <v>4589160000</v>
      </c>
    </row>
    <row r="2039" spans="1:6" x14ac:dyDescent="0.3">
      <c r="A2039" s="4">
        <v>39486</v>
      </c>
      <c r="B2039" s="3">
        <v>12248.47</v>
      </c>
      <c r="C2039" s="3">
        <v>12330.97</v>
      </c>
      <c r="D2039" s="3">
        <v>12058.01</v>
      </c>
      <c r="E2039" s="3">
        <v>12182.13</v>
      </c>
      <c r="F2039" s="3">
        <v>3768490000</v>
      </c>
    </row>
    <row r="2040" spans="1:6" x14ac:dyDescent="0.3">
      <c r="A2040" s="4">
        <v>39489</v>
      </c>
      <c r="B2040" s="3">
        <v>12181.89</v>
      </c>
      <c r="C2040" s="3">
        <v>12332.76</v>
      </c>
      <c r="D2040" s="3">
        <v>12006.79</v>
      </c>
      <c r="E2040" s="3">
        <v>12240.01</v>
      </c>
      <c r="F2040" s="3">
        <v>3593140000</v>
      </c>
    </row>
    <row r="2041" spans="1:6" x14ac:dyDescent="0.3">
      <c r="A2041" s="4">
        <v>39490</v>
      </c>
      <c r="B2041" s="3">
        <v>12241.56</v>
      </c>
      <c r="C2041" s="3">
        <v>12524.12</v>
      </c>
      <c r="D2041" s="3">
        <v>12207.9</v>
      </c>
      <c r="E2041" s="3">
        <v>12373.41</v>
      </c>
      <c r="F2041" s="3">
        <v>4044640000</v>
      </c>
    </row>
    <row r="2042" spans="1:6" x14ac:dyDescent="0.3">
      <c r="A2042" s="4">
        <v>39491</v>
      </c>
      <c r="B2042" s="3">
        <v>12368.12</v>
      </c>
      <c r="C2042" s="3">
        <v>12627.76</v>
      </c>
      <c r="D2042" s="3">
        <v>12354.22</v>
      </c>
      <c r="E2042" s="3">
        <v>12552.24</v>
      </c>
      <c r="F2042" s="3">
        <v>3856420000</v>
      </c>
    </row>
    <row r="2043" spans="1:6" x14ac:dyDescent="0.3">
      <c r="A2043" s="4">
        <v>39492</v>
      </c>
      <c r="B2043" s="3">
        <v>12551.51</v>
      </c>
      <c r="C2043" s="3">
        <v>12611.26</v>
      </c>
      <c r="D2043" s="3">
        <v>12332.03</v>
      </c>
      <c r="E2043" s="3">
        <v>12376.98</v>
      </c>
      <c r="F2043" s="3">
        <v>3644760000</v>
      </c>
    </row>
    <row r="2044" spans="1:6" x14ac:dyDescent="0.3">
      <c r="A2044" s="4">
        <v>39493</v>
      </c>
      <c r="B2044" s="3">
        <v>12376.66</v>
      </c>
      <c r="C2044" s="3">
        <v>12441.2</v>
      </c>
      <c r="D2044" s="3">
        <v>12216.68</v>
      </c>
      <c r="E2044" s="3">
        <v>12348.21</v>
      </c>
      <c r="F2044" s="3">
        <v>3583300000</v>
      </c>
    </row>
    <row r="2045" spans="1:6" x14ac:dyDescent="0.3">
      <c r="A2045" s="4">
        <v>39497</v>
      </c>
      <c r="B2045" s="3">
        <v>12349.59</v>
      </c>
      <c r="C2045" s="3">
        <v>12571.11</v>
      </c>
      <c r="D2045" s="3">
        <v>12276.81</v>
      </c>
      <c r="E2045" s="3">
        <v>12337.22</v>
      </c>
      <c r="F2045" s="3">
        <v>3613550000</v>
      </c>
    </row>
    <row r="2046" spans="1:6" x14ac:dyDescent="0.3">
      <c r="A2046" s="4">
        <v>39498</v>
      </c>
      <c r="B2046" s="3">
        <v>12333.31</v>
      </c>
      <c r="C2046" s="3">
        <v>12489.29</v>
      </c>
      <c r="D2046" s="3">
        <v>12159.42</v>
      </c>
      <c r="E2046" s="3">
        <v>12427.26</v>
      </c>
      <c r="F2046" s="3">
        <v>3870520000</v>
      </c>
    </row>
    <row r="2047" spans="1:6" x14ac:dyDescent="0.3">
      <c r="A2047" s="4">
        <v>39499</v>
      </c>
      <c r="B2047" s="3">
        <v>12426.85</v>
      </c>
      <c r="C2047" s="3">
        <v>12545.79</v>
      </c>
      <c r="D2047" s="3">
        <v>12225.36</v>
      </c>
      <c r="E2047" s="3">
        <v>12284.3</v>
      </c>
      <c r="F2047" s="3">
        <v>3696660000</v>
      </c>
    </row>
    <row r="2048" spans="1:6" x14ac:dyDescent="0.3">
      <c r="A2048" s="4">
        <v>39500</v>
      </c>
      <c r="B2048" s="3">
        <v>12281.09</v>
      </c>
      <c r="C2048" s="3">
        <v>12429.05</v>
      </c>
      <c r="D2048" s="3">
        <v>12116.92</v>
      </c>
      <c r="E2048" s="3">
        <v>12381.02</v>
      </c>
      <c r="F2048" s="3">
        <v>3572660000</v>
      </c>
    </row>
    <row r="2049" spans="1:6" x14ac:dyDescent="0.3">
      <c r="A2049" s="4">
        <v>39503</v>
      </c>
      <c r="B2049" s="3">
        <v>12380.77</v>
      </c>
      <c r="C2049" s="3">
        <v>12612.47</v>
      </c>
      <c r="D2049" s="3">
        <v>12292.03</v>
      </c>
      <c r="E2049" s="3">
        <v>12570.22</v>
      </c>
      <c r="F2049" s="3">
        <v>3866350000</v>
      </c>
    </row>
    <row r="2050" spans="1:6" x14ac:dyDescent="0.3">
      <c r="A2050" s="4">
        <v>39504</v>
      </c>
      <c r="B2050" s="3">
        <v>12569.48</v>
      </c>
      <c r="C2050" s="3">
        <v>12771.14</v>
      </c>
      <c r="D2050" s="3">
        <v>12449.08</v>
      </c>
      <c r="E2050" s="3">
        <v>12684.92</v>
      </c>
      <c r="F2050" s="3">
        <v>4096060000</v>
      </c>
    </row>
    <row r="2051" spans="1:6" x14ac:dyDescent="0.3">
      <c r="A2051" s="4">
        <v>39505</v>
      </c>
      <c r="B2051" s="3">
        <v>12683.54</v>
      </c>
      <c r="C2051" s="3">
        <v>12815.59</v>
      </c>
      <c r="D2051" s="3">
        <v>12527.64</v>
      </c>
      <c r="E2051" s="3">
        <v>12694.28</v>
      </c>
      <c r="F2051" s="3">
        <v>3904700000</v>
      </c>
    </row>
    <row r="2052" spans="1:6" x14ac:dyDescent="0.3">
      <c r="A2052" s="4">
        <v>39506</v>
      </c>
      <c r="B2052" s="3">
        <v>12689.28</v>
      </c>
      <c r="C2052" s="3">
        <v>12713.99</v>
      </c>
      <c r="D2052" s="3">
        <v>12463.32</v>
      </c>
      <c r="E2052" s="3">
        <v>12582.18</v>
      </c>
      <c r="F2052" s="3">
        <v>3938580000</v>
      </c>
    </row>
    <row r="2053" spans="1:6" x14ac:dyDescent="0.3">
      <c r="A2053" s="4">
        <v>39507</v>
      </c>
      <c r="B2053" s="3">
        <v>12579.58</v>
      </c>
      <c r="C2053" s="3">
        <v>12579.58</v>
      </c>
      <c r="D2053" s="3">
        <v>12210.3</v>
      </c>
      <c r="E2053" s="3">
        <v>12266.39</v>
      </c>
      <c r="F2053" s="3">
        <v>4426730000</v>
      </c>
    </row>
    <row r="2054" spans="1:6" x14ac:dyDescent="0.3">
      <c r="A2054" s="4">
        <v>39510</v>
      </c>
      <c r="B2054" s="3">
        <v>12264.36</v>
      </c>
      <c r="C2054" s="3">
        <v>12344.71</v>
      </c>
      <c r="D2054" s="3">
        <v>12101.29</v>
      </c>
      <c r="E2054" s="3">
        <v>12258.9</v>
      </c>
      <c r="F2054" s="3">
        <v>4117570000</v>
      </c>
    </row>
    <row r="2055" spans="1:6" x14ac:dyDescent="0.3">
      <c r="A2055" s="4">
        <v>39511</v>
      </c>
      <c r="B2055" s="3">
        <v>12259.14</v>
      </c>
      <c r="C2055" s="3">
        <v>12291.22</v>
      </c>
      <c r="D2055" s="3">
        <v>11991.06</v>
      </c>
      <c r="E2055" s="3">
        <v>12213.8</v>
      </c>
      <c r="F2055" s="3">
        <v>4757180000</v>
      </c>
    </row>
    <row r="2056" spans="1:6" x14ac:dyDescent="0.3">
      <c r="A2056" s="4">
        <v>39512</v>
      </c>
      <c r="B2056" s="3">
        <v>12204.93</v>
      </c>
      <c r="C2056" s="3">
        <v>12392.74</v>
      </c>
      <c r="D2056" s="3">
        <v>12105.36</v>
      </c>
      <c r="E2056" s="3">
        <v>12254.99</v>
      </c>
      <c r="F2056" s="3">
        <v>4277710000</v>
      </c>
    </row>
    <row r="2057" spans="1:6" x14ac:dyDescent="0.3">
      <c r="A2057" s="4">
        <v>39513</v>
      </c>
      <c r="B2057" s="3">
        <v>12254.59</v>
      </c>
      <c r="C2057" s="3">
        <v>12267.86</v>
      </c>
      <c r="D2057" s="3">
        <v>12010.03</v>
      </c>
      <c r="E2057" s="3">
        <v>12040.39</v>
      </c>
      <c r="F2057" s="3">
        <v>4323460000</v>
      </c>
    </row>
    <row r="2058" spans="1:6" x14ac:dyDescent="0.3">
      <c r="A2058" s="4">
        <v>39514</v>
      </c>
      <c r="B2058" s="3">
        <v>12039.09</v>
      </c>
      <c r="C2058" s="3">
        <v>12131.33</v>
      </c>
      <c r="D2058" s="3">
        <v>11778.66</v>
      </c>
      <c r="E2058" s="3">
        <v>11893.69</v>
      </c>
      <c r="F2058" s="3">
        <v>4565410000</v>
      </c>
    </row>
    <row r="2059" spans="1:6" x14ac:dyDescent="0.3">
      <c r="A2059" s="4">
        <v>39517</v>
      </c>
      <c r="B2059" s="3">
        <v>11893.04</v>
      </c>
      <c r="C2059" s="3">
        <v>11993.75</v>
      </c>
      <c r="D2059" s="3">
        <v>11691.47</v>
      </c>
      <c r="E2059" s="3">
        <v>11740.15</v>
      </c>
      <c r="F2059" s="3">
        <v>4261240000</v>
      </c>
    </row>
    <row r="2060" spans="1:6" x14ac:dyDescent="0.3">
      <c r="A2060" s="4">
        <v>39518</v>
      </c>
      <c r="B2060" s="3">
        <v>11741.33</v>
      </c>
      <c r="C2060" s="3">
        <v>12205.98</v>
      </c>
      <c r="D2060" s="3">
        <v>11741.33</v>
      </c>
      <c r="E2060" s="3">
        <v>12156.81</v>
      </c>
      <c r="F2060" s="3">
        <v>5109080000</v>
      </c>
    </row>
    <row r="2061" spans="1:6" x14ac:dyDescent="0.3">
      <c r="A2061" s="4">
        <v>39519</v>
      </c>
      <c r="B2061" s="3">
        <v>12148.61</v>
      </c>
      <c r="C2061" s="3">
        <v>12360.58</v>
      </c>
      <c r="D2061" s="3">
        <v>12037.79</v>
      </c>
      <c r="E2061" s="3">
        <v>12110.24</v>
      </c>
      <c r="F2061" s="3">
        <v>4414280000</v>
      </c>
    </row>
    <row r="2062" spans="1:6" x14ac:dyDescent="0.3">
      <c r="A2062" s="4">
        <v>39520</v>
      </c>
      <c r="B2062" s="3">
        <v>12096.49</v>
      </c>
      <c r="C2062" s="3">
        <v>12242.29</v>
      </c>
      <c r="D2062" s="3">
        <v>11832.88</v>
      </c>
      <c r="E2062" s="3">
        <v>12145.74</v>
      </c>
      <c r="F2062" s="3">
        <v>5073360000</v>
      </c>
    </row>
    <row r="2063" spans="1:6" x14ac:dyDescent="0.3">
      <c r="A2063" s="4">
        <v>39521</v>
      </c>
      <c r="B2063" s="3">
        <v>12146.39</v>
      </c>
      <c r="C2063" s="3">
        <v>12249.86</v>
      </c>
      <c r="D2063" s="3">
        <v>11781.43</v>
      </c>
      <c r="E2063" s="3">
        <v>11951.09</v>
      </c>
      <c r="F2063" s="3">
        <v>5153780000</v>
      </c>
    </row>
    <row r="2064" spans="1:6" x14ac:dyDescent="0.3">
      <c r="A2064" s="4">
        <v>39524</v>
      </c>
      <c r="B2064" s="3">
        <v>11946.45</v>
      </c>
      <c r="C2064" s="3">
        <v>12119.69</v>
      </c>
      <c r="D2064" s="3">
        <v>11650.44</v>
      </c>
      <c r="E2064" s="3">
        <v>11972.25</v>
      </c>
      <c r="F2064" s="3">
        <v>5683010000</v>
      </c>
    </row>
    <row r="2065" spans="1:6" x14ac:dyDescent="0.3">
      <c r="A2065" s="4">
        <v>39525</v>
      </c>
      <c r="B2065" s="3">
        <v>11975.92</v>
      </c>
      <c r="C2065" s="3">
        <v>12411.63</v>
      </c>
      <c r="D2065" s="3">
        <v>11975.92</v>
      </c>
      <c r="E2065" s="3">
        <v>12392.66</v>
      </c>
      <c r="F2065" s="3">
        <v>5335630000</v>
      </c>
    </row>
    <row r="2066" spans="1:6" x14ac:dyDescent="0.3">
      <c r="A2066" s="4">
        <v>39526</v>
      </c>
      <c r="B2066" s="3">
        <v>12391.52</v>
      </c>
      <c r="C2066" s="3">
        <v>12525.19</v>
      </c>
      <c r="D2066" s="3">
        <v>12077.27</v>
      </c>
      <c r="E2066" s="3">
        <v>12099.66</v>
      </c>
      <c r="F2066" s="3">
        <v>5358550000</v>
      </c>
    </row>
    <row r="2067" spans="1:6" x14ac:dyDescent="0.3">
      <c r="A2067" s="4">
        <v>39527</v>
      </c>
      <c r="B2067" s="3">
        <v>12102.43</v>
      </c>
      <c r="C2067" s="3">
        <v>12434.34</v>
      </c>
      <c r="D2067" s="3">
        <v>12024.68</v>
      </c>
      <c r="E2067" s="3">
        <v>12361.32</v>
      </c>
      <c r="F2067" s="3">
        <v>6145220000</v>
      </c>
    </row>
    <row r="2068" spans="1:6" x14ac:dyDescent="0.3">
      <c r="A2068" s="4">
        <v>39531</v>
      </c>
      <c r="B2068" s="3">
        <v>12361.97</v>
      </c>
      <c r="C2068" s="3">
        <v>12687.61</v>
      </c>
      <c r="D2068" s="3">
        <v>12346.17</v>
      </c>
      <c r="E2068" s="3">
        <v>12548.64</v>
      </c>
      <c r="F2068" s="3">
        <v>4499000000</v>
      </c>
    </row>
    <row r="2069" spans="1:6" x14ac:dyDescent="0.3">
      <c r="A2069" s="4">
        <v>39532</v>
      </c>
      <c r="B2069" s="3">
        <v>12547.34</v>
      </c>
      <c r="C2069" s="3">
        <v>12639.82</v>
      </c>
      <c r="D2069" s="3">
        <v>12397.62</v>
      </c>
      <c r="E2069" s="3">
        <v>12532.6</v>
      </c>
      <c r="F2069" s="3">
        <v>4145120000</v>
      </c>
    </row>
    <row r="2070" spans="1:6" x14ac:dyDescent="0.3">
      <c r="A2070" s="4">
        <v>39533</v>
      </c>
      <c r="B2070" s="3">
        <v>12531.79</v>
      </c>
      <c r="C2070" s="3">
        <v>12531.79</v>
      </c>
      <c r="D2070" s="3">
        <v>12309.62</v>
      </c>
      <c r="E2070" s="3">
        <v>12422.86</v>
      </c>
      <c r="F2070" s="3">
        <v>4055670000</v>
      </c>
    </row>
    <row r="2071" spans="1:6" x14ac:dyDescent="0.3">
      <c r="A2071" s="4">
        <v>39534</v>
      </c>
      <c r="B2071" s="3">
        <v>12421.88</v>
      </c>
      <c r="C2071" s="3">
        <v>12528.13</v>
      </c>
      <c r="D2071" s="3">
        <v>12264.76</v>
      </c>
      <c r="E2071" s="3">
        <v>12302.46</v>
      </c>
      <c r="F2071" s="3">
        <v>4037930000</v>
      </c>
    </row>
    <row r="2072" spans="1:6" x14ac:dyDescent="0.3">
      <c r="A2072" s="4">
        <v>39535</v>
      </c>
      <c r="B2072" s="3">
        <v>12303.92</v>
      </c>
      <c r="C2072" s="3">
        <v>12441.67</v>
      </c>
      <c r="D2072" s="3">
        <v>12164.22</v>
      </c>
      <c r="E2072" s="3">
        <v>12216.4</v>
      </c>
      <c r="F2072" s="3">
        <v>3686980000</v>
      </c>
    </row>
    <row r="2073" spans="1:6" x14ac:dyDescent="0.3">
      <c r="A2073" s="4">
        <v>39538</v>
      </c>
      <c r="B2073" s="3">
        <v>12215.92</v>
      </c>
      <c r="C2073" s="3">
        <v>12384.84</v>
      </c>
      <c r="D2073" s="3">
        <v>12095.18</v>
      </c>
      <c r="E2073" s="3">
        <v>12262.89</v>
      </c>
      <c r="F2073" s="3">
        <v>4188990000</v>
      </c>
    </row>
    <row r="2074" spans="1:6" x14ac:dyDescent="0.3">
      <c r="A2074" s="4">
        <v>39539</v>
      </c>
      <c r="B2074" s="3">
        <v>12266.64</v>
      </c>
      <c r="C2074" s="3">
        <v>12693.93</v>
      </c>
      <c r="D2074" s="3">
        <v>12266.64</v>
      </c>
      <c r="E2074" s="3">
        <v>12654.36</v>
      </c>
      <c r="F2074" s="3">
        <v>4745120000</v>
      </c>
    </row>
    <row r="2075" spans="1:6" x14ac:dyDescent="0.3">
      <c r="A2075" s="4">
        <v>39540</v>
      </c>
      <c r="B2075" s="3">
        <v>12651.67</v>
      </c>
      <c r="C2075" s="3">
        <v>12790.28</v>
      </c>
      <c r="D2075" s="3">
        <v>12488.22</v>
      </c>
      <c r="E2075" s="3">
        <v>12608.92</v>
      </c>
      <c r="F2075" s="3">
        <v>4320440000</v>
      </c>
    </row>
    <row r="2076" spans="1:6" x14ac:dyDescent="0.3">
      <c r="A2076" s="4">
        <v>39541</v>
      </c>
      <c r="B2076" s="3">
        <v>12604.69</v>
      </c>
      <c r="C2076" s="3">
        <v>12734.97</v>
      </c>
      <c r="D2076" s="3">
        <v>12455.04</v>
      </c>
      <c r="E2076" s="3">
        <v>12626.03</v>
      </c>
      <c r="F2076" s="3">
        <v>3920100000</v>
      </c>
    </row>
    <row r="2077" spans="1:6" x14ac:dyDescent="0.3">
      <c r="A2077" s="4">
        <v>39542</v>
      </c>
      <c r="B2077" s="3">
        <v>12626.35</v>
      </c>
      <c r="C2077" s="3">
        <v>12738.3</v>
      </c>
      <c r="D2077" s="3">
        <v>12489.4</v>
      </c>
      <c r="E2077" s="3">
        <v>12609.42</v>
      </c>
      <c r="F2077" s="3">
        <v>3703100000</v>
      </c>
    </row>
    <row r="2078" spans="1:6" x14ac:dyDescent="0.3">
      <c r="A2078" s="4">
        <v>39545</v>
      </c>
      <c r="B2078" s="3">
        <v>12612.59</v>
      </c>
      <c r="C2078" s="3">
        <v>12786.83</v>
      </c>
      <c r="D2078" s="3">
        <v>12550.22</v>
      </c>
      <c r="E2078" s="3">
        <v>12612.43</v>
      </c>
      <c r="F2078" s="3">
        <v>3747780000</v>
      </c>
    </row>
    <row r="2079" spans="1:6" x14ac:dyDescent="0.3">
      <c r="A2079" s="4">
        <v>39546</v>
      </c>
      <c r="B2079" s="3">
        <v>12602.66</v>
      </c>
      <c r="C2079" s="3">
        <v>12664.38</v>
      </c>
      <c r="D2079" s="3">
        <v>12440.55</v>
      </c>
      <c r="E2079" s="3">
        <v>12576.44</v>
      </c>
      <c r="F2079" s="3">
        <v>3602500000</v>
      </c>
    </row>
    <row r="2080" spans="1:6" x14ac:dyDescent="0.3">
      <c r="A2080" s="4">
        <v>39547</v>
      </c>
      <c r="B2080" s="3">
        <v>12574.65</v>
      </c>
      <c r="C2080" s="3">
        <v>12686.93</v>
      </c>
      <c r="D2080" s="3">
        <v>12416.53</v>
      </c>
      <c r="E2080" s="3">
        <v>12527.26</v>
      </c>
      <c r="F2080" s="3">
        <v>3556670000</v>
      </c>
    </row>
    <row r="2081" spans="1:6" x14ac:dyDescent="0.3">
      <c r="A2081" s="4">
        <v>39548</v>
      </c>
      <c r="B2081" s="3">
        <v>12526.78</v>
      </c>
      <c r="C2081" s="3">
        <v>12705.9</v>
      </c>
      <c r="D2081" s="3">
        <v>12447.96</v>
      </c>
      <c r="E2081" s="3">
        <v>12581.98</v>
      </c>
      <c r="F2081" s="3">
        <v>3686150000</v>
      </c>
    </row>
    <row r="2082" spans="1:6" x14ac:dyDescent="0.3">
      <c r="A2082" s="4">
        <v>39549</v>
      </c>
      <c r="B2082" s="3">
        <v>12579.78</v>
      </c>
      <c r="C2082" s="3">
        <v>12579.78</v>
      </c>
      <c r="D2082" s="3">
        <v>12280.89</v>
      </c>
      <c r="E2082" s="3">
        <v>12325.42</v>
      </c>
      <c r="F2082" s="3">
        <v>3723790000</v>
      </c>
    </row>
    <row r="2083" spans="1:6" x14ac:dyDescent="0.3">
      <c r="A2083" s="4">
        <v>39552</v>
      </c>
      <c r="B2083" s="3">
        <v>12324.77</v>
      </c>
      <c r="C2083" s="3">
        <v>12430.86</v>
      </c>
      <c r="D2083" s="3">
        <v>12208.42</v>
      </c>
      <c r="E2083" s="3">
        <v>12302.06</v>
      </c>
      <c r="F2083" s="3">
        <v>3565020000</v>
      </c>
    </row>
    <row r="2084" spans="1:6" x14ac:dyDescent="0.3">
      <c r="A2084" s="4">
        <v>39553</v>
      </c>
      <c r="B2084" s="3">
        <v>12303.6</v>
      </c>
      <c r="C2084" s="3">
        <v>12459.36</v>
      </c>
      <c r="D2084" s="3">
        <v>12223.97</v>
      </c>
      <c r="E2084" s="3">
        <v>12362.47</v>
      </c>
      <c r="F2084" s="3">
        <v>3581230000</v>
      </c>
    </row>
    <row r="2085" spans="1:6" x14ac:dyDescent="0.3">
      <c r="A2085" s="4">
        <v>39554</v>
      </c>
      <c r="B2085" s="3">
        <v>12371.51</v>
      </c>
      <c r="C2085" s="3">
        <v>12670.56</v>
      </c>
      <c r="D2085" s="3">
        <v>12371.51</v>
      </c>
      <c r="E2085" s="3">
        <v>12619.27</v>
      </c>
      <c r="F2085" s="3">
        <v>4260370000</v>
      </c>
    </row>
    <row r="2086" spans="1:6" x14ac:dyDescent="0.3">
      <c r="A2086" s="4">
        <v>39555</v>
      </c>
      <c r="B2086" s="3">
        <v>12617.4</v>
      </c>
      <c r="C2086" s="3">
        <v>12725.93</v>
      </c>
      <c r="D2086" s="3">
        <v>12472.71</v>
      </c>
      <c r="E2086" s="3">
        <v>12620.49</v>
      </c>
      <c r="F2086" s="3">
        <v>3713880000</v>
      </c>
    </row>
    <row r="2087" spans="1:6" x14ac:dyDescent="0.3">
      <c r="A2087" s="4">
        <v>39556</v>
      </c>
      <c r="B2087" s="3">
        <v>12626.76</v>
      </c>
      <c r="C2087" s="3">
        <v>12965.47</v>
      </c>
      <c r="D2087" s="3">
        <v>12626.76</v>
      </c>
      <c r="E2087" s="3">
        <v>12849.36</v>
      </c>
      <c r="F2087" s="3">
        <v>4222380000</v>
      </c>
    </row>
    <row r="2088" spans="1:6" x14ac:dyDescent="0.3">
      <c r="A2088" s="4">
        <v>39559</v>
      </c>
      <c r="B2088" s="3">
        <v>12850.91</v>
      </c>
      <c r="C2088" s="3">
        <v>12902.69</v>
      </c>
      <c r="D2088" s="3">
        <v>12666.08</v>
      </c>
      <c r="E2088" s="3">
        <v>12825.02</v>
      </c>
      <c r="F2088" s="3">
        <v>3420570000</v>
      </c>
    </row>
    <row r="2089" spans="1:6" x14ac:dyDescent="0.3">
      <c r="A2089" s="4">
        <v>39560</v>
      </c>
      <c r="B2089" s="3">
        <v>12825.02</v>
      </c>
      <c r="C2089" s="3">
        <v>12870.86</v>
      </c>
      <c r="D2089" s="3">
        <v>12604.53</v>
      </c>
      <c r="E2089" s="3">
        <v>12720.23</v>
      </c>
      <c r="F2089" s="3">
        <v>3821900000</v>
      </c>
    </row>
    <row r="2090" spans="1:6" x14ac:dyDescent="0.3">
      <c r="A2090" s="4">
        <v>39561</v>
      </c>
      <c r="B2090" s="3">
        <v>12721.45</v>
      </c>
      <c r="C2090" s="3">
        <v>12883.8</v>
      </c>
      <c r="D2090" s="3">
        <v>12627</v>
      </c>
      <c r="E2090" s="3">
        <v>12763.22</v>
      </c>
      <c r="F2090" s="3">
        <v>4103610000</v>
      </c>
    </row>
    <row r="2091" spans="1:6" x14ac:dyDescent="0.3">
      <c r="A2091" s="4">
        <v>39562</v>
      </c>
      <c r="B2091" s="3">
        <v>12764.68</v>
      </c>
      <c r="C2091" s="3">
        <v>12979.88</v>
      </c>
      <c r="D2091" s="3">
        <v>12651.51</v>
      </c>
      <c r="E2091" s="3">
        <v>12848.95</v>
      </c>
      <c r="F2091" s="3">
        <v>4461660000</v>
      </c>
    </row>
    <row r="2092" spans="1:6" x14ac:dyDescent="0.3">
      <c r="A2092" s="4">
        <v>39563</v>
      </c>
      <c r="B2092" s="3">
        <v>12848.38</v>
      </c>
      <c r="C2092" s="3">
        <v>12987.29</v>
      </c>
      <c r="D2092" s="3">
        <v>12703.7</v>
      </c>
      <c r="E2092" s="3">
        <v>12891.86</v>
      </c>
      <c r="F2092" s="3">
        <v>3891150000</v>
      </c>
    </row>
    <row r="2093" spans="1:6" x14ac:dyDescent="0.3">
      <c r="A2093" s="4">
        <v>39566</v>
      </c>
      <c r="B2093" s="3">
        <v>12890.76</v>
      </c>
      <c r="C2093" s="3">
        <v>13015.62</v>
      </c>
      <c r="D2093" s="3">
        <v>12791.55</v>
      </c>
      <c r="E2093" s="3">
        <v>12871.75</v>
      </c>
      <c r="F2093" s="3">
        <v>3607000000</v>
      </c>
    </row>
    <row r="2094" spans="1:6" x14ac:dyDescent="0.3">
      <c r="A2094" s="4">
        <v>39567</v>
      </c>
      <c r="B2094" s="3">
        <v>12870.37</v>
      </c>
      <c r="C2094" s="3">
        <v>12970.27</v>
      </c>
      <c r="D2094" s="3">
        <v>12737.82</v>
      </c>
      <c r="E2094" s="3">
        <v>12831.94</v>
      </c>
      <c r="F2094" s="3">
        <v>3815320000</v>
      </c>
    </row>
    <row r="2095" spans="1:6" x14ac:dyDescent="0.3">
      <c r="A2095" s="4">
        <v>39568</v>
      </c>
      <c r="B2095" s="3">
        <v>12831.45</v>
      </c>
      <c r="C2095" s="3">
        <v>13052.91</v>
      </c>
      <c r="D2095" s="3">
        <v>12746.45</v>
      </c>
      <c r="E2095" s="3">
        <v>12820.13</v>
      </c>
      <c r="F2095" s="3">
        <v>4508890000</v>
      </c>
    </row>
    <row r="2096" spans="1:6" x14ac:dyDescent="0.3">
      <c r="A2096" s="4">
        <v>39569</v>
      </c>
      <c r="B2096" s="3">
        <v>12818.34</v>
      </c>
      <c r="C2096" s="3">
        <v>13079.94</v>
      </c>
      <c r="D2096" s="3">
        <v>12721.94</v>
      </c>
      <c r="E2096" s="3">
        <v>13010</v>
      </c>
      <c r="F2096" s="3">
        <v>4448780000</v>
      </c>
    </row>
    <row r="2097" spans="1:6" x14ac:dyDescent="0.3">
      <c r="A2097" s="4">
        <v>39570</v>
      </c>
      <c r="B2097" s="3">
        <v>13012.53</v>
      </c>
      <c r="C2097" s="3">
        <v>13191.49</v>
      </c>
      <c r="D2097" s="3">
        <v>12931.35</v>
      </c>
      <c r="E2097" s="3">
        <v>13058.2</v>
      </c>
      <c r="F2097" s="3">
        <v>3953030000</v>
      </c>
    </row>
    <row r="2098" spans="1:6" x14ac:dyDescent="0.3">
      <c r="A2098" s="4">
        <v>39573</v>
      </c>
      <c r="B2098" s="3">
        <v>13056.57</v>
      </c>
      <c r="C2098" s="3">
        <v>13105.75</v>
      </c>
      <c r="D2098" s="3">
        <v>12896.5</v>
      </c>
      <c r="E2098" s="3">
        <v>12969.54</v>
      </c>
      <c r="F2098" s="3">
        <v>3410090000</v>
      </c>
    </row>
    <row r="2099" spans="1:6" x14ac:dyDescent="0.3">
      <c r="A2099" s="4">
        <v>39574</v>
      </c>
      <c r="B2099" s="3">
        <v>12968.89</v>
      </c>
      <c r="C2099" s="3">
        <v>13071.07</v>
      </c>
      <c r="D2099" s="3">
        <v>12817.53</v>
      </c>
      <c r="E2099" s="3">
        <v>13020.83</v>
      </c>
      <c r="F2099" s="3">
        <v>3924100000</v>
      </c>
    </row>
    <row r="2100" spans="1:6" x14ac:dyDescent="0.3">
      <c r="A2100" s="4">
        <v>39575</v>
      </c>
      <c r="B2100" s="3">
        <v>13010.82</v>
      </c>
      <c r="C2100" s="3">
        <v>13097.77</v>
      </c>
      <c r="D2100" s="3">
        <v>12756.14</v>
      </c>
      <c r="E2100" s="3">
        <v>12814.35</v>
      </c>
      <c r="F2100" s="3">
        <v>4075860000</v>
      </c>
    </row>
    <row r="2101" spans="1:6" x14ac:dyDescent="0.3">
      <c r="A2101" s="4">
        <v>39576</v>
      </c>
      <c r="B2101" s="3">
        <v>12814.84</v>
      </c>
      <c r="C2101" s="3">
        <v>12965.95</v>
      </c>
      <c r="D2101" s="3">
        <v>12727.56</v>
      </c>
      <c r="E2101" s="3">
        <v>12866.78</v>
      </c>
      <c r="F2101" s="3">
        <v>3827550000</v>
      </c>
    </row>
    <row r="2102" spans="1:6" x14ac:dyDescent="0.3">
      <c r="A2102" s="4">
        <v>39577</v>
      </c>
      <c r="B2102" s="3">
        <v>12860.68</v>
      </c>
      <c r="C2102" s="3">
        <v>12871.75</v>
      </c>
      <c r="D2102" s="3">
        <v>12648.09</v>
      </c>
      <c r="E2102" s="3">
        <v>12745.88</v>
      </c>
      <c r="F2102" s="3">
        <v>3518620000</v>
      </c>
    </row>
    <row r="2103" spans="1:6" x14ac:dyDescent="0.3">
      <c r="A2103" s="4">
        <v>39580</v>
      </c>
      <c r="B2103" s="3">
        <v>12768.38</v>
      </c>
      <c r="C2103" s="3">
        <v>12903.33</v>
      </c>
      <c r="D2103" s="3">
        <v>12746.36</v>
      </c>
      <c r="E2103" s="3">
        <v>12876.05</v>
      </c>
      <c r="F2103" s="3">
        <v>3370630000</v>
      </c>
    </row>
    <row r="2104" spans="1:6" x14ac:dyDescent="0.3">
      <c r="A2104" s="4">
        <v>39581</v>
      </c>
      <c r="B2104" s="3">
        <v>12872.08</v>
      </c>
      <c r="C2104" s="3">
        <v>12957.65</v>
      </c>
      <c r="D2104" s="3">
        <v>12716.16</v>
      </c>
      <c r="E2104" s="3">
        <v>12832.18</v>
      </c>
      <c r="F2104" s="3">
        <v>4018590000</v>
      </c>
    </row>
    <row r="2105" spans="1:6" x14ac:dyDescent="0.3">
      <c r="A2105" s="4">
        <v>39582</v>
      </c>
      <c r="B2105" s="3">
        <v>12825.12</v>
      </c>
      <c r="C2105" s="3">
        <v>13037.44</v>
      </c>
      <c r="D2105" s="3">
        <v>12806.21</v>
      </c>
      <c r="E2105" s="3">
        <v>12898.38</v>
      </c>
      <c r="F2105" s="3">
        <v>3979370000</v>
      </c>
    </row>
    <row r="2106" spans="1:6" x14ac:dyDescent="0.3">
      <c r="A2106" s="4">
        <v>39583</v>
      </c>
      <c r="B2106" s="3">
        <v>12891.29</v>
      </c>
      <c r="C2106" s="3">
        <v>13028.16</v>
      </c>
      <c r="D2106" s="3">
        <v>12798.39</v>
      </c>
      <c r="E2106" s="3">
        <v>12992.66</v>
      </c>
      <c r="F2106" s="3">
        <v>3836480000</v>
      </c>
    </row>
    <row r="2107" spans="1:6" x14ac:dyDescent="0.3">
      <c r="A2107" s="4">
        <v>39584</v>
      </c>
      <c r="B2107" s="3">
        <v>12992.74</v>
      </c>
      <c r="C2107" s="3">
        <v>13069.52</v>
      </c>
      <c r="D2107" s="3">
        <v>12860.6</v>
      </c>
      <c r="E2107" s="3">
        <v>12986.8</v>
      </c>
      <c r="F2107" s="3">
        <v>3842590000</v>
      </c>
    </row>
    <row r="2108" spans="1:6" x14ac:dyDescent="0.3">
      <c r="A2108" s="4">
        <v>39587</v>
      </c>
      <c r="B2108" s="3">
        <v>12985.41</v>
      </c>
      <c r="C2108" s="3">
        <v>13170.97</v>
      </c>
      <c r="D2108" s="3">
        <v>12899.19</v>
      </c>
      <c r="E2108" s="3">
        <v>13028.16</v>
      </c>
      <c r="F2108" s="3">
        <v>3683970000</v>
      </c>
    </row>
    <row r="2109" spans="1:6" x14ac:dyDescent="0.3">
      <c r="A2109" s="4">
        <v>39588</v>
      </c>
      <c r="B2109" s="3">
        <v>13026.04</v>
      </c>
      <c r="C2109" s="3">
        <v>13026.04</v>
      </c>
      <c r="D2109" s="3">
        <v>12742.29</v>
      </c>
      <c r="E2109" s="3">
        <v>12828.68</v>
      </c>
      <c r="F2109" s="3">
        <v>3854320000</v>
      </c>
    </row>
    <row r="2110" spans="1:6" x14ac:dyDescent="0.3">
      <c r="A2110" s="4">
        <v>39589</v>
      </c>
      <c r="B2110" s="3">
        <v>12824.94</v>
      </c>
      <c r="C2110" s="3">
        <v>12926.71</v>
      </c>
      <c r="D2110" s="3">
        <v>12550.39</v>
      </c>
      <c r="E2110" s="3">
        <v>12601.19</v>
      </c>
      <c r="F2110" s="3">
        <v>4517990000</v>
      </c>
    </row>
    <row r="2111" spans="1:6" x14ac:dyDescent="0.3">
      <c r="A2111" s="4">
        <v>39590</v>
      </c>
      <c r="B2111" s="3">
        <v>12597.69</v>
      </c>
      <c r="C2111" s="3">
        <v>12743.68</v>
      </c>
      <c r="D2111" s="3">
        <v>12515.78</v>
      </c>
      <c r="E2111" s="3">
        <v>12625.62</v>
      </c>
      <c r="F2111" s="3">
        <v>3955960000</v>
      </c>
    </row>
    <row r="2112" spans="1:6" x14ac:dyDescent="0.3">
      <c r="A2112" s="4">
        <v>39591</v>
      </c>
      <c r="B2112" s="3">
        <v>12620.9</v>
      </c>
      <c r="C2112" s="3">
        <v>12637.43</v>
      </c>
      <c r="D2112" s="3">
        <v>12420.2</v>
      </c>
      <c r="E2112" s="3">
        <v>12479.63</v>
      </c>
      <c r="F2112" s="3">
        <v>3516380000</v>
      </c>
    </row>
    <row r="2113" spans="1:6" x14ac:dyDescent="0.3">
      <c r="A2113" s="4">
        <v>39595</v>
      </c>
      <c r="B2113" s="3">
        <v>12479.63</v>
      </c>
      <c r="C2113" s="3">
        <v>12626.84</v>
      </c>
      <c r="D2113" s="3">
        <v>12397.56</v>
      </c>
      <c r="E2113" s="3">
        <v>12548.35</v>
      </c>
      <c r="F2113" s="3">
        <v>3588860000</v>
      </c>
    </row>
    <row r="2114" spans="1:6" x14ac:dyDescent="0.3">
      <c r="A2114" s="4">
        <v>39596</v>
      </c>
      <c r="B2114" s="3">
        <v>12542.9</v>
      </c>
      <c r="C2114" s="3">
        <v>12693.77</v>
      </c>
      <c r="D2114" s="3">
        <v>12437.38</v>
      </c>
      <c r="E2114" s="3">
        <v>12594.03</v>
      </c>
      <c r="F2114" s="3">
        <v>3927240000</v>
      </c>
    </row>
    <row r="2115" spans="1:6" x14ac:dyDescent="0.3">
      <c r="A2115" s="4">
        <v>39597</v>
      </c>
      <c r="B2115" s="3">
        <v>12593.87</v>
      </c>
      <c r="C2115" s="3">
        <v>12760.21</v>
      </c>
      <c r="D2115" s="3">
        <v>12493.47</v>
      </c>
      <c r="E2115" s="3">
        <v>12646.22</v>
      </c>
      <c r="F2115" s="3">
        <v>3894440000</v>
      </c>
    </row>
    <row r="2116" spans="1:6" x14ac:dyDescent="0.3">
      <c r="A2116" s="4">
        <v>39598</v>
      </c>
      <c r="B2116" s="3">
        <v>12647.36</v>
      </c>
      <c r="C2116" s="3">
        <v>12750.84</v>
      </c>
      <c r="D2116" s="3">
        <v>12555.6</v>
      </c>
      <c r="E2116" s="3">
        <v>12638.32</v>
      </c>
      <c r="F2116" s="3">
        <v>3845630000</v>
      </c>
    </row>
    <row r="2117" spans="1:6" x14ac:dyDescent="0.3">
      <c r="A2117" s="4">
        <v>39601</v>
      </c>
      <c r="B2117" s="3">
        <v>12637.67</v>
      </c>
      <c r="C2117" s="3">
        <v>12645.4</v>
      </c>
      <c r="D2117" s="3">
        <v>12385.76</v>
      </c>
      <c r="E2117" s="3">
        <v>12503.82</v>
      </c>
      <c r="F2117" s="3">
        <v>3714320000</v>
      </c>
    </row>
    <row r="2118" spans="1:6" x14ac:dyDescent="0.3">
      <c r="A2118" s="4">
        <v>39602</v>
      </c>
      <c r="B2118" s="3">
        <v>12503.2</v>
      </c>
      <c r="C2118" s="3">
        <v>12620.98</v>
      </c>
      <c r="D2118" s="3">
        <v>12317.61</v>
      </c>
      <c r="E2118" s="3">
        <v>12402.85</v>
      </c>
      <c r="F2118" s="3">
        <v>4396380000</v>
      </c>
    </row>
    <row r="2119" spans="1:6" x14ac:dyDescent="0.3">
      <c r="A2119" s="4">
        <v>39603</v>
      </c>
      <c r="B2119" s="3">
        <v>12391.86</v>
      </c>
      <c r="C2119" s="3">
        <v>12540.37</v>
      </c>
      <c r="D2119" s="3">
        <v>12283.74</v>
      </c>
      <c r="E2119" s="3">
        <v>12390.48</v>
      </c>
      <c r="F2119" s="3">
        <v>4338640000</v>
      </c>
    </row>
    <row r="2120" spans="1:6" x14ac:dyDescent="0.3">
      <c r="A2120" s="4">
        <v>39604</v>
      </c>
      <c r="B2120" s="3">
        <v>12388.81</v>
      </c>
      <c r="C2120" s="3">
        <v>12652.81</v>
      </c>
      <c r="D2120" s="3">
        <v>12358.07</v>
      </c>
      <c r="E2120" s="3">
        <v>12604.45</v>
      </c>
      <c r="F2120" s="3">
        <v>4350790000</v>
      </c>
    </row>
    <row r="2121" spans="1:6" x14ac:dyDescent="0.3">
      <c r="A2121" s="4">
        <v>39605</v>
      </c>
      <c r="B2121" s="3">
        <v>12602.74</v>
      </c>
      <c r="C2121" s="3">
        <v>12602.74</v>
      </c>
      <c r="D2121" s="3">
        <v>12180.5</v>
      </c>
      <c r="E2121" s="3">
        <v>12209.81</v>
      </c>
      <c r="F2121" s="3">
        <v>4771660000</v>
      </c>
    </row>
    <row r="2122" spans="1:6" x14ac:dyDescent="0.3">
      <c r="A2122" s="4">
        <v>39608</v>
      </c>
      <c r="B2122" s="3">
        <v>12210.13</v>
      </c>
      <c r="C2122" s="3">
        <v>12406.36</v>
      </c>
      <c r="D2122" s="3">
        <v>12102.5</v>
      </c>
      <c r="E2122" s="3">
        <v>12280.32</v>
      </c>
      <c r="F2122" s="3">
        <v>4404570000</v>
      </c>
    </row>
    <row r="2123" spans="1:6" x14ac:dyDescent="0.3">
      <c r="A2123" s="4">
        <v>39609</v>
      </c>
      <c r="B2123" s="3">
        <v>12277.71</v>
      </c>
      <c r="C2123" s="3">
        <v>12425.98</v>
      </c>
      <c r="D2123" s="3">
        <v>12116.58</v>
      </c>
      <c r="E2123" s="3">
        <v>12289.76</v>
      </c>
      <c r="F2123" s="3">
        <v>4635070000</v>
      </c>
    </row>
    <row r="2124" spans="1:6" x14ac:dyDescent="0.3">
      <c r="A2124" s="4">
        <v>39610</v>
      </c>
      <c r="B2124" s="3">
        <v>12286.34</v>
      </c>
      <c r="C2124" s="3">
        <v>12317.2</v>
      </c>
      <c r="D2124" s="3">
        <v>12029.46</v>
      </c>
      <c r="E2124" s="3">
        <v>12083.77</v>
      </c>
      <c r="F2124" s="3">
        <v>4779980000</v>
      </c>
    </row>
    <row r="2125" spans="1:6" x14ac:dyDescent="0.3">
      <c r="A2125" s="4">
        <v>39611</v>
      </c>
      <c r="B2125" s="3">
        <v>12089.63</v>
      </c>
      <c r="C2125" s="3">
        <v>12337.72</v>
      </c>
      <c r="D2125" s="3">
        <v>12041.43</v>
      </c>
      <c r="E2125" s="3">
        <v>12141.58</v>
      </c>
      <c r="F2125" s="3">
        <v>4734240000</v>
      </c>
    </row>
    <row r="2126" spans="1:6" x14ac:dyDescent="0.3">
      <c r="A2126" s="4">
        <v>39612</v>
      </c>
      <c r="B2126" s="3">
        <v>12144.59</v>
      </c>
      <c r="C2126" s="3">
        <v>12376.72</v>
      </c>
      <c r="D2126" s="3">
        <v>12096.23</v>
      </c>
      <c r="E2126" s="3">
        <v>12307.35</v>
      </c>
      <c r="F2126" s="3">
        <v>4080420000</v>
      </c>
    </row>
    <row r="2127" spans="1:6" x14ac:dyDescent="0.3">
      <c r="A2127" s="4">
        <v>39615</v>
      </c>
      <c r="B2127" s="3">
        <v>12306.86</v>
      </c>
      <c r="C2127" s="3">
        <v>12381.44</v>
      </c>
      <c r="D2127" s="3">
        <v>12139.79</v>
      </c>
      <c r="E2127" s="3">
        <v>12269.08</v>
      </c>
      <c r="F2127" s="3">
        <v>3706940000</v>
      </c>
    </row>
    <row r="2128" spans="1:6" x14ac:dyDescent="0.3">
      <c r="A2128" s="4">
        <v>39616</v>
      </c>
      <c r="B2128" s="3">
        <v>12269.65</v>
      </c>
      <c r="C2128" s="3">
        <v>12378.67</v>
      </c>
      <c r="D2128" s="3">
        <v>12114.14</v>
      </c>
      <c r="E2128" s="3">
        <v>12160.3</v>
      </c>
      <c r="F2128" s="3">
        <v>3801960000</v>
      </c>
    </row>
    <row r="2129" spans="1:6" x14ac:dyDescent="0.3">
      <c r="A2129" s="4">
        <v>39617</v>
      </c>
      <c r="B2129" s="3">
        <v>12158.68</v>
      </c>
      <c r="C2129" s="3">
        <v>12212.33</v>
      </c>
      <c r="D2129" s="3">
        <v>11947.07</v>
      </c>
      <c r="E2129" s="3">
        <v>12029.06</v>
      </c>
      <c r="F2129" s="3">
        <v>4573570000</v>
      </c>
    </row>
    <row r="2130" spans="1:6" x14ac:dyDescent="0.3">
      <c r="A2130" s="4">
        <v>39618</v>
      </c>
      <c r="B2130" s="3">
        <v>12022.54</v>
      </c>
      <c r="C2130" s="3">
        <v>12188.31</v>
      </c>
      <c r="D2130" s="3">
        <v>11881.03</v>
      </c>
      <c r="E2130" s="3">
        <v>12063.09</v>
      </c>
      <c r="F2130" s="3">
        <v>4811670000</v>
      </c>
    </row>
    <row r="2131" spans="1:6" x14ac:dyDescent="0.3">
      <c r="A2131" s="4">
        <v>39619</v>
      </c>
      <c r="B2131" s="3">
        <v>12062.19</v>
      </c>
      <c r="C2131" s="3">
        <v>12078.23</v>
      </c>
      <c r="D2131" s="3">
        <v>11785.04</v>
      </c>
      <c r="E2131" s="3">
        <v>11842.69</v>
      </c>
      <c r="F2131" s="3">
        <v>5324900000</v>
      </c>
    </row>
    <row r="2132" spans="1:6" x14ac:dyDescent="0.3">
      <c r="A2132" s="4">
        <v>39622</v>
      </c>
      <c r="B2132" s="3">
        <v>11843.83</v>
      </c>
      <c r="C2132" s="3">
        <v>11986.96</v>
      </c>
      <c r="D2132" s="3">
        <v>11731.06</v>
      </c>
      <c r="E2132" s="3">
        <v>11842.36</v>
      </c>
      <c r="F2132" s="3">
        <v>4186370000</v>
      </c>
    </row>
    <row r="2133" spans="1:6" x14ac:dyDescent="0.3">
      <c r="A2133" s="4">
        <v>39623</v>
      </c>
      <c r="B2133" s="3">
        <v>11842.36</v>
      </c>
      <c r="C2133" s="3">
        <v>11962.37</v>
      </c>
      <c r="D2133" s="3">
        <v>11668.53</v>
      </c>
      <c r="E2133" s="3">
        <v>11807.43</v>
      </c>
      <c r="F2133" s="3">
        <v>4705050000</v>
      </c>
    </row>
    <row r="2134" spans="1:6" x14ac:dyDescent="0.3">
      <c r="A2134" s="4">
        <v>39624</v>
      </c>
      <c r="B2134" s="3">
        <v>11805.31</v>
      </c>
      <c r="C2134" s="3">
        <v>12008.7</v>
      </c>
      <c r="D2134" s="3">
        <v>11683.75</v>
      </c>
      <c r="E2134" s="3">
        <v>11811.83</v>
      </c>
      <c r="F2134" s="3">
        <v>4825640000</v>
      </c>
    </row>
    <row r="2135" spans="1:6" x14ac:dyDescent="0.3">
      <c r="A2135" s="4">
        <v>39625</v>
      </c>
      <c r="B2135" s="3">
        <v>11808.57</v>
      </c>
      <c r="C2135" s="3">
        <v>11808.57</v>
      </c>
      <c r="D2135" s="3">
        <v>11431.92</v>
      </c>
      <c r="E2135" s="3">
        <v>11453.42</v>
      </c>
      <c r="F2135" s="3">
        <v>5231280000</v>
      </c>
    </row>
    <row r="2136" spans="1:6" x14ac:dyDescent="0.3">
      <c r="A2136" s="4">
        <v>39626</v>
      </c>
      <c r="B2136" s="3">
        <v>11452.85</v>
      </c>
      <c r="C2136" s="3">
        <v>11556.33</v>
      </c>
      <c r="D2136" s="3">
        <v>11248.48</v>
      </c>
      <c r="E2136" s="3">
        <v>11346.51</v>
      </c>
      <c r="F2136" s="3">
        <v>6208260000</v>
      </c>
    </row>
    <row r="2137" spans="1:6" x14ac:dyDescent="0.3">
      <c r="A2137" s="4">
        <v>39629</v>
      </c>
      <c r="B2137" s="3">
        <v>11345.7</v>
      </c>
      <c r="C2137" s="3">
        <v>11504.55</v>
      </c>
      <c r="D2137" s="3">
        <v>11226.34</v>
      </c>
      <c r="E2137" s="3">
        <v>11350.01</v>
      </c>
      <c r="F2137" s="3">
        <v>5032330000</v>
      </c>
    </row>
    <row r="2138" spans="1:6" x14ac:dyDescent="0.3">
      <c r="A2138" s="4">
        <v>39630</v>
      </c>
      <c r="B2138" s="3">
        <v>11344.64</v>
      </c>
      <c r="C2138" s="3">
        <v>11465.79</v>
      </c>
      <c r="D2138" s="3">
        <v>11106.65</v>
      </c>
      <c r="E2138" s="3">
        <v>11382.26</v>
      </c>
      <c r="F2138" s="3">
        <v>5846290000</v>
      </c>
    </row>
    <row r="2139" spans="1:6" x14ac:dyDescent="0.3">
      <c r="A2139" s="4">
        <v>39631</v>
      </c>
      <c r="B2139" s="3">
        <v>11382.34</v>
      </c>
      <c r="C2139" s="3">
        <v>11510.41</v>
      </c>
      <c r="D2139" s="3">
        <v>11180.58</v>
      </c>
      <c r="E2139" s="3">
        <v>11215.51</v>
      </c>
      <c r="F2139" s="3">
        <v>5276090000</v>
      </c>
    </row>
    <row r="2140" spans="1:6" x14ac:dyDescent="0.3">
      <c r="A2140" s="4">
        <v>39632</v>
      </c>
      <c r="B2140" s="3">
        <v>11297.33</v>
      </c>
      <c r="C2140" s="3">
        <v>11336.49</v>
      </c>
      <c r="D2140" s="3">
        <v>11158.02</v>
      </c>
      <c r="E2140" s="3">
        <v>11288.53</v>
      </c>
      <c r="F2140" s="3">
        <v>3247590000</v>
      </c>
    </row>
    <row r="2141" spans="1:6" x14ac:dyDescent="0.3">
      <c r="A2141" s="4">
        <v>39636</v>
      </c>
      <c r="B2141" s="3">
        <v>11289.19</v>
      </c>
      <c r="C2141" s="3">
        <v>11477.52</v>
      </c>
      <c r="D2141" s="3">
        <v>11094.44</v>
      </c>
      <c r="E2141" s="3">
        <v>11231.96</v>
      </c>
      <c r="F2141" s="3">
        <v>5265419999.9999905</v>
      </c>
    </row>
    <row r="2142" spans="1:6" x14ac:dyDescent="0.3">
      <c r="A2142" s="4">
        <v>39637</v>
      </c>
      <c r="B2142" s="3">
        <v>11225.03</v>
      </c>
      <c r="C2142" s="3">
        <v>11459.52</v>
      </c>
      <c r="D2142" s="3">
        <v>11101.19</v>
      </c>
      <c r="E2142" s="3">
        <v>11384.21</v>
      </c>
      <c r="F2142" s="3">
        <v>6034110000</v>
      </c>
    </row>
    <row r="2143" spans="1:6" x14ac:dyDescent="0.3">
      <c r="A2143" s="4">
        <v>39638</v>
      </c>
      <c r="B2143" s="3">
        <v>11381.93</v>
      </c>
      <c r="C2143" s="3">
        <v>11505.12</v>
      </c>
      <c r="D2143" s="3">
        <v>11115.61</v>
      </c>
      <c r="E2143" s="3">
        <v>11147.44</v>
      </c>
      <c r="F2143" s="3">
        <v>5181000000</v>
      </c>
    </row>
    <row r="2144" spans="1:6" x14ac:dyDescent="0.3">
      <c r="A2144" s="4">
        <v>39639</v>
      </c>
      <c r="B2144" s="3">
        <v>11148.01</v>
      </c>
      <c r="C2144" s="3">
        <v>11351.24</v>
      </c>
      <c r="D2144" s="3">
        <v>11006.01</v>
      </c>
      <c r="E2144" s="3">
        <v>11229.02</v>
      </c>
      <c r="F2144" s="3">
        <v>5840430000</v>
      </c>
    </row>
    <row r="2145" spans="1:6" x14ac:dyDescent="0.3">
      <c r="A2145" s="4">
        <v>39640</v>
      </c>
      <c r="B2145" s="3">
        <v>11226.17</v>
      </c>
      <c r="C2145" s="3">
        <v>11292.04</v>
      </c>
      <c r="D2145" s="3">
        <v>10908.64</v>
      </c>
      <c r="E2145" s="3">
        <v>11100.54</v>
      </c>
      <c r="F2145" s="3">
        <v>6742200000</v>
      </c>
    </row>
    <row r="2146" spans="1:6" x14ac:dyDescent="0.3">
      <c r="A2146" s="4">
        <v>39643</v>
      </c>
      <c r="B2146" s="3">
        <v>11103.64</v>
      </c>
      <c r="C2146" s="3">
        <v>11299.7</v>
      </c>
      <c r="D2146" s="3">
        <v>10972.63</v>
      </c>
      <c r="E2146" s="3">
        <v>11055.19</v>
      </c>
      <c r="F2146" s="3">
        <v>5434860000</v>
      </c>
    </row>
    <row r="2147" spans="1:6" x14ac:dyDescent="0.3">
      <c r="A2147" s="4">
        <v>39644</v>
      </c>
      <c r="B2147" s="3">
        <v>11050.8</v>
      </c>
      <c r="C2147" s="3">
        <v>11201.67</v>
      </c>
      <c r="D2147" s="3">
        <v>10731.96</v>
      </c>
      <c r="E2147" s="3">
        <v>10962.54</v>
      </c>
      <c r="F2147" s="3">
        <v>7363640000</v>
      </c>
    </row>
    <row r="2148" spans="1:6" x14ac:dyDescent="0.3">
      <c r="A2148" s="4">
        <v>39645</v>
      </c>
      <c r="B2148" s="3">
        <v>10961.89</v>
      </c>
      <c r="C2148" s="3">
        <v>11308.41</v>
      </c>
      <c r="D2148" s="3">
        <v>10831.61</v>
      </c>
      <c r="E2148" s="3">
        <v>11239.28</v>
      </c>
      <c r="F2148" s="3">
        <v>6738630400</v>
      </c>
    </row>
    <row r="2149" spans="1:6" x14ac:dyDescent="0.3">
      <c r="A2149" s="4">
        <v>39646</v>
      </c>
      <c r="B2149" s="3">
        <v>11238.39</v>
      </c>
      <c r="C2149" s="3">
        <v>11538.5</v>
      </c>
      <c r="D2149" s="3">
        <v>11118.46</v>
      </c>
      <c r="E2149" s="3">
        <v>11446.66</v>
      </c>
      <c r="F2149" s="3">
        <v>7365209600</v>
      </c>
    </row>
    <row r="2150" spans="1:6" x14ac:dyDescent="0.3">
      <c r="A2150" s="4">
        <v>39647</v>
      </c>
      <c r="B2150" s="3">
        <v>11436.56</v>
      </c>
      <c r="C2150" s="3">
        <v>11599.57</v>
      </c>
      <c r="D2150" s="3">
        <v>11290.5</v>
      </c>
      <c r="E2150" s="3">
        <v>11496.57</v>
      </c>
      <c r="F2150" s="3">
        <v>5653280000</v>
      </c>
    </row>
    <row r="2151" spans="1:6" x14ac:dyDescent="0.3">
      <c r="A2151" s="4">
        <v>39650</v>
      </c>
      <c r="B2151" s="3">
        <v>11495.02</v>
      </c>
      <c r="C2151" s="3">
        <v>11663.4</v>
      </c>
      <c r="D2151" s="3">
        <v>11339.02</v>
      </c>
      <c r="E2151" s="3">
        <v>11467.34</v>
      </c>
      <c r="F2151" s="3">
        <v>4630640000</v>
      </c>
    </row>
    <row r="2152" spans="1:6" x14ac:dyDescent="0.3">
      <c r="A2152" s="4">
        <v>39651</v>
      </c>
      <c r="B2152" s="3">
        <v>11457.9</v>
      </c>
      <c r="C2152" s="3">
        <v>11692.79</v>
      </c>
      <c r="D2152" s="3">
        <v>11273.32</v>
      </c>
      <c r="E2152" s="3">
        <v>11602.5</v>
      </c>
      <c r="F2152" s="3">
        <v>6180230000</v>
      </c>
    </row>
    <row r="2153" spans="1:6" x14ac:dyDescent="0.3">
      <c r="A2153" s="4">
        <v>39652</v>
      </c>
      <c r="B2153" s="3">
        <v>11603.39</v>
      </c>
      <c r="C2153" s="3">
        <v>11820.21</v>
      </c>
      <c r="D2153" s="3">
        <v>11410.02</v>
      </c>
      <c r="E2153" s="3">
        <v>11632.38</v>
      </c>
      <c r="F2153" s="3">
        <v>6705830000</v>
      </c>
    </row>
    <row r="2154" spans="1:6" x14ac:dyDescent="0.3">
      <c r="A2154" s="4">
        <v>39653</v>
      </c>
      <c r="B2154" s="3">
        <v>11630.34</v>
      </c>
      <c r="C2154" s="3">
        <v>11714.21</v>
      </c>
      <c r="D2154" s="3">
        <v>11288.79</v>
      </c>
      <c r="E2154" s="3">
        <v>11349.28</v>
      </c>
      <c r="F2154" s="3">
        <v>6127980000</v>
      </c>
    </row>
    <row r="2155" spans="1:6" x14ac:dyDescent="0.3">
      <c r="A2155" s="4">
        <v>39654</v>
      </c>
      <c r="B2155" s="3">
        <v>11341.14</v>
      </c>
      <c r="C2155" s="3">
        <v>11540.78</v>
      </c>
      <c r="D2155" s="3">
        <v>11252.47</v>
      </c>
      <c r="E2155" s="3">
        <v>11370.69</v>
      </c>
      <c r="F2155" s="3">
        <v>4672560000</v>
      </c>
    </row>
    <row r="2156" spans="1:6" x14ac:dyDescent="0.3">
      <c r="A2156" s="4">
        <v>39657</v>
      </c>
      <c r="B2156" s="3">
        <v>11369.47</v>
      </c>
      <c r="C2156" s="3">
        <v>11439.25</v>
      </c>
      <c r="D2156" s="3">
        <v>11094.76</v>
      </c>
      <c r="E2156" s="3">
        <v>11131.08</v>
      </c>
      <c r="F2156" s="3">
        <v>4282960000</v>
      </c>
    </row>
    <row r="2157" spans="1:6" x14ac:dyDescent="0.3">
      <c r="A2157" s="4">
        <v>39658</v>
      </c>
      <c r="B2157" s="3">
        <v>11133.44</v>
      </c>
      <c r="C2157" s="3">
        <v>11444.05</v>
      </c>
      <c r="D2157" s="3">
        <v>11086.13</v>
      </c>
      <c r="E2157" s="3">
        <v>11397.56</v>
      </c>
      <c r="F2157" s="3">
        <v>5414240000</v>
      </c>
    </row>
    <row r="2158" spans="1:6" x14ac:dyDescent="0.3">
      <c r="A2158" s="4">
        <v>39659</v>
      </c>
      <c r="B2158" s="3">
        <v>11397.56</v>
      </c>
      <c r="C2158" s="3">
        <v>11681.47</v>
      </c>
      <c r="D2158" s="3">
        <v>11328.68</v>
      </c>
      <c r="E2158" s="3">
        <v>11583.69</v>
      </c>
      <c r="F2158" s="3">
        <v>5631330000</v>
      </c>
    </row>
    <row r="2159" spans="1:6" x14ac:dyDescent="0.3">
      <c r="A2159" s="4">
        <v>39660</v>
      </c>
      <c r="B2159" s="3">
        <v>11577.99</v>
      </c>
      <c r="C2159" s="3">
        <v>11631.16</v>
      </c>
      <c r="D2159" s="3">
        <v>11317.69</v>
      </c>
      <c r="E2159" s="3">
        <v>11378.02</v>
      </c>
      <c r="F2159" s="3">
        <v>5346050000</v>
      </c>
    </row>
    <row r="2160" spans="1:6" x14ac:dyDescent="0.3">
      <c r="A2160" s="4">
        <v>39661</v>
      </c>
      <c r="B2160" s="3">
        <v>11379.89</v>
      </c>
      <c r="C2160" s="3">
        <v>11512.61</v>
      </c>
      <c r="D2160" s="3">
        <v>11205.41</v>
      </c>
      <c r="E2160" s="3">
        <v>11326.32</v>
      </c>
      <c r="F2160" s="3">
        <v>4684870000</v>
      </c>
    </row>
    <row r="2161" spans="1:6" x14ac:dyDescent="0.3">
      <c r="A2161" s="4">
        <v>39664</v>
      </c>
      <c r="B2161" s="3">
        <v>11326.32</v>
      </c>
      <c r="C2161" s="3">
        <v>11449.67</v>
      </c>
      <c r="D2161" s="3">
        <v>11144.59</v>
      </c>
      <c r="E2161" s="3">
        <v>11284.15</v>
      </c>
      <c r="F2161" s="3">
        <v>4562280000</v>
      </c>
    </row>
    <row r="2162" spans="1:6" x14ac:dyDescent="0.3">
      <c r="A2162" s="4">
        <v>39665</v>
      </c>
      <c r="B2162" s="3">
        <v>11286.02</v>
      </c>
      <c r="C2162" s="3">
        <v>11652.24</v>
      </c>
      <c r="D2162" s="3">
        <v>11286.02</v>
      </c>
      <c r="E2162" s="3">
        <v>11615.77</v>
      </c>
      <c r="F2162" s="3">
        <v>1219310000</v>
      </c>
    </row>
    <row r="2163" spans="1:6" x14ac:dyDescent="0.3">
      <c r="A2163" s="4">
        <v>39666</v>
      </c>
      <c r="B2163" s="3">
        <v>11603.64</v>
      </c>
      <c r="C2163" s="3">
        <v>11745.71</v>
      </c>
      <c r="D2163" s="3">
        <v>11454.64</v>
      </c>
      <c r="E2163" s="3">
        <v>11656.07</v>
      </c>
      <c r="F2163" s="3">
        <v>4873420000</v>
      </c>
    </row>
    <row r="2164" spans="1:6" x14ac:dyDescent="0.3">
      <c r="A2164" s="4">
        <v>39667</v>
      </c>
      <c r="B2164" s="3">
        <v>11655.42</v>
      </c>
      <c r="C2164" s="3">
        <v>11680.5</v>
      </c>
      <c r="D2164" s="3">
        <v>11355.63</v>
      </c>
      <c r="E2164" s="3">
        <v>11431.43</v>
      </c>
      <c r="F2164" s="3">
        <v>5319380000</v>
      </c>
    </row>
    <row r="2165" spans="1:6" x14ac:dyDescent="0.3">
      <c r="A2165" s="4">
        <v>39668</v>
      </c>
      <c r="B2165" s="3">
        <v>11432.09</v>
      </c>
      <c r="C2165" s="3">
        <v>11808.49</v>
      </c>
      <c r="D2165" s="3">
        <v>11344.23</v>
      </c>
      <c r="E2165" s="3">
        <v>11734.32</v>
      </c>
      <c r="F2165" s="3">
        <v>4966810000</v>
      </c>
    </row>
    <row r="2166" spans="1:6" x14ac:dyDescent="0.3">
      <c r="A2166" s="4">
        <v>39671</v>
      </c>
      <c r="B2166" s="3">
        <v>11729.67</v>
      </c>
      <c r="C2166" s="3">
        <v>11933.55</v>
      </c>
      <c r="D2166" s="3">
        <v>11580.19</v>
      </c>
      <c r="E2166" s="3">
        <v>11782.35</v>
      </c>
      <c r="F2166" s="3">
        <v>5067310000</v>
      </c>
    </row>
    <row r="2167" spans="1:6" x14ac:dyDescent="0.3">
      <c r="A2167" s="4">
        <v>39672</v>
      </c>
      <c r="B2167" s="3">
        <v>11781.7</v>
      </c>
      <c r="C2167" s="3">
        <v>11830.39</v>
      </c>
      <c r="D2167" s="3">
        <v>11541.43</v>
      </c>
      <c r="E2167" s="3">
        <v>11642.47</v>
      </c>
      <c r="F2167" s="3">
        <v>4711290000</v>
      </c>
    </row>
    <row r="2168" spans="1:6" x14ac:dyDescent="0.3">
      <c r="A2168" s="4">
        <v>39673</v>
      </c>
      <c r="B2168" s="3">
        <v>11632.81</v>
      </c>
      <c r="C2168" s="3">
        <v>11689.05</v>
      </c>
      <c r="D2168" s="3">
        <v>11377.37</v>
      </c>
      <c r="E2168" s="3">
        <v>11532.96</v>
      </c>
      <c r="F2168" s="3">
        <v>4787600000</v>
      </c>
    </row>
    <row r="2169" spans="1:6" x14ac:dyDescent="0.3">
      <c r="A2169" s="4">
        <v>39674</v>
      </c>
      <c r="B2169" s="3">
        <v>11532.07</v>
      </c>
      <c r="C2169" s="3">
        <v>11744.33</v>
      </c>
      <c r="D2169" s="3">
        <v>11399.84</v>
      </c>
      <c r="E2169" s="3">
        <v>11615.93</v>
      </c>
      <c r="F2169" s="3">
        <v>4064000000</v>
      </c>
    </row>
    <row r="2170" spans="1:6" x14ac:dyDescent="0.3">
      <c r="A2170" s="4">
        <v>39675</v>
      </c>
      <c r="B2170" s="3">
        <v>11611.21</v>
      </c>
      <c r="C2170" s="3">
        <v>11776.41</v>
      </c>
      <c r="D2170" s="3">
        <v>11540.05</v>
      </c>
      <c r="E2170" s="3">
        <v>11659.9</v>
      </c>
      <c r="F2170" s="3">
        <v>4041820000</v>
      </c>
    </row>
    <row r="2171" spans="1:6" x14ac:dyDescent="0.3">
      <c r="A2171" s="4">
        <v>39678</v>
      </c>
      <c r="B2171" s="3">
        <v>11659.65</v>
      </c>
      <c r="C2171" s="3">
        <v>11744.49</v>
      </c>
      <c r="D2171" s="3">
        <v>11410.18</v>
      </c>
      <c r="E2171" s="3">
        <v>11479.39</v>
      </c>
      <c r="F2171" s="3">
        <v>3829290000</v>
      </c>
    </row>
    <row r="2172" spans="1:6" x14ac:dyDescent="0.3">
      <c r="A2172" s="4">
        <v>39679</v>
      </c>
      <c r="B2172" s="3">
        <v>11478.09</v>
      </c>
      <c r="C2172" s="3">
        <v>11501.45</v>
      </c>
      <c r="D2172" s="3">
        <v>11260.53</v>
      </c>
      <c r="E2172" s="3">
        <v>11348.55</v>
      </c>
      <c r="F2172" s="3">
        <v>4159760000</v>
      </c>
    </row>
    <row r="2173" spans="1:6" x14ac:dyDescent="0.3">
      <c r="A2173" s="4">
        <v>39680</v>
      </c>
      <c r="B2173" s="3">
        <v>11345.94</v>
      </c>
      <c r="C2173" s="3">
        <v>11511.06</v>
      </c>
      <c r="D2173" s="3">
        <v>11240.18</v>
      </c>
      <c r="E2173" s="3">
        <v>11417.43</v>
      </c>
      <c r="F2173" s="3">
        <v>4555030000</v>
      </c>
    </row>
    <row r="2174" spans="1:6" x14ac:dyDescent="0.3">
      <c r="A2174" s="4">
        <v>39681</v>
      </c>
      <c r="B2174" s="3">
        <v>11415.23</v>
      </c>
      <c r="C2174" s="3">
        <v>11501.29</v>
      </c>
      <c r="D2174" s="3">
        <v>11263.63</v>
      </c>
      <c r="E2174" s="3">
        <v>11430.21</v>
      </c>
      <c r="F2174" s="3">
        <v>4032590000</v>
      </c>
    </row>
    <row r="2175" spans="1:6" x14ac:dyDescent="0.3">
      <c r="A2175" s="4">
        <v>39682</v>
      </c>
      <c r="B2175" s="3">
        <v>11426.79</v>
      </c>
      <c r="C2175" s="3">
        <v>11684</v>
      </c>
      <c r="D2175" s="3">
        <v>11426.79</v>
      </c>
      <c r="E2175" s="3">
        <v>11628.06</v>
      </c>
      <c r="F2175" s="3">
        <v>3741070000</v>
      </c>
    </row>
    <row r="2176" spans="1:6" x14ac:dyDescent="0.3">
      <c r="A2176" s="4">
        <v>39685</v>
      </c>
      <c r="B2176" s="3">
        <v>11626.19</v>
      </c>
      <c r="C2176" s="3">
        <v>11626.19</v>
      </c>
      <c r="D2176" s="3">
        <v>11336.82</v>
      </c>
      <c r="E2176" s="3">
        <v>11386.25</v>
      </c>
      <c r="F2176" s="3">
        <v>3420600000</v>
      </c>
    </row>
    <row r="2177" spans="1:6" x14ac:dyDescent="0.3">
      <c r="A2177" s="4">
        <v>39686</v>
      </c>
      <c r="B2177" s="3">
        <v>11383.56</v>
      </c>
      <c r="C2177" s="3">
        <v>11483.62</v>
      </c>
      <c r="D2177" s="3">
        <v>11284.47</v>
      </c>
      <c r="E2177" s="3">
        <v>11412.87</v>
      </c>
      <c r="F2177" s="3">
        <v>3587570000</v>
      </c>
    </row>
    <row r="2178" spans="1:6" x14ac:dyDescent="0.3">
      <c r="A2178" s="4">
        <v>39687</v>
      </c>
      <c r="B2178" s="3">
        <v>11412.46</v>
      </c>
      <c r="C2178" s="3">
        <v>11575.14</v>
      </c>
      <c r="D2178" s="3">
        <v>11349.69</v>
      </c>
      <c r="E2178" s="3">
        <v>11502.51</v>
      </c>
      <c r="F2178" s="3">
        <v>3499610000</v>
      </c>
    </row>
    <row r="2179" spans="1:6" x14ac:dyDescent="0.3">
      <c r="A2179" s="4">
        <v>39688</v>
      </c>
      <c r="B2179" s="3">
        <v>11499.87</v>
      </c>
      <c r="C2179" s="3">
        <v>11756.46</v>
      </c>
      <c r="D2179" s="3">
        <v>11493.72</v>
      </c>
      <c r="E2179" s="3">
        <v>11715.18</v>
      </c>
      <c r="F2179" s="3">
        <v>3854280000</v>
      </c>
    </row>
    <row r="2180" spans="1:6" x14ac:dyDescent="0.3">
      <c r="A2180" s="4">
        <v>39689</v>
      </c>
      <c r="B2180" s="3">
        <v>11713.23</v>
      </c>
      <c r="C2180" s="3">
        <v>11730.49</v>
      </c>
      <c r="D2180" s="3">
        <v>11508.78</v>
      </c>
      <c r="E2180" s="3">
        <v>11543.55</v>
      </c>
      <c r="F2180" s="3">
        <v>3288120000</v>
      </c>
    </row>
    <row r="2181" spans="1:6" x14ac:dyDescent="0.3">
      <c r="A2181" s="4">
        <v>39693</v>
      </c>
      <c r="B2181" s="3">
        <v>11545.63</v>
      </c>
      <c r="C2181" s="3">
        <v>11831.29</v>
      </c>
      <c r="D2181" s="3">
        <v>11444.79</v>
      </c>
      <c r="E2181" s="3">
        <v>11516.92</v>
      </c>
      <c r="F2181" s="3">
        <v>4783560000</v>
      </c>
    </row>
    <row r="2182" spans="1:6" x14ac:dyDescent="0.3">
      <c r="A2182" s="4">
        <v>39694</v>
      </c>
      <c r="B2182" s="3">
        <v>11506.01</v>
      </c>
      <c r="C2182" s="3">
        <v>11629.69</v>
      </c>
      <c r="D2182" s="3">
        <v>11328.84</v>
      </c>
      <c r="E2182" s="3">
        <v>11532.88</v>
      </c>
      <c r="F2182" s="3">
        <v>5056980000</v>
      </c>
    </row>
    <row r="2183" spans="1:6" x14ac:dyDescent="0.3">
      <c r="A2183" s="4">
        <v>39695</v>
      </c>
      <c r="B2183" s="3">
        <v>11532.48</v>
      </c>
      <c r="C2183" s="3">
        <v>11532.48</v>
      </c>
      <c r="D2183" s="3">
        <v>11130.26</v>
      </c>
      <c r="E2183" s="3">
        <v>11188.23</v>
      </c>
      <c r="F2183" s="3">
        <v>5212500000</v>
      </c>
    </row>
    <row r="2184" spans="1:6" x14ac:dyDescent="0.3">
      <c r="A2184" s="4">
        <v>39696</v>
      </c>
      <c r="B2184" s="3">
        <v>11185.63</v>
      </c>
      <c r="C2184" s="3">
        <v>11301.73</v>
      </c>
      <c r="D2184" s="3">
        <v>10998.77</v>
      </c>
      <c r="E2184" s="3">
        <v>11220.96</v>
      </c>
      <c r="F2184" s="3">
        <v>5017080000</v>
      </c>
    </row>
    <row r="2185" spans="1:6" x14ac:dyDescent="0.3">
      <c r="A2185" s="4">
        <v>39699</v>
      </c>
      <c r="B2185" s="3">
        <v>11224.87</v>
      </c>
      <c r="C2185" s="3">
        <v>11656.64</v>
      </c>
      <c r="D2185" s="3">
        <v>11224.87</v>
      </c>
      <c r="E2185" s="3">
        <v>11510.74</v>
      </c>
      <c r="F2185" s="3">
        <v>7351340000</v>
      </c>
    </row>
    <row r="2186" spans="1:6" x14ac:dyDescent="0.3">
      <c r="A2186" s="4">
        <v>39700</v>
      </c>
      <c r="B2186" s="3">
        <v>11514.73</v>
      </c>
      <c r="C2186" s="3">
        <v>11623.5</v>
      </c>
      <c r="D2186" s="3">
        <v>11209.81</v>
      </c>
      <c r="E2186" s="3">
        <v>11230.73</v>
      </c>
      <c r="F2186" s="3">
        <v>7380630400</v>
      </c>
    </row>
    <row r="2187" spans="1:6" x14ac:dyDescent="0.3">
      <c r="A2187" s="4">
        <v>39701</v>
      </c>
      <c r="B2187" s="3">
        <v>11233.91</v>
      </c>
      <c r="C2187" s="3">
        <v>11453.5</v>
      </c>
      <c r="D2187" s="3">
        <v>11135.64</v>
      </c>
      <c r="E2187" s="3">
        <v>11268.92</v>
      </c>
      <c r="F2187" s="3">
        <v>6543440000</v>
      </c>
    </row>
    <row r="2188" spans="1:6" x14ac:dyDescent="0.3">
      <c r="A2188" s="4">
        <v>39702</v>
      </c>
      <c r="B2188" s="3">
        <v>11264.44</v>
      </c>
      <c r="C2188" s="3">
        <v>11461.15</v>
      </c>
      <c r="D2188" s="3">
        <v>11018.72</v>
      </c>
      <c r="E2188" s="3">
        <v>11433.71</v>
      </c>
      <c r="F2188" s="3">
        <v>6869249600</v>
      </c>
    </row>
    <row r="2189" spans="1:6" x14ac:dyDescent="0.3">
      <c r="A2189" s="4">
        <v>39703</v>
      </c>
      <c r="B2189" s="3">
        <v>11429.32</v>
      </c>
      <c r="C2189" s="3">
        <v>11532.72</v>
      </c>
      <c r="D2189" s="3">
        <v>11191.08</v>
      </c>
      <c r="E2189" s="3">
        <v>11421.99</v>
      </c>
      <c r="F2189" s="3">
        <v>6273260000</v>
      </c>
    </row>
    <row r="2190" spans="1:6" x14ac:dyDescent="0.3">
      <c r="A2190" s="4">
        <v>39706</v>
      </c>
      <c r="B2190" s="3">
        <v>11416.37</v>
      </c>
      <c r="C2190" s="3">
        <v>11416.37</v>
      </c>
      <c r="D2190" s="3">
        <v>10849.85</v>
      </c>
      <c r="E2190" s="3">
        <v>10917.51</v>
      </c>
      <c r="F2190" s="3">
        <v>8279510400</v>
      </c>
    </row>
    <row r="2191" spans="1:6" x14ac:dyDescent="0.3">
      <c r="A2191" s="4">
        <v>39707</v>
      </c>
      <c r="B2191" s="3">
        <v>10905.62</v>
      </c>
      <c r="C2191" s="3">
        <v>11193.12</v>
      </c>
      <c r="D2191" s="3">
        <v>10604.7</v>
      </c>
      <c r="E2191" s="3">
        <v>11059.02</v>
      </c>
      <c r="F2191" s="3">
        <v>9459830400</v>
      </c>
    </row>
    <row r="2192" spans="1:6" x14ac:dyDescent="0.3">
      <c r="A2192" s="4">
        <v>39708</v>
      </c>
      <c r="B2192" s="3">
        <v>11056.58</v>
      </c>
      <c r="C2192" s="3">
        <v>11068.87</v>
      </c>
      <c r="D2192" s="3">
        <v>10521.81</v>
      </c>
      <c r="E2192" s="3">
        <v>10609.66</v>
      </c>
      <c r="F2192" s="3">
        <v>9431870400</v>
      </c>
    </row>
    <row r="2193" spans="1:6" x14ac:dyDescent="0.3">
      <c r="A2193" s="4">
        <v>39709</v>
      </c>
      <c r="B2193" s="3">
        <v>10609.01</v>
      </c>
      <c r="C2193" s="3">
        <v>11149.07</v>
      </c>
      <c r="D2193" s="3">
        <v>10403.75</v>
      </c>
      <c r="E2193" s="3">
        <v>11019.69</v>
      </c>
      <c r="F2193" s="3">
        <v>10082689600</v>
      </c>
    </row>
    <row r="2194" spans="1:6" x14ac:dyDescent="0.3">
      <c r="A2194" s="4">
        <v>39710</v>
      </c>
      <c r="B2194" s="3">
        <v>11027.51</v>
      </c>
      <c r="C2194" s="3">
        <v>11415.48</v>
      </c>
      <c r="D2194" s="3">
        <v>11027.51</v>
      </c>
      <c r="E2194" s="3">
        <v>11388.44</v>
      </c>
      <c r="F2194" s="3">
        <v>9387169600</v>
      </c>
    </row>
    <row r="2195" spans="1:6" x14ac:dyDescent="0.3">
      <c r="A2195" s="4">
        <v>39713</v>
      </c>
      <c r="B2195" s="3">
        <v>11394.42</v>
      </c>
      <c r="C2195" s="3">
        <v>11450.81</v>
      </c>
      <c r="D2195" s="3">
        <v>10956.43</v>
      </c>
      <c r="E2195" s="3">
        <v>11015.69</v>
      </c>
      <c r="F2195" s="3">
        <v>5368130000</v>
      </c>
    </row>
    <row r="2196" spans="1:6" x14ac:dyDescent="0.3">
      <c r="A2196" s="4">
        <v>39714</v>
      </c>
      <c r="B2196" s="3">
        <v>11015.69</v>
      </c>
      <c r="C2196" s="3">
        <v>11214.65</v>
      </c>
      <c r="D2196" s="3">
        <v>10763.77</v>
      </c>
      <c r="E2196" s="3">
        <v>10854.17</v>
      </c>
      <c r="F2196" s="3">
        <v>5185729999.9999905</v>
      </c>
    </row>
    <row r="2197" spans="1:6" x14ac:dyDescent="0.3">
      <c r="A2197" s="4">
        <v>39715</v>
      </c>
      <c r="B2197" s="3">
        <v>10850.02</v>
      </c>
      <c r="C2197" s="3">
        <v>11041.02</v>
      </c>
      <c r="D2197" s="3">
        <v>10696.38</v>
      </c>
      <c r="E2197" s="3">
        <v>10825.17</v>
      </c>
      <c r="F2197" s="3">
        <v>4820360000</v>
      </c>
    </row>
    <row r="2198" spans="1:6" x14ac:dyDescent="0.3">
      <c r="A2198" s="4">
        <v>39716</v>
      </c>
      <c r="B2198" s="3">
        <v>10827.17</v>
      </c>
      <c r="C2198" s="3">
        <v>11206.05</v>
      </c>
      <c r="D2198" s="3">
        <v>10799.77</v>
      </c>
      <c r="E2198" s="3">
        <v>11022.06</v>
      </c>
      <c r="F2198" s="3">
        <v>5877640000</v>
      </c>
    </row>
    <row r="2199" spans="1:6" x14ac:dyDescent="0.3">
      <c r="A2199" s="4">
        <v>39717</v>
      </c>
      <c r="B2199" s="3">
        <v>11019.04</v>
      </c>
      <c r="C2199" s="3">
        <v>11218.48</v>
      </c>
      <c r="D2199" s="3">
        <v>10781.37</v>
      </c>
      <c r="E2199" s="3">
        <v>11143.13</v>
      </c>
      <c r="F2199" s="3">
        <v>5383610000</v>
      </c>
    </row>
    <row r="2200" spans="1:6" x14ac:dyDescent="0.3">
      <c r="A2200" s="4">
        <v>39720</v>
      </c>
      <c r="B2200" s="3">
        <v>11139.62</v>
      </c>
      <c r="C2200" s="3">
        <v>11139.62</v>
      </c>
      <c r="D2200" s="3">
        <v>10266.76</v>
      </c>
      <c r="E2200" s="3">
        <v>10365.450000000001</v>
      </c>
      <c r="F2200" s="3">
        <v>7305060000</v>
      </c>
    </row>
    <row r="2201" spans="1:6" x14ac:dyDescent="0.3">
      <c r="A2201" s="4">
        <v>39721</v>
      </c>
      <c r="B2201" s="3">
        <v>10371.58</v>
      </c>
      <c r="C2201" s="3">
        <v>10922.03</v>
      </c>
      <c r="D2201" s="3">
        <v>10371.58</v>
      </c>
      <c r="E2201" s="3">
        <v>10850.66</v>
      </c>
      <c r="F2201" s="3">
        <v>6065000000</v>
      </c>
    </row>
    <row r="2202" spans="1:6" x14ac:dyDescent="0.3">
      <c r="A2202" s="4">
        <v>39722</v>
      </c>
      <c r="B2202" s="3">
        <v>10847.4</v>
      </c>
      <c r="C2202" s="3">
        <v>11022.06</v>
      </c>
      <c r="D2202" s="3">
        <v>10495.99</v>
      </c>
      <c r="E2202" s="3">
        <v>10831.07</v>
      </c>
      <c r="F2202" s="3">
        <v>5782130000</v>
      </c>
    </row>
    <row r="2203" spans="1:6" x14ac:dyDescent="0.3">
      <c r="A2203" s="4">
        <v>39723</v>
      </c>
      <c r="B2203" s="3">
        <v>10825.54</v>
      </c>
      <c r="C2203" s="3">
        <v>10843.1</v>
      </c>
      <c r="D2203" s="3">
        <v>10368.08</v>
      </c>
      <c r="E2203" s="3">
        <v>10482.85</v>
      </c>
      <c r="F2203" s="3">
        <v>6285640000</v>
      </c>
    </row>
    <row r="2204" spans="1:6" x14ac:dyDescent="0.3">
      <c r="A2204" s="4">
        <v>39724</v>
      </c>
      <c r="B2204" s="3">
        <v>10483.959999999999</v>
      </c>
      <c r="C2204" s="3">
        <v>10844.69</v>
      </c>
      <c r="D2204" s="3">
        <v>10261.75</v>
      </c>
      <c r="E2204" s="3">
        <v>10325.379999999999</v>
      </c>
      <c r="F2204" s="3">
        <v>6716120000</v>
      </c>
    </row>
    <row r="2205" spans="1:6" x14ac:dyDescent="0.3">
      <c r="A2205" s="4">
        <v>39727</v>
      </c>
      <c r="B2205" s="3">
        <v>10322.52</v>
      </c>
      <c r="C2205" s="3">
        <v>10322.52</v>
      </c>
      <c r="D2205" s="3">
        <v>9503.1</v>
      </c>
      <c r="E2205" s="3">
        <v>9955.5</v>
      </c>
      <c r="F2205" s="3">
        <v>7956020000</v>
      </c>
    </row>
    <row r="2206" spans="1:6" x14ac:dyDescent="0.3">
      <c r="A2206" s="4">
        <v>39728</v>
      </c>
      <c r="B2206" s="3">
        <v>9955.42</v>
      </c>
      <c r="C2206" s="3">
        <v>10205.040000000001</v>
      </c>
      <c r="D2206" s="3">
        <v>9391.67</v>
      </c>
      <c r="E2206" s="3">
        <v>9447.11</v>
      </c>
      <c r="F2206" s="3">
        <v>7069209600</v>
      </c>
    </row>
    <row r="2207" spans="1:6" x14ac:dyDescent="0.3">
      <c r="A2207" s="4">
        <v>39729</v>
      </c>
      <c r="B2207" s="3">
        <v>9437.23</v>
      </c>
      <c r="C2207" s="3">
        <v>9778.0400000000009</v>
      </c>
      <c r="D2207" s="3">
        <v>9042.9699999999903</v>
      </c>
      <c r="E2207" s="3">
        <v>9258.1</v>
      </c>
      <c r="F2207" s="3">
        <v>8716329600</v>
      </c>
    </row>
    <row r="2208" spans="1:6" x14ac:dyDescent="0.3">
      <c r="A2208" s="4">
        <v>39730</v>
      </c>
      <c r="B2208" s="3">
        <v>9261.69</v>
      </c>
      <c r="C2208" s="3">
        <v>9522.77</v>
      </c>
      <c r="D2208" s="3">
        <v>8523.27</v>
      </c>
      <c r="E2208" s="3">
        <v>8579.19</v>
      </c>
      <c r="F2208" s="3">
        <v>8285670400</v>
      </c>
    </row>
    <row r="2209" spans="1:6" x14ac:dyDescent="0.3">
      <c r="A2209" s="4">
        <v>39731</v>
      </c>
      <c r="B2209" s="3">
        <v>8568.67</v>
      </c>
      <c r="C2209" s="3">
        <v>8989.1299999999992</v>
      </c>
      <c r="D2209" s="3">
        <v>7773.71</v>
      </c>
      <c r="E2209" s="3">
        <v>8451.19</v>
      </c>
      <c r="F2209" s="3">
        <v>11456230400</v>
      </c>
    </row>
    <row r="2210" spans="1:6" x14ac:dyDescent="0.3">
      <c r="A2210" s="4">
        <v>39734</v>
      </c>
      <c r="B2210" s="3">
        <v>8462.42</v>
      </c>
      <c r="C2210" s="3">
        <v>9501.91</v>
      </c>
      <c r="D2210" s="3">
        <v>8462.42</v>
      </c>
      <c r="E2210" s="3">
        <v>9387.61</v>
      </c>
      <c r="F2210" s="3">
        <v>7263369600</v>
      </c>
    </row>
    <row r="2211" spans="1:6" x14ac:dyDescent="0.3">
      <c r="A2211" s="4">
        <v>39735</v>
      </c>
      <c r="B2211" s="3">
        <v>9388.9699999999993</v>
      </c>
      <c r="C2211" s="3">
        <v>9924.2800000000007</v>
      </c>
      <c r="D2211" s="3">
        <v>9050.06</v>
      </c>
      <c r="E2211" s="3">
        <v>9310.99</v>
      </c>
      <c r="F2211" s="3">
        <v>8161990400</v>
      </c>
    </row>
    <row r="2212" spans="1:6" x14ac:dyDescent="0.3">
      <c r="A2212" s="4">
        <v>39736</v>
      </c>
      <c r="B2212" s="3">
        <v>9301.91</v>
      </c>
      <c r="C2212" s="3">
        <v>9301.91</v>
      </c>
      <c r="D2212" s="3">
        <v>8516.5</v>
      </c>
      <c r="E2212" s="3">
        <v>8577.91</v>
      </c>
      <c r="F2212" s="3">
        <v>6542330000</v>
      </c>
    </row>
    <row r="2213" spans="1:6" x14ac:dyDescent="0.3">
      <c r="A2213" s="4">
        <v>39737</v>
      </c>
      <c r="B2213" s="3">
        <v>8577.0400000000009</v>
      </c>
      <c r="C2213" s="3">
        <v>9073.64</v>
      </c>
      <c r="D2213" s="3">
        <v>8176.17</v>
      </c>
      <c r="E2213" s="3">
        <v>8979.26</v>
      </c>
      <c r="F2213" s="3">
        <v>7984500000</v>
      </c>
    </row>
    <row r="2214" spans="1:6" x14ac:dyDescent="0.3">
      <c r="A2214" s="4">
        <v>39738</v>
      </c>
      <c r="B2214" s="3">
        <v>8975.35</v>
      </c>
      <c r="C2214" s="3">
        <v>9304.3799999999901</v>
      </c>
      <c r="D2214" s="3">
        <v>8640.83</v>
      </c>
      <c r="E2214" s="3">
        <v>8852.2199999999993</v>
      </c>
      <c r="F2214" s="3">
        <v>6581780000</v>
      </c>
    </row>
    <row r="2215" spans="1:6" x14ac:dyDescent="0.3">
      <c r="A2215" s="4">
        <v>39741</v>
      </c>
      <c r="B2215" s="3">
        <v>8852.2999999999993</v>
      </c>
      <c r="C2215" s="3">
        <v>9305.8899999999903</v>
      </c>
      <c r="D2215" s="3">
        <v>8799.49</v>
      </c>
      <c r="E2215" s="3">
        <v>9265.43</v>
      </c>
      <c r="F2215" s="3">
        <v>5175640000</v>
      </c>
    </row>
    <row r="2216" spans="1:6" x14ac:dyDescent="0.3">
      <c r="A2216" s="4">
        <v>39742</v>
      </c>
      <c r="B2216" s="3">
        <v>9179.11</v>
      </c>
      <c r="C2216" s="3">
        <v>9293.07</v>
      </c>
      <c r="D2216" s="3">
        <v>9017.2999999999902</v>
      </c>
      <c r="E2216" s="3">
        <v>9045.20999999999</v>
      </c>
      <c r="F2216" s="3">
        <v>5121830000</v>
      </c>
    </row>
    <row r="2217" spans="1:6" x14ac:dyDescent="0.3">
      <c r="A2217" s="4">
        <v>39743</v>
      </c>
      <c r="B2217" s="3">
        <v>9027.84</v>
      </c>
      <c r="C2217" s="3">
        <v>9027.84</v>
      </c>
      <c r="D2217" s="3">
        <v>8324.07</v>
      </c>
      <c r="E2217" s="3">
        <v>8519.20999999999</v>
      </c>
      <c r="F2217" s="3">
        <v>6147980000</v>
      </c>
    </row>
    <row r="2218" spans="1:6" x14ac:dyDescent="0.3">
      <c r="A2218" s="4">
        <v>39744</v>
      </c>
      <c r="B2218" s="3">
        <v>8519.77</v>
      </c>
      <c r="C2218" s="3">
        <v>8864.4799999999905</v>
      </c>
      <c r="D2218" s="3">
        <v>8200.0599999999904</v>
      </c>
      <c r="E2218" s="3">
        <v>8691.25</v>
      </c>
      <c r="F2218" s="3">
        <v>7189900000</v>
      </c>
    </row>
    <row r="2219" spans="1:6" x14ac:dyDescent="0.3">
      <c r="A2219" s="4">
        <v>39745</v>
      </c>
      <c r="B2219" s="3">
        <v>8683.20999999999</v>
      </c>
      <c r="C2219" s="3">
        <v>8683.20999999999</v>
      </c>
      <c r="D2219" s="3">
        <v>8088.63</v>
      </c>
      <c r="E2219" s="3">
        <v>8378.9500000000007</v>
      </c>
      <c r="F2219" s="3">
        <v>6550050000</v>
      </c>
    </row>
    <row r="2220" spans="1:6" x14ac:dyDescent="0.3">
      <c r="A2220" s="4">
        <v>39748</v>
      </c>
      <c r="B2220" s="3">
        <v>8375.92</v>
      </c>
      <c r="C2220" s="3">
        <v>8639.64</v>
      </c>
      <c r="D2220" s="3">
        <v>8085.37</v>
      </c>
      <c r="E2220" s="3">
        <v>8175.77</v>
      </c>
      <c r="F2220" s="3">
        <v>5558050000</v>
      </c>
    </row>
    <row r="2221" spans="1:6" x14ac:dyDescent="0.3">
      <c r="A2221" s="4">
        <v>39749</v>
      </c>
      <c r="B2221" s="3">
        <v>8178.72</v>
      </c>
      <c r="C2221" s="3">
        <v>9112.51</v>
      </c>
      <c r="D2221" s="3">
        <v>8153.79</v>
      </c>
      <c r="E2221" s="3">
        <v>9065.1200000000008</v>
      </c>
      <c r="F2221" s="3">
        <v>7096950400</v>
      </c>
    </row>
    <row r="2222" spans="1:6" x14ac:dyDescent="0.3">
      <c r="A2222" s="4">
        <v>39750</v>
      </c>
      <c r="B2222" s="3">
        <v>9062.33</v>
      </c>
      <c r="C2222" s="3">
        <v>9405.0499999999902</v>
      </c>
      <c r="D2222" s="3">
        <v>8800.61</v>
      </c>
      <c r="E2222" s="3">
        <v>8990.95999999999</v>
      </c>
      <c r="F2222" s="3">
        <v>7077800000</v>
      </c>
    </row>
    <row r="2223" spans="1:6" x14ac:dyDescent="0.3">
      <c r="A2223" s="4">
        <v>39751</v>
      </c>
      <c r="B2223" s="3">
        <v>9004.66</v>
      </c>
      <c r="C2223" s="3">
        <v>9380.36</v>
      </c>
      <c r="D2223" s="3">
        <v>8916.81</v>
      </c>
      <c r="E2223" s="3">
        <v>9180.69</v>
      </c>
      <c r="F2223" s="3">
        <v>6175830000</v>
      </c>
    </row>
    <row r="2224" spans="1:6" x14ac:dyDescent="0.3">
      <c r="A2224" s="4">
        <v>39752</v>
      </c>
      <c r="B2224" s="3">
        <v>9179.09</v>
      </c>
      <c r="C2224" s="3">
        <v>9498.4799999999905</v>
      </c>
      <c r="D2224" s="3">
        <v>9014.7800000000007</v>
      </c>
      <c r="E2224" s="3">
        <v>9325.01</v>
      </c>
      <c r="F2224" s="3">
        <v>6394350000</v>
      </c>
    </row>
    <row r="2225" spans="1:6" x14ac:dyDescent="0.3">
      <c r="A2225" s="4">
        <v>39755</v>
      </c>
      <c r="B2225" s="3">
        <v>9326.0400000000009</v>
      </c>
      <c r="C2225" s="3">
        <v>9488.92</v>
      </c>
      <c r="D2225" s="3">
        <v>9175.0300000000007</v>
      </c>
      <c r="E2225" s="3">
        <v>9319.83</v>
      </c>
      <c r="F2225" s="3">
        <v>4492280000</v>
      </c>
    </row>
    <row r="2226" spans="1:6" x14ac:dyDescent="0.3">
      <c r="A2226" s="4">
        <v>39756</v>
      </c>
      <c r="B2226" s="3">
        <v>9323.8899999999903</v>
      </c>
      <c r="C2226" s="3">
        <v>9711.4599999999991</v>
      </c>
      <c r="D2226" s="3">
        <v>9323.8899999999903</v>
      </c>
      <c r="E2226" s="3">
        <v>9625.2800000000007</v>
      </c>
      <c r="F2226" s="3">
        <v>5531290000</v>
      </c>
    </row>
    <row r="2227" spans="1:6" x14ac:dyDescent="0.3">
      <c r="A2227" s="4">
        <v>39757</v>
      </c>
      <c r="B2227" s="3">
        <v>9616.6</v>
      </c>
      <c r="C2227" s="3">
        <v>9628.15</v>
      </c>
      <c r="D2227" s="3">
        <v>9086.0599999999904</v>
      </c>
      <c r="E2227" s="3">
        <v>9139.27</v>
      </c>
      <c r="F2227" s="3">
        <v>5426640000</v>
      </c>
    </row>
    <row r="2228" spans="1:6" x14ac:dyDescent="0.3">
      <c r="A2228" s="4">
        <v>39758</v>
      </c>
      <c r="B2228" s="3">
        <v>9134.01</v>
      </c>
      <c r="C2228" s="3">
        <v>9216.3700000000008</v>
      </c>
      <c r="D2228" s="3">
        <v>8607.14</v>
      </c>
      <c r="E2228" s="3">
        <v>8695.7900000000009</v>
      </c>
      <c r="F2228" s="3">
        <v>6102230000</v>
      </c>
    </row>
    <row r="2229" spans="1:6" x14ac:dyDescent="0.3">
      <c r="A2229" s="4">
        <v>39759</v>
      </c>
      <c r="B2229" s="3">
        <v>8696.0300000000007</v>
      </c>
      <c r="C2229" s="3">
        <v>9032.5400000000009</v>
      </c>
      <c r="D2229" s="3">
        <v>8661.2199999999993</v>
      </c>
      <c r="E2229" s="3">
        <v>8943.81</v>
      </c>
      <c r="F2229" s="3">
        <v>4931640000</v>
      </c>
    </row>
    <row r="2230" spans="1:6" x14ac:dyDescent="0.3">
      <c r="A2230" s="4">
        <v>39762</v>
      </c>
      <c r="B2230" s="3">
        <v>8946.6</v>
      </c>
      <c r="C2230" s="3">
        <v>9212.94</v>
      </c>
      <c r="D2230" s="3">
        <v>8735.61</v>
      </c>
      <c r="E2230" s="3">
        <v>8870.5400000000009</v>
      </c>
      <c r="F2230" s="3">
        <v>4572000000</v>
      </c>
    </row>
    <row r="2231" spans="1:6" x14ac:dyDescent="0.3">
      <c r="A2231" s="4">
        <v>39763</v>
      </c>
      <c r="B2231" s="3">
        <v>8864.32</v>
      </c>
      <c r="C2231" s="3">
        <v>8892.2000000000007</v>
      </c>
      <c r="D2231" s="3">
        <v>8499.6200000000008</v>
      </c>
      <c r="E2231" s="3">
        <v>8693.9599999999991</v>
      </c>
      <c r="F2231" s="3">
        <v>4998340000</v>
      </c>
    </row>
    <row r="2232" spans="1:6" x14ac:dyDescent="0.3">
      <c r="A2232" s="4">
        <v>39764</v>
      </c>
      <c r="B2232" s="3">
        <v>8684.52</v>
      </c>
      <c r="C2232" s="3">
        <v>8684.52</v>
      </c>
      <c r="D2232" s="3">
        <v>8235.66</v>
      </c>
      <c r="E2232" s="3">
        <v>8282.66</v>
      </c>
      <c r="F2232" s="3">
        <v>5764180000</v>
      </c>
    </row>
    <row r="2233" spans="1:6" x14ac:dyDescent="0.3">
      <c r="A2233" s="4">
        <v>39765</v>
      </c>
      <c r="B2233" s="3">
        <v>8281.1399999999903</v>
      </c>
      <c r="C2233" s="3">
        <v>8898.41</v>
      </c>
      <c r="D2233" s="3">
        <v>7947.74</v>
      </c>
      <c r="E2233" s="3">
        <v>8835.25</v>
      </c>
      <c r="F2233" s="3">
        <v>7849120000</v>
      </c>
    </row>
    <row r="2234" spans="1:6" x14ac:dyDescent="0.3">
      <c r="A2234" s="4">
        <v>39766</v>
      </c>
      <c r="B2234" s="3">
        <v>8822.19</v>
      </c>
      <c r="C2234" s="3">
        <v>8980.93</v>
      </c>
      <c r="D2234" s="3">
        <v>8421.08</v>
      </c>
      <c r="E2234" s="3">
        <v>8497.3099999999904</v>
      </c>
      <c r="F2234" s="3">
        <v>5881030000</v>
      </c>
    </row>
    <row r="2235" spans="1:6" x14ac:dyDescent="0.3">
      <c r="A2235" s="4">
        <v>39769</v>
      </c>
      <c r="B2235" s="3">
        <v>8494.84</v>
      </c>
      <c r="C2235" s="3">
        <v>8596.3099999999904</v>
      </c>
      <c r="D2235" s="3">
        <v>8197.1200000000008</v>
      </c>
      <c r="E2235" s="3">
        <v>8273.58</v>
      </c>
      <c r="F2235" s="3">
        <v>4927490000</v>
      </c>
    </row>
    <row r="2236" spans="1:6" x14ac:dyDescent="0.3">
      <c r="A2236" s="4">
        <v>39770</v>
      </c>
      <c r="B2236" s="3">
        <v>8273.34</v>
      </c>
      <c r="C2236" s="3">
        <v>8540.08</v>
      </c>
      <c r="D2236" s="3">
        <v>8075.81</v>
      </c>
      <c r="E2236" s="3">
        <v>8424.75</v>
      </c>
      <c r="F2236" s="3">
        <v>6679470000</v>
      </c>
    </row>
    <row r="2237" spans="1:6" x14ac:dyDescent="0.3">
      <c r="A2237" s="4">
        <v>39771</v>
      </c>
      <c r="B2237" s="3">
        <v>8420.69</v>
      </c>
      <c r="C2237" s="3">
        <v>8534.34</v>
      </c>
      <c r="D2237" s="3">
        <v>7967.33</v>
      </c>
      <c r="E2237" s="3">
        <v>7997.28</v>
      </c>
      <c r="F2237" s="3">
        <v>6548600000</v>
      </c>
    </row>
    <row r="2238" spans="1:6" x14ac:dyDescent="0.3">
      <c r="A2238" s="4">
        <v>39772</v>
      </c>
      <c r="B2238" s="3">
        <v>7995.53</v>
      </c>
      <c r="C2238" s="3">
        <v>8224.35</v>
      </c>
      <c r="D2238" s="3">
        <v>7464.51</v>
      </c>
      <c r="E2238" s="3">
        <v>7552.29</v>
      </c>
      <c r="F2238" s="3">
        <v>9093740000</v>
      </c>
    </row>
    <row r="2239" spans="1:6" x14ac:dyDescent="0.3">
      <c r="A2239" s="4">
        <v>39773</v>
      </c>
      <c r="B2239" s="3">
        <v>7552.3699999999899</v>
      </c>
      <c r="C2239" s="3">
        <v>8121.45</v>
      </c>
      <c r="D2239" s="3">
        <v>7392.27</v>
      </c>
      <c r="E2239" s="3">
        <v>8046.42</v>
      </c>
      <c r="F2239" s="3">
        <v>9495900000</v>
      </c>
    </row>
    <row r="2240" spans="1:6" x14ac:dyDescent="0.3">
      <c r="A2240" s="4">
        <v>39776</v>
      </c>
      <c r="B2240" s="3">
        <v>8048.09</v>
      </c>
      <c r="C2240" s="3">
        <v>8624.27</v>
      </c>
      <c r="D2240" s="3">
        <v>8023.3199999999897</v>
      </c>
      <c r="E2240" s="3">
        <v>8443.39</v>
      </c>
      <c r="F2240" s="3">
        <v>7879440000</v>
      </c>
    </row>
    <row r="2241" spans="1:6" x14ac:dyDescent="0.3">
      <c r="A2241" s="4">
        <v>39777</v>
      </c>
      <c r="B2241" s="3">
        <v>8445.14</v>
      </c>
      <c r="C2241" s="3">
        <v>8682.09</v>
      </c>
      <c r="D2241" s="3">
        <v>8244.43</v>
      </c>
      <c r="E2241" s="3">
        <v>8479.4699999999903</v>
      </c>
      <c r="F2241" s="3">
        <v>6952700000</v>
      </c>
    </row>
    <row r="2242" spans="1:6" x14ac:dyDescent="0.3">
      <c r="A2242" s="4">
        <v>39778</v>
      </c>
      <c r="B2242" s="3">
        <v>8464.49</v>
      </c>
      <c r="C2242" s="3">
        <v>8760.45999999999</v>
      </c>
      <c r="D2242" s="3">
        <v>8250.7999999999902</v>
      </c>
      <c r="E2242" s="3">
        <v>8726.61</v>
      </c>
      <c r="F2242" s="3">
        <v>5793260000</v>
      </c>
    </row>
    <row r="2243" spans="1:6" x14ac:dyDescent="0.3">
      <c r="A2243" s="4">
        <v>39780</v>
      </c>
      <c r="B2243" s="3">
        <v>8690.24</v>
      </c>
      <c r="C2243" s="3">
        <v>8840.33</v>
      </c>
      <c r="D2243" s="3">
        <v>8687.0499999999993</v>
      </c>
      <c r="E2243" s="3">
        <v>8829.0400000000009</v>
      </c>
      <c r="F2243" s="3">
        <v>2740860000</v>
      </c>
    </row>
    <row r="2244" spans="1:6" x14ac:dyDescent="0.3">
      <c r="A2244" s="4">
        <v>39783</v>
      </c>
      <c r="B2244" s="3">
        <v>8826.89</v>
      </c>
      <c r="C2244" s="3">
        <v>8826.89</v>
      </c>
      <c r="D2244" s="3">
        <v>8123.04</v>
      </c>
      <c r="E2244" s="3">
        <v>8149.09</v>
      </c>
      <c r="F2244" s="3">
        <v>6052010000</v>
      </c>
    </row>
    <row r="2245" spans="1:6" x14ac:dyDescent="0.3">
      <c r="A2245" s="4">
        <v>39784</v>
      </c>
      <c r="B2245" s="3">
        <v>8153.75</v>
      </c>
      <c r="C2245" s="3">
        <v>8490.6200000000008</v>
      </c>
      <c r="D2245" s="3">
        <v>8072.47</v>
      </c>
      <c r="E2245" s="3">
        <v>8419.09</v>
      </c>
      <c r="F2245" s="3">
        <v>6170100000</v>
      </c>
    </row>
    <row r="2246" spans="1:6" x14ac:dyDescent="0.3">
      <c r="A2246" s="4">
        <v>39785</v>
      </c>
      <c r="B2246" s="3">
        <v>8409.1399999999903</v>
      </c>
      <c r="C2246" s="3">
        <v>8654.77</v>
      </c>
      <c r="D2246" s="3">
        <v>8170.1899999999896</v>
      </c>
      <c r="E2246" s="3">
        <v>8591.69</v>
      </c>
      <c r="F2246" s="3">
        <v>6221880000</v>
      </c>
    </row>
    <row r="2247" spans="1:6" x14ac:dyDescent="0.3">
      <c r="A2247" s="4">
        <v>39786</v>
      </c>
      <c r="B2247" s="3">
        <v>8587.07</v>
      </c>
      <c r="C2247" s="3">
        <v>8705.98</v>
      </c>
      <c r="D2247" s="3">
        <v>8222.84</v>
      </c>
      <c r="E2247" s="3">
        <v>8376.2399999999907</v>
      </c>
      <c r="F2247" s="3">
        <v>5860390000</v>
      </c>
    </row>
    <row r="2248" spans="1:6" x14ac:dyDescent="0.3">
      <c r="A2248" s="4">
        <v>39787</v>
      </c>
      <c r="B2248" s="3">
        <v>8376.08</v>
      </c>
      <c r="C2248" s="3">
        <v>8722.4699999999903</v>
      </c>
      <c r="D2248" s="3">
        <v>8084.25</v>
      </c>
      <c r="E2248" s="3">
        <v>8635.42</v>
      </c>
      <c r="F2248" s="3">
        <v>6165370000</v>
      </c>
    </row>
    <row r="2249" spans="1:6" x14ac:dyDescent="0.3">
      <c r="A2249" s="4">
        <v>39790</v>
      </c>
      <c r="B2249" s="3">
        <v>8637.65</v>
      </c>
      <c r="C2249" s="3">
        <v>9151.61</v>
      </c>
      <c r="D2249" s="3">
        <v>8637.65</v>
      </c>
      <c r="E2249" s="3">
        <v>8934.18</v>
      </c>
      <c r="F2249" s="3">
        <v>6553600000</v>
      </c>
    </row>
    <row r="2250" spans="1:6" x14ac:dyDescent="0.3">
      <c r="A2250" s="4">
        <v>39791</v>
      </c>
      <c r="B2250" s="3">
        <v>8934.1</v>
      </c>
      <c r="C2250" s="3">
        <v>8978.1399999999903</v>
      </c>
      <c r="D2250" s="3">
        <v>8591.69</v>
      </c>
      <c r="E2250" s="3">
        <v>8691.33</v>
      </c>
      <c r="F2250" s="3">
        <v>5693110000</v>
      </c>
    </row>
    <row r="2251" spans="1:6" x14ac:dyDescent="0.3">
      <c r="A2251" s="4">
        <v>39792</v>
      </c>
      <c r="B2251" s="3">
        <v>8693</v>
      </c>
      <c r="C2251" s="3">
        <v>8942.45999999999</v>
      </c>
      <c r="D2251" s="3">
        <v>8589.86</v>
      </c>
      <c r="E2251" s="3">
        <v>8761.42</v>
      </c>
      <c r="F2251" s="3">
        <v>5942130000</v>
      </c>
    </row>
    <row r="2252" spans="1:6" x14ac:dyDescent="0.3">
      <c r="A2252" s="4">
        <v>39793</v>
      </c>
      <c r="B2252" s="3">
        <v>8750.1299999999901</v>
      </c>
      <c r="C2252" s="3">
        <v>8861.86</v>
      </c>
      <c r="D2252" s="3">
        <v>8480.18</v>
      </c>
      <c r="E2252" s="3">
        <v>8565.09</v>
      </c>
      <c r="F2252" s="3">
        <v>5513840000</v>
      </c>
    </row>
    <row r="2253" spans="1:6" x14ac:dyDescent="0.3">
      <c r="A2253" s="4">
        <v>39794</v>
      </c>
      <c r="B2253" s="3">
        <v>8563.1</v>
      </c>
      <c r="C2253" s="3">
        <v>8705.43</v>
      </c>
      <c r="D2253" s="3">
        <v>8272.2199999999903</v>
      </c>
      <c r="E2253" s="3">
        <v>8629.68</v>
      </c>
      <c r="F2253" s="3">
        <v>5959590000</v>
      </c>
    </row>
    <row r="2254" spans="1:6" x14ac:dyDescent="0.3">
      <c r="A2254" s="4">
        <v>39797</v>
      </c>
      <c r="B2254" s="3">
        <v>8628.8099999999904</v>
      </c>
      <c r="C2254" s="3">
        <v>8738.4</v>
      </c>
      <c r="D2254" s="3">
        <v>8431.0400000000009</v>
      </c>
      <c r="E2254" s="3">
        <v>8564.5300000000007</v>
      </c>
      <c r="F2254" s="3">
        <v>4982390000</v>
      </c>
    </row>
    <row r="2255" spans="1:6" x14ac:dyDescent="0.3">
      <c r="A2255" s="4">
        <v>39798</v>
      </c>
      <c r="B2255" s="3">
        <v>8565.6499999999905</v>
      </c>
      <c r="C2255" s="3">
        <v>8985.6299999999901</v>
      </c>
      <c r="D2255" s="3">
        <v>8534.0300000000007</v>
      </c>
      <c r="E2255" s="3">
        <v>8924.1399999999903</v>
      </c>
      <c r="F2255" s="3">
        <v>6009780000</v>
      </c>
    </row>
    <row r="2256" spans="1:6" x14ac:dyDescent="0.3">
      <c r="A2256" s="4">
        <v>39799</v>
      </c>
      <c r="B2256" s="3">
        <v>8921.91</v>
      </c>
      <c r="C2256" s="3">
        <v>9001.95999999999</v>
      </c>
      <c r="D2256" s="3">
        <v>8701.1299999999901</v>
      </c>
      <c r="E2256" s="3">
        <v>8824.34</v>
      </c>
      <c r="F2256" s="3">
        <v>5907380000</v>
      </c>
    </row>
    <row r="2257" spans="1:6" x14ac:dyDescent="0.3">
      <c r="A2257" s="4">
        <v>39800</v>
      </c>
      <c r="B2257" s="3">
        <v>8823.94</v>
      </c>
      <c r="C2257" s="3">
        <v>8946.36</v>
      </c>
      <c r="D2257" s="3">
        <v>8516.02</v>
      </c>
      <c r="E2257" s="3">
        <v>8604.99</v>
      </c>
      <c r="F2257" s="3">
        <v>5675000000</v>
      </c>
    </row>
    <row r="2258" spans="1:6" x14ac:dyDescent="0.3">
      <c r="A2258" s="4">
        <v>39801</v>
      </c>
      <c r="B2258" s="3">
        <v>8606.5</v>
      </c>
      <c r="C2258" s="3">
        <v>8823.7800000000007</v>
      </c>
      <c r="D2258" s="3">
        <v>8499.0599999999904</v>
      </c>
      <c r="E2258" s="3">
        <v>8579.11</v>
      </c>
      <c r="F2258" s="3">
        <v>6705310000</v>
      </c>
    </row>
    <row r="2259" spans="1:6" x14ac:dyDescent="0.3">
      <c r="A2259" s="4">
        <v>39804</v>
      </c>
      <c r="B2259" s="3">
        <v>8573.3700000000008</v>
      </c>
      <c r="C2259" s="3">
        <v>8672.0599999999904</v>
      </c>
      <c r="D2259" s="3">
        <v>8351.7900000000009</v>
      </c>
      <c r="E2259" s="3">
        <v>8519.69</v>
      </c>
      <c r="F2259" s="3">
        <v>4869850000</v>
      </c>
    </row>
    <row r="2260" spans="1:6" x14ac:dyDescent="0.3">
      <c r="A2260" s="4">
        <v>39805</v>
      </c>
      <c r="B2260" s="3">
        <v>8518.65</v>
      </c>
      <c r="C2260" s="3">
        <v>8647.6</v>
      </c>
      <c r="D2260" s="3">
        <v>8376.7999999999993</v>
      </c>
      <c r="E2260" s="3">
        <v>8419.49</v>
      </c>
      <c r="F2260" s="3">
        <v>4051970000</v>
      </c>
    </row>
    <row r="2261" spans="1:6" x14ac:dyDescent="0.3">
      <c r="A2261" s="4">
        <v>39806</v>
      </c>
      <c r="B2261" s="3">
        <v>8428.17</v>
      </c>
      <c r="C2261" s="3">
        <v>8498.26</v>
      </c>
      <c r="D2261" s="3">
        <v>8417.02</v>
      </c>
      <c r="E2261" s="3">
        <v>8468.4799999999905</v>
      </c>
      <c r="F2261" s="3">
        <v>1546550000</v>
      </c>
    </row>
    <row r="2262" spans="1:6" x14ac:dyDescent="0.3">
      <c r="A2262" s="4">
        <v>39808</v>
      </c>
      <c r="B2262" s="3">
        <v>8468.70999999999</v>
      </c>
      <c r="C2262" s="3">
        <v>8581.58</v>
      </c>
      <c r="D2262" s="3">
        <v>8434.94</v>
      </c>
      <c r="E2262" s="3">
        <v>8515.5499999999993</v>
      </c>
      <c r="F2262" s="3">
        <v>1880050000</v>
      </c>
    </row>
    <row r="2263" spans="1:6" x14ac:dyDescent="0.3">
      <c r="A2263" s="4">
        <v>39811</v>
      </c>
      <c r="B2263" s="3">
        <v>8515.8700000000008</v>
      </c>
      <c r="C2263" s="3">
        <v>8575.6</v>
      </c>
      <c r="D2263" s="3">
        <v>8349.24</v>
      </c>
      <c r="E2263" s="3">
        <v>8483.93</v>
      </c>
      <c r="F2263" s="3">
        <v>3323430000</v>
      </c>
    </row>
    <row r="2264" spans="1:6" x14ac:dyDescent="0.3">
      <c r="A2264" s="4">
        <v>39812</v>
      </c>
      <c r="B2264" s="3">
        <v>8487.51</v>
      </c>
      <c r="C2264" s="3">
        <v>8700.8899999999903</v>
      </c>
      <c r="D2264" s="3">
        <v>8463.7000000000007</v>
      </c>
      <c r="E2264" s="3">
        <v>8668.3899999999903</v>
      </c>
      <c r="F2264" s="3">
        <v>3627800000</v>
      </c>
    </row>
    <row r="2265" spans="1:6" x14ac:dyDescent="0.3">
      <c r="A2265" s="4">
        <v>39813</v>
      </c>
      <c r="B2265" s="3">
        <v>8666.48</v>
      </c>
      <c r="C2265" s="3">
        <v>8862.65</v>
      </c>
      <c r="D2265" s="3">
        <v>8634.0599999999904</v>
      </c>
      <c r="E2265" s="3">
        <v>8776.39</v>
      </c>
      <c r="F2265" s="3">
        <v>4172940000</v>
      </c>
    </row>
    <row r="2266" spans="1:6" x14ac:dyDescent="0.3">
      <c r="A2266" s="4">
        <v>39815</v>
      </c>
      <c r="B2266" s="3">
        <v>8772.25</v>
      </c>
      <c r="C2266" s="3">
        <v>9080.57</v>
      </c>
      <c r="D2266" s="3">
        <v>8725.1</v>
      </c>
      <c r="E2266" s="3">
        <v>9034.69</v>
      </c>
      <c r="F2266" s="3">
        <v>4048270000</v>
      </c>
    </row>
    <row r="2267" spans="1:6" x14ac:dyDescent="0.3">
      <c r="A2267" s="4">
        <v>39818</v>
      </c>
      <c r="B2267" s="3">
        <v>9027.1299999999901</v>
      </c>
      <c r="C2267" s="3">
        <v>9093.4699999999903</v>
      </c>
      <c r="D2267" s="3">
        <v>8841.7000000000007</v>
      </c>
      <c r="E2267" s="3">
        <v>8952.8899999999903</v>
      </c>
      <c r="F2267" s="3">
        <v>5413910000</v>
      </c>
    </row>
    <row r="2268" spans="1:6" x14ac:dyDescent="0.3">
      <c r="A2268" s="4">
        <v>39819</v>
      </c>
      <c r="B2268" s="3">
        <v>8954.57</v>
      </c>
      <c r="C2268" s="3">
        <v>9175.19</v>
      </c>
      <c r="D2268" s="3">
        <v>8868.07</v>
      </c>
      <c r="E2268" s="3">
        <v>9015.1</v>
      </c>
      <c r="F2268" s="3">
        <v>5392620000</v>
      </c>
    </row>
    <row r="2269" spans="1:6" x14ac:dyDescent="0.3">
      <c r="A2269" s="4">
        <v>39820</v>
      </c>
      <c r="B2269" s="3">
        <v>8996.94</v>
      </c>
      <c r="C2269" s="3">
        <v>8996.94</v>
      </c>
      <c r="D2269" s="3">
        <v>8690.4500000000007</v>
      </c>
      <c r="E2269" s="3">
        <v>8769.7000000000007</v>
      </c>
      <c r="F2269" s="3">
        <v>4704940000</v>
      </c>
    </row>
    <row r="2270" spans="1:6" x14ac:dyDescent="0.3">
      <c r="A2270" s="4">
        <v>39821</v>
      </c>
      <c r="B2270" s="3">
        <v>8769.94</v>
      </c>
      <c r="C2270" s="3">
        <v>8807.14</v>
      </c>
      <c r="D2270" s="3">
        <v>8593.52</v>
      </c>
      <c r="E2270" s="3">
        <v>8742.4599999999991</v>
      </c>
      <c r="F2270" s="3">
        <v>4991550000</v>
      </c>
    </row>
    <row r="2271" spans="1:6" x14ac:dyDescent="0.3">
      <c r="A2271" s="4">
        <v>39822</v>
      </c>
      <c r="B2271" s="3">
        <v>8738.7999999999902</v>
      </c>
      <c r="C2271" s="3">
        <v>8800.4500000000007</v>
      </c>
      <c r="D2271" s="3">
        <v>8541.75</v>
      </c>
      <c r="E2271" s="3">
        <v>8599.18</v>
      </c>
      <c r="F2271" s="3">
        <v>4716500000</v>
      </c>
    </row>
    <row r="2272" spans="1:6" x14ac:dyDescent="0.3">
      <c r="A2272" s="4">
        <v>39825</v>
      </c>
      <c r="B2272" s="3">
        <v>8599.26</v>
      </c>
      <c r="C2272" s="3">
        <v>8653.9699999999993</v>
      </c>
      <c r="D2272" s="3">
        <v>8391.85</v>
      </c>
      <c r="E2272" s="3">
        <v>8473.9699999999993</v>
      </c>
      <c r="F2272" s="3">
        <v>4725050000</v>
      </c>
    </row>
    <row r="2273" spans="1:6" x14ac:dyDescent="0.3">
      <c r="A2273" s="4">
        <v>39826</v>
      </c>
      <c r="B2273" s="3">
        <v>8474.61</v>
      </c>
      <c r="C2273" s="3">
        <v>8584.68</v>
      </c>
      <c r="D2273" s="3">
        <v>8325.59</v>
      </c>
      <c r="E2273" s="3">
        <v>8448.5599999999904</v>
      </c>
      <c r="F2273" s="3">
        <v>5567460000</v>
      </c>
    </row>
    <row r="2274" spans="1:6" x14ac:dyDescent="0.3">
      <c r="A2274" s="4">
        <v>39827</v>
      </c>
      <c r="B2274" s="3">
        <v>8446.01</v>
      </c>
      <c r="C2274" s="3">
        <v>8446.01</v>
      </c>
      <c r="D2274" s="3">
        <v>8097.9499999999898</v>
      </c>
      <c r="E2274" s="3">
        <v>8200.1399999999903</v>
      </c>
      <c r="F2274" s="3">
        <v>5407880000</v>
      </c>
    </row>
    <row r="2275" spans="1:6" x14ac:dyDescent="0.3">
      <c r="A2275" s="4">
        <v>39828</v>
      </c>
      <c r="B2275" s="3">
        <v>8196.24</v>
      </c>
      <c r="C2275" s="3">
        <v>8326.06</v>
      </c>
      <c r="D2275" s="3">
        <v>7949.6499999999896</v>
      </c>
      <c r="E2275" s="3">
        <v>8212.49</v>
      </c>
      <c r="F2275" s="3">
        <v>7807350400</v>
      </c>
    </row>
    <row r="2276" spans="1:6" x14ac:dyDescent="0.3">
      <c r="A2276" s="4">
        <v>39829</v>
      </c>
      <c r="B2276" s="3">
        <v>8215.67</v>
      </c>
      <c r="C2276" s="3">
        <v>8424.59</v>
      </c>
      <c r="D2276" s="3">
        <v>8086.01</v>
      </c>
      <c r="E2276" s="3">
        <v>8281.2199999999903</v>
      </c>
      <c r="F2276" s="3">
        <v>6786040000</v>
      </c>
    </row>
    <row r="2277" spans="1:6" x14ac:dyDescent="0.3">
      <c r="A2277" s="4">
        <v>39833</v>
      </c>
      <c r="B2277" s="3">
        <v>8279.6299999999901</v>
      </c>
      <c r="C2277" s="3">
        <v>8309.02</v>
      </c>
      <c r="D2277" s="3">
        <v>7920.6599999999899</v>
      </c>
      <c r="E2277" s="3">
        <v>7949.09</v>
      </c>
      <c r="F2277" s="3">
        <v>6375230000</v>
      </c>
    </row>
    <row r="2278" spans="1:6" x14ac:dyDescent="0.3">
      <c r="A2278" s="4">
        <v>39834</v>
      </c>
      <c r="B2278" s="3">
        <v>7949.17</v>
      </c>
      <c r="C2278" s="3">
        <v>8286.3999999999905</v>
      </c>
      <c r="D2278" s="3">
        <v>7890.63</v>
      </c>
      <c r="E2278" s="3">
        <v>8228.1</v>
      </c>
      <c r="F2278" s="3">
        <v>6467830000</v>
      </c>
    </row>
    <row r="2279" spans="1:6" x14ac:dyDescent="0.3">
      <c r="A2279" s="4">
        <v>39835</v>
      </c>
      <c r="B2279" s="3">
        <v>8224.43</v>
      </c>
      <c r="C2279" s="3">
        <v>8239.33</v>
      </c>
      <c r="D2279" s="3">
        <v>7925.75</v>
      </c>
      <c r="E2279" s="3">
        <v>8122.8</v>
      </c>
      <c r="F2279" s="3">
        <v>5843830000</v>
      </c>
    </row>
    <row r="2280" spans="1:6" x14ac:dyDescent="0.3">
      <c r="A2280" s="4">
        <v>39836</v>
      </c>
      <c r="B2280" s="3">
        <v>8108.79</v>
      </c>
      <c r="C2280" s="3">
        <v>8187.88</v>
      </c>
      <c r="D2280" s="3">
        <v>7856.86</v>
      </c>
      <c r="E2280" s="3">
        <v>8077.56</v>
      </c>
      <c r="F2280" s="3">
        <v>5832160000</v>
      </c>
    </row>
    <row r="2281" spans="1:6" x14ac:dyDescent="0.3">
      <c r="A2281" s="4">
        <v>39839</v>
      </c>
      <c r="B2281" s="3">
        <v>8078.04</v>
      </c>
      <c r="C2281" s="3">
        <v>8278.1200000000008</v>
      </c>
      <c r="D2281" s="3">
        <v>7971.15</v>
      </c>
      <c r="E2281" s="3">
        <v>8116.03</v>
      </c>
      <c r="F2281" s="3">
        <v>6039940000</v>
      </c>
    </row>
    <row r="2282" spans="1:6" x14ac:dyDescent="0.3">
      <c r="A2282" s="4">
        <v>39840</v>
      </c>
      <c r="B2282" s="3">
        <v>8117.39</v>
      </c>
      <c r="C2282" s="3">
        <v>8264.1</v>
      </c>
      <c r="D2282" s="3">
        <v>8042.6</v>
      </c>
      <c r="E2282" s="3">
        <v>8174.73</v>
      </c>
      <c r="F2282" s="3">
        <v>5353259999.9999905</v>
      </c>
    </row>
    <row r="2283" spans="1:6" x14ac:dyDescent="0.3">
      <c r="A2283" s="4">
        <v>39841</v>
      </c>
      <c r="B2283" s="3">
        <v>8175.93</v>
      </c>
      <c r="C2283" s="3">
        <v>8446.33</v>
      </c>
      <c r="D2283" s="3">
        <v>8175.93</v>
      </c>
      <c r="E2283" s="3">
        <v>8375.4500000000007</v>
      </c>
      <c r="F2283" s="3">
        <v>6199180000</v>
      </c>
    </row>
    <row r="2284" spans="1:6" x14ac:dyDescent="0.3">
      <c r="A2284" s="4">
        <v>39842</v>
      </c>
      <c r="B2284" s="3">
        <v>8373.06</v>
      </c>
      <c r="C2284" s="3">
        <v>8373.06</v>
      </c>
      <c r="D2284" s="3">
        <v>8092.14</v>
      </c>
      <c r="E2284" s="3">
        <v>8149.01</v>
      </c>
      <c r="F2284" s="3">
        <v>5067060000</v>
      </c>
    </row>
    <row r="2285" spans="1:6" x14ac:dyDescent="0.3">
      <c r="A2285" s="4">
        <v>39843</v>
      </c>
      <c r="B2285" s="3">
        <v>8149.01</v>
      </c>
      <c r="C2285" s="3">
        <v>8243.9500000000007</v>
      </c>
      <c r="D2285" s="3">
        <v>7924.88</v>
      </c>
      <c r="E2285" s="3">
        <v>8000.86</v>
      </c>
      <c r="F2285" s="3">
        <v>5350580000</v>
      </c>
    </row>
    <row r="2286" spans="1:6" x14ac:dyDescent="0.3">
      <c r="A2286" s="4">
        <v>39846</v>
      </c>
      <c r="B2286" s="3">
        <v>8000.6199999999899</v>
      </c>
      <c r="C2286" s="3">
        <v>8053.43</v>
      </c>
      <c r="D2286" s="3">
        <v>7796.17</v>
      </c>
      <c r="E2286" s="3">
        <v>7936.83</v>
      </c>
      <c r="F2286" s="3">
        <v>5673270000</v>
      </c>
    </row>
    <row r="2287" spans="1:6" x14ac:dyDescent="0.3">
      <c r="A2287" s="4">
        <v>39847</v>
      </c>
      <c r="B2287" s="3">
        <v>7936.9899999999898</v>
      </c>
      <c r="C2287" s="3">
        <v>8157.13</v>
      </c>
      <c r="D2287" s="3">
        <v>7855.19</v>
      </c>
      <c r="E2287" s="3">
        <v>8078.36</v>
      </c>
      <c r="F2287" s="3">
        <v>5886310000</v>
      </c>
    </row>
    <row r="2288" spans="1:6" x14ac:dyDescent="0.3">
      <c r="A2288" s="4">
        <v>39848</v>
      </c>
      <c r="B2288" s="3">
        <v>8070.32</v>
      </c>
      <c r="C2288" s="3">
        <v>8197.0400000000009</v>
      </c>
      <c r="D2288" s="3">
        <v>7899.79</v>
      </c>
      <c r="E2288" s="3">
        <v>7956.66</v>
      </c>
      <c r="F2288" s="3">
        <v>6420450000</v>
      </c>
    </row>
    <row r="2289" spans="1:6" x14ac:dyDescent="0.3">
      <c r="A2289" s="4">
        <v>39849</v>
      </c>
      <c r="B2289" s="3">
        <v>7954.8299999999899</v>
      </c>
      <c r="C2289" s="3">
        <v>8138.65</v>
      </c>
      <c r="D2289" s="3">
        <v>7811.7</v>
      </c>
      <c r="E2289" s="3">
        <v>8063.07</v>
      </c>
      <c r="F2289" s="3">
        <v>6624030000</v>
      </c>
    </row>
    <row r="2290" spans="1:6" x14ac:dyDescent="0.3">
      <c r="A2290" s="4">
        <v>39850</v>
      </c>
      <c r="B2290" s="3">
        <v>8056.38</v>
      </c>
      <c r="C2290" s="3">
        <v>8360.07</v>
      </c>
      <c r="D2290" s="3">
        <v>8044.03</v>
      </c>
      <c r="E2290" s="3">
        <v>8280.59</v>
      </c>
      <c r="F2290" s="3">
        <v>6484100000</v>
      </c>
    </row>
    <row r="2291" spans="1:6" x14ac:dyDescent="0.3">
      <c r="A2291" s="4">
        <v>39853</v>
      </c>
      <c r="B2291" s="3">
        <v>8281.3799999999901</v>
      </c>
      <c r="C2291" s="3">
        <v>8376.56</v>
      </c>
      <c r="D2291" s="3">
        <v>8137.7</v>
      </c>
      <c r="E2291" s="3">
        <v>8270.8700000000008</v>
      </c>
      <c r="F2291" s="3">
        <v>5574370000</v>
      </c>
    </row>
    <row r="2292" spans="1:6" x14ac:dyDescent="0.3">
      <c r="A2292" s="4">
        <v>39854</v>
      </c>
      <c r="B2292" s="3">
        <v>8269.36</v>
      </c>
      <c r="C2292" s="3">
        <v>8293.17</v>
      </c>
      <c r="D2292" s="3">
        <v>7835.83</v>
      </c>
      <c r="E2292" s="3">
        <v>7888.88</v>
      </c>
      <c r="F2292" s="3">
        <v>6770169600</v>
      </c>
    </row>
    <row r="2293" spans="1:6" x14ac:dyDescent="0.3">
      <c r="A2293" s="4">
        <v>39855</v>
      </c>
      <c r="B2293" s="3">
        <v>7887.05</v>
      </c>
      <c r="C2293" s="3">
        <v>8042.36</v>
      </c>
      <c r="D2293" s="3">
        <v>7820.14</v>
      </c>
      <c r="E2293" s="3">
        <v>7939.53</v>
      </c>
      <c r="F2293" s="3">
        <v>5926460000</v>
      </c>
    </row>
    <row r="2294" spans="1:6" x14ac:dyDescent="0.3">
      <c r="A2294" s="4">
        <v>39856</v>
      </c>
      <c r="B2294" s="3">
        <v>7931.97</v>
      </c>
      <c r="C2294" s="3">
        <v>7956.02</v>
      </c>
      <c r="D2294" s="3">
        <v>7662.04</v>
      </c>
      <c r="E2294" s="3">
        <v>7932.76</v>
      </c>
      <c r="F2294" s="3">
        <v>6476460000</v>
      </c>
    </row>
    <row r="2295" spans="1:6" x14ac:dyDescent="0.3">
      <c r="A2295" s="4">
        <v>39857</v>
      </c>
      <c r="B2295" s="3">
        <v>7933</v>
      </c>
      <c r="C2295" s="3">
        <v>8005.96</v>
      </c>
      <c r="D2295" s="3">
        <v>7811.38</v>
      </c>
      <c r="E2295" s="3">
        <v>7850.41</v>
      </c>
      <c r="F2295" s="3">
        <v>5296650000</v>
      </c>
    </row>
    <row r="2296" spans="1:6" x14ac:dyDescent="0.3">
      <c r="A2296" s="4">
        <v>39861</v>
      </c>
      <c r="B2296" s="3">
        <v>7845.63</v>
      </c>
      <c r="C2296" s="3">
        <v>7845.63</v>
      </c>
      <c r="D2296" s="3">
        <v>7502.59</v>
      </c>
      <c r="E2296" s="3">
        <v>7552.6</v>
      </c>
      <c r="F2296" s="3">
        <v>5907820000</v>
      </c>
    </row>
    <row r="2297" spans="1:6" x14ac:dyDescent="0.3">
      <c r="A2297" s="4">
        <v>39862</v>
      </c>
      <c r="B2297" s="3">
        <v>7546.35</v>
      </c>
      <c r="C2297" s="3">
        <v>7661.56</v>
      </c>
      <c r="D2297" s="3">
        <v>7451.3699999999899</v>
      </c>
      <c r="E2297" s="3">
        <v>7555.63</v>
      </c>
      <c r="F2297" s="3">
        <v>5740710000</v>
      </c>
    </row>
    <row r="2298" spans="1:6" x14ac:dyDescent="0.3">
      <c r="A2298" s="4">
        <v>39863</v>
      </c>
      <c r="B2298" s="3">
        <v>7555.23</v>
      </c>
      <c r="C2298" s="3">
        <v>7679.01</v>
      </c>
      <c r="D2298" s="3">
        <v>7420.63</v>
      </c>
      <c r="E2298" s="3">
        <v>7465.95</v>
      </c>
      <c r="F2298" s="3">
        <v>5746940000</v>
      </c>
    </row>
    <row r="2299" spans="1:6" x14ac:dyDescent="0.3">
      <c r="A2299" s="4">
        <v>39864</v>
      </c>
      <c r="B2299" s="3">
        <v>7461.49</v>
      </c>
      <c r="C2299" s="3">
        <v>7500.4399999999896</v>
      </c>
      <c r="D2299" s="3">
        <v>7226.29</v>
      </c>
      <c r="E2299" s="3">
        <v>7365.67</v>
      </c>
      <c r="F2299" s="3">
        <v>8210590400</v>
      </c>
    </row>
    <row r="2300" spans="1:6" x14ac:dyDescent="0.3">
      <c r="A2300" s="4">
        <v>39867</v>
      </c>
      <c r="B2300" s="3">
        <v>7365.99</v>
      </c>
      <c r="C2300" s="3">
        <v>7477.1</v>
      </c>
      <c r="D2300" s="3">
        <v>7092.64</v>
      </c>
      <c r="E2300" s="3">
        <v>7114.78</v>
      </c>
      <c r="F2300" s="3">
        <v>6509300000</v>
      </c>
    </row>
    <row r="2301" spans="1:6" x14ac:dyDescent="0.3">
      <c r="A2301" s="4">
        <v>39868</v>
      </c>
      <c r="B2301" s="3">
        <v>7115.34</v>
      </c>
      <c r="C2301" s="3">
        <v>7396.34</v>
      </c>
      <c r="D2301" s="3">
        <v>7077.35</v>
      </c>
      <c r="E2301" s="3">
        <v>7350.9399999999896</v>
      </c>
      <c r="F2301" s="3">
        <v>7234489600</v>
      </c>
    </row>
    <row r="2302" spans="1:6" x14ac:dyDescent="0.3">
      <c r="A2302" s="4">
        <v>39869</v>
      </c>
      <c r="B2302" s="3">
        <v>7349.58</v>
      </c>
      <c r="C2302" s="3">
        <v>7442.13</v>
      </c>
      <c r="D2302" s="3">
        <v>7123.94</v>
      </c>
      <c r="E2302" s="3">
        <v>7270.89</v>
      </c>
      <c r="F2302" s="3">
        <v>7483640000</v>
      </c>
    </row>
    <row r="2303" spans="1:6" x14ac:dyDescent="0.3">
      <c r="A2303" s="4">
        <v>39870</v>
      </c>
      <c r="B2303" s="3">
        <v>7269.06</v>
      </c>
      <c r="C2303" s="3">
        <v>7451.13</v>
      </c>
      <c r="D2303" s="3">
        <v>7135.25</v>
      </c>
      <c r="E2303" s="3">
        <v>7182.08</v>
      </c>
      <c r="F2303" s="3">
        <v>7599969600</v>
      </c>
    </row>
    <row r="2304" spans="1:6" x14ac:dyDescent="0.3">
      <c r="A2304" s="4">
        <v>39871</v>
      </c>
      <c r="B2304" s="3">
        <v>7180.97</v>
      </c>
      <c r="C2304" s="3">
        <v>7244.61</v>
      </c>
      <c r="D2304" s="3">
        <v>6952.06</v>
      </c>
      <c r="E2304" s="3">
        <v>7062.93</v>
      </c>
      <c r="F2304" s="3">
        <v>8926480000</v>
      </c>
    </row>
    <row r="2305" spans="1:6" x14ac:dyDescent="0.3">
      <c r="A2305" s="4">
        <v>39874</v>
      </c>
      <c r="B2305" s="3">
        <v>7056.48</v>
      </c>
      <c r="C2305" s="3">
        <v>7056.48</v>
      </c>
      <c r="D2305" s="3">
        <v>6736.69</v>
      </c>
      <c r="E2305" s="3">
        <v>6763.29</v>
      </c>
      <c r="F2305" s="3">
        <v>7868289600</v>
      </c>
    </row>
    <row r="2306" spans="1:6" x14ac:dyDescent="0.3">
      <c r="A2306" s="4">
        <v>39875</v>
      </c>
      <c r="B2306" s="3">
        <v>6764.81</v>
      </c>
      <c r="C2306" s="3">
        <v>6922.59</v>
      </c>
      <c r="D2306" s="3">
        <v>6661.7399999999898</v>
      </c>
      <c r="E2306" s="3">
        <v>6726.02</v>
      </c>
      <c r="F2306" s="3">
        <v>7583230400</v>
      </c>
    </row>
    <row r="2307" spans="1:6" x14ac:dyDescent="0.3">
      <c r="A2307" s="4">
        <v>39876</v>
      </c>
      <c r="B2307" s="3">
        <v>6726.5</v>
      </c>
      <c r="C2307" s="3">
        <v>7012.1899999999896</v>
      </c>
      <c r="D2307" s="3">
        <v>6715.11</v>
      </c>
      <c r="E2307" s="3">
        <v>6875.84</v>
      </c>
      <c r="F2307" s="3">
        <v>7673620000</v>
      </c>
    </row>
    <row r="2308" spans="1:6" x14ac:dyDescent="0.3">
      <c r="A2308" s="4">
        <v>39877</v>
      </c>
      <c r="B2308" s="3">
        <v>6874.01</v>
      </c>
      <c r="C2308" s="3">
        <v>6874.01</v>
      </c>
      <c r="D2308" s="3">
        <v>6531.2799999999897</v>
      </c>
      <c r="E2308" s="3">
        <v>6594.4399999999896</v>
      </c>
      <c r="F2308" s="3">
        <v>7507249600</v>
      </c>
    </row>
    <row r="2309" spans="1:6" x14ac:dyDescent="0.3">
      <c r="A2309" s="4">
        <v>39878</v>
      </c>
      <c r="B2309" s="3">
        <v>6595.16</v>
      </c>
      <c r="C2309" s="3">
        <v>6776.4399999999896</v>
      </c>
      <c r="D2309" s="3">
        <v>6443.27</v>
      </c>
      <c r="E2309" s="3">
        <v>6626.94</v>
      </c>
      <c r="F2309" s="3">
        <v>7331830400</v>
      </c>
    </row>
    <row r="2310" spans="1:6" x14ac:dyDescent="0.3">
      <c r="A2310" s="4">
        <v>39881</v>
      </c>
      <c r="B2310" s="3">
        <v>6625.74</v>
      </c>
      <c r="C2310" s="3">
        <v>6758.44</v>
      </c>
      <c r="D2310" s="3">
        <v>6440.08</v>
      </c>
      <c r="E2310" s="3">
        <v>6547.05</v>
      </c>
      <c r="F2310" s="3">
        <v>7277320000</v>
      </c>
    </row>
    <row r="2311" spans="1:6" x14ac:dyDescent="0.3">
      <c r="A2311" s="4">
        <v>39882</v>
      </c>
      <c r="B2311" s="3">
        <v>6547.01</v>
      </c>
      <c r="C2311" s="3">
        <v>6951.5</v>
      </c>
      <c r="D2311" s="3">
        <v>6547.01</v>
      </c>
      <c r="E2311" s="3">
        <v>6926.49</v>
      </c>
      <c r="F2311" s="3">
        <v>8618329600</v>
      </c>
    </row>
    <row r="2312" spans="1:6" x14ac:dyDescent="0.3">
      <c r="A2312" s="4">
        <v>39883</v>
      </c>
      <c r="B2312" s="3">
        <v>6923.13</v>
      </c>
      <c r="C2312" s="3">
        <v>7078.22</v>
      </c>
      <c r="D2312" s="3">
        <v>6804.55</v>
      </c>
      <c r="E2312" s="3">
        <v>6930.4</v>
      </c>
      <c r="F2312" s="3">
        <v>7287809600</v>
      </c>
    </row>
    <row r="2313" spans="1:6" x14ac:dyDescent="0.3">
      <c r="A2313" s="4">
        <v>39884</v>
      </c>
      <c r="B2313" s="3">
        <v>6932.39</v>
      </c>
      <c r="C2313" s="3">
        <v>7198.25</v>
      </c>
      <c r="D2313" s="3">
        <v>6840.79</v>
      </c>
      <c r="E2313" s="3">
        <v>7170.06</v>
      </c>
      <c r="F2313" s="3">
        <v>7326630400</v>
      </c>
    </row>
    <row r="2314" spans="1:6" x14ac:dyDescent="0.3">
      <c r="A2314" s="4">
        <v>39885</v>
      </c>
      <c r="B2314" s="3">
        <v>7219.2</v>
      </c>
      <c r="C2314" s="3">
        <v>7241.98</v>
      </c>
      <c r="D2314" s="3">
        <v>7106.34</v>
      </c>
      <c r="E2314" s="3">
        <v>7223.98</v>
      </c>
      <c r="F2314" s="3">
        <v>6787089600</v>
      </c>
    </row>
    <row r="2315" spans="1:6" x14ac:dyDescent="0.3">
      <c r="A2315" s="4">
        <v>39888</v>
      </c>
      <c r="B2315" s="3">
        <v>7225.33</v>
      </c>
      <c r="C2315" s="3">
        <v>7428.75</v>
      </c>
      <c r="D2315" s="3">
        <v>7171.41</v>
      </c>
      <c r="E2315" s="3">
        <v>7216.97</v>
      </c>
      <c r="F2315" s="3">
        <v>7883540000</v>
      </c>
    </row>
    <row r="2316" spans="1:6" x14ac:dyDescent="0.3">
      <c r="A2316" s="4">
        <v>39889</v>
      </c>
      <c r="B2316" s="3">
        <v>7218</v>
      </c>
      <c r="C2316" s="3">
        <v>7407.41</v>
      </c>
      <c r="D2316" s="3">
        <v>7129.6</v>
      </c>
      <c r="E2316" s="3">
        <v>7395.7</v>
      </c>
      <c r="F2316" s="3">
        <v>6156800000</v>
      </c>
    </row>
    <row r="2317" spans="1:6" x14ac:dyDescent="0.3">
      <c r="A2317" s="4">
        <v>39890</v>
      </c>
      <c r="B2317" s="3">
        <v>7395.7</v>
      </c>
      <c r="C2317" s="3">
        <v>7592.03</v>
      </c>
      <c r="D2317" s="3">
        <v>7218.24</v>
      </c>
      <c r="E2317" s="3">
        <v>7486.58</v>
      </c>
      <c r="F2317" s="3">
        <v>9098449600</v>
      </c>
    </row>
    <row r="2318" spans="1:6" x14ac:dyDescent="0.3">
      <c r="A2318" s="4">
        <v>39891</v>
      </c>
      <c r="B2318" s="3">
        <v>7489.68</v>
      </c>
      <c r="C2318" s="3">
        <v>7624.4499999999898</v>
      </c>
      <c r="D2318" s="3">
        <v>7325.13</v>
      </c>
      <c r="E2318" s="3">
        <v>7400.8</v>
      </c>
      <c r="F2318" s="3">
        <v>9033870400</v>
      </c>
    </row>
    <row r="2319" spans="1:6" x14ac:dyDescent="0.3">
      <c r="A2319" s="4">
        <v>39892</v>
      </c>
      <c r="B2319" s="3">
        <v>7402.31</v>
      </c>
      <c r="C2319" s="3">
        <v>7524.81</v>
      </c>
      <c r="D2319" s="3">
        <v>7215.77</v>
      </c>
      <c r="E2319" s="3">
        <v>7278.38</v>
      </c>
      <c r="F2319" s="3">
        <v>7643720000</v>
      </c>
    </row>
    <row r="2320" spans="1:6" x14ac:dyDescent="0.3">
      <c r="A2320" s="4">
        <v>39895</v>
      </c>
      <c r="B2320" s="3">
        <v>7279.25</v>
      </c>
      <c r="C2320" s="3">
        <v>7789.24</v>
      </c>
      <c r="D2320" s="3">
        <v>7279.25</v>
      </c>
      <c r="E2320" s="3">
        <v>7775.86</v>
      </c>
      <c r="F2320" s="3">
        <v>7715769600</v>
      </c>
    </row>
    <row r="2321" spans="1:6" x14ac:dyDescent="0.3">
      <c r="A2321" s="4">
        <v>39896</v>
      </c>
      <c r="B2321" s="3">
        <v>7773.47</v>
      </c>
      <c r="C2321" s="3">
        <v>7837.1099999999897</v>
      </c>
      <c r="D2321" s="3">
        <v>7585.98</v>
      </c>
      <c r="E2321" s="3">
        <v>7660.21</v>
      </c>
      <c r="F2321" s="3">
        <v>6767980000</v>
      </c>
    </row>
    <row r="2322" spans="1:6" x14ac:dyDescent="0.3">
      <c r="A2322" s="4">
        <v>39897</v>
      </c>
      <c r="B2322" s="3">
        <v>7659.81</v>
      </c>
      <c r="C2322" s="3">
        <v>7897.48</v>
      </c>
      <c r="D2322" s="3">
        <v>7539.54</v>
      </c>
      <c r="E2322" s="3">
        <v>7749.81</v>
      </c>
      <c r="F2322" s="3">
        <v>7687180000</v>
      </c>
    </row>
    <row r="2323" spans="1:6" x14ac:dyDescent="0.3">
      <c r="A2323" s="4">
        <v>39898</v>
      </c>
      <c r="B2323" s="3">
        <v>7752.3599999999897</v>
      </c>
      <c r="C2323" s="3">
        <v>7969</v>
      </c>
      <c r="D2323" s="3">
        <v>7709.1899999999896</v>
      </c>
      <c r="E2323" s="3">
        <v>7924.56</v>
      </c>
      <c r="F2323" s="3">
        <v>6992960000</v>
      </c>
    </row>
    <row r="2324" spans="1:6" x14ac:dyDescent="0.3">
      <c r="A2324" s="4">
        <v>39899</v>
      </c>
      <c r="B2324" s="3">
        <v>7922.57</v>
      </c>
      <c r="C2324" s="3">
        <v>7922.57</v>
      </c>
      <c r="D2324" s="3">
        <v>7695.97</v>
      </c>
      <c r="E2324" s="3">
        <v>7776.18</v>
      </c>
      <c r="F2324" s="3">
        <v>5600210000</v>
      </c>
    </row>
    <row r="2325" spans="1:6" x14ac:dyDescent="0.3">
      <c r="A2325" s="4">
        <v>39902</v>
      </c>
      <c r="B2325" s="3">
        <v>7773.31</v>
      </c>
      <c r="C2325" s="3">
        <v>7773.31</v>
      </c>
      <c r="D2325" s="3">
        <v>7406.85</v>
      </c>
      <c r="E2325" s="3">
        <v>7522.02</v>
      </c>
      <c r="F2325" s="3">
        <v>5912660000</v>
      </c>
    </row>
    <row r="2326" spans="1:6" x14ac:dyDescent="0.3">
      <c r="A2326" s="4">
        <v>39903</v>
      </c>
      <c r="B2326" s="3">
        <v>7523.77</v>
      </c>
      <c r="C2326" s="3">
        <v>7744.24</v>
      </c>
      <c r="D2326" s="3">
        <v>7502.9799999999896</v>
      </c>
      <c r="E2326" s="3">
        <v>7608.92</v>
      </c>
      <c r="F2326" s="3">
        <v>6089100000</v>
      </c>
    </row>
    <row r="2327" spans="1:6" x14ac:dyDescent="0.3">
      <c r="A2327" s="4">
        <v>39904</v>
      </c>
      <c r="B2327" s="3">
        <v>7606.13</v>
      </c>
      <c r="C2327" s="3">
        <v>7804.77</v>
      </c>
      <c r="D2327" s="3">
        <v>7450.74</v>
      </c>
      <c r="E2327" s="3">
        <v>7761.6</v>
      </c>
      <c r="F2327" s="3">
        <v>6034140000</v>
      </c>
    </row>
    <row r="2328" spans="1:6" x14ac:dyDescent="0.3">
      <c r="A2328" s="4">
        <v>39905</v>
      </c>
      <c r="B2328" s="3">
        <v>7763.99</v>
      </c>
      <c r="C2328" s="3">
        <v>8129.33</v>
      </c>
      <c r="D2328" s="3">
        <v>7763.99</v>
      </c>
      <c r="E2328" s="3">
        <v>7978.08</v>
      </c>
      <c r="F2328" s="3">
        <v>7542809600</v>
      </c>
    </row>
    <row r="2329" spans="1:6" x14ac:dyDescent="0.3">
      <c r="A2329" s="4">
        <v>39906</v>
      </c>
      <c r="B2329" s="3">
        <v>7980.63</v>
      </c>
      <c r="C2329" s="3">
        <v>8090.71</v>
      </c>
      <c r="D2329" s="3">
        <v>7850.33</v>
      </c>
      <c r="E2329" s="3">
        <v>8017.59</v>
      </c>
      <c r="F2329" s="3">
        <v>5855640000</v>
      </c>
    </row>
    <row r="2330" spans="1:6" x14ac:dyDescent="0.3">
      <c r="A2330" s="4">
        <v>39909</v>
      </c>
      <c r="B2330" s="3">
        <v>8016.16</v>
      </c>
      <c r="C2330" s="3">
        <v>8037.42</v>
      </c>
      <c r="D2330" s="3">
        <v>7830.66</v>
      </c>
      <c r="E2330" s="3">
        <v>7975.85</v>
      </c>
      <c r="F2330" s="3">
        <v>6210000000</v>
      </c>
    </row>
    <row r="2331" spans="1:6" x14ac:dyDescent="0.3">
      <c r="A2331" s="4">
        <v>39910</v>
      </c>
      <c r="B2331" s="3">
        <v>7968.92</v>
      </c>
      <c r="C2331" s="3">
        <v>7968.92</v>
      </c>
      <c r="D2331" s="3">
        <v>7733.56</v>
      </c>
      <c r="E2331" s="3">
        <v>7789.56</v>
      </c>
      <c r="F2331" s="3">
        <v>5155579999.9999905</v>
      </c>
    </row>
    <row r="2332" spans="1:6" x14ac:dyDescent="0.3">
      <c r="A2332" s="4">
        <v>39911</v>
      </c>
      <c r="B2332" s="3">
        <v>7788.68</v>
      </c>
      <c r="C2332" s="3">
        <v>7925.36</v>
      </c>
      <c r="D2332" s="3">
        <v>7715.09</v>
      </c>
      <c r="E2332" s="3">
        <v>7837.1099999999897</v>
      </c>
      <c r="F2332" s="3">
        <v>5938460000</v>
      </c>
    </row>
    <row r="2333" spans="1:6" x14ac:dyDescent="0.3">
      <c r="A2333" s="4">
        <v>39912</v>
      </c>
      <c r="B2333" s="3">
        <v>7839.89</v>
      </c>
      <c r="C2333" s="3">
        <v>8150.44</v>
      </c>
      <c r="D2333" s="3">
        <v>7839.89</v>
      </c>
      <c r="E2333" s="3">
        <v>8083.38</v>
      </c>
      <c r="F2333" s="3">
        <v>7600710400</v>
      </c>
    </row>
    <row r="2334" spans="1:6" x14ac:dyDescent="0.3">
      <c r="A2334" s="4">
        <v>39916</v>
      </c>
      <c r="B2334" s="3">
        <v>8082.02</v>
      </c>
      <c r="C2334" s="3">
        <v>8146.86</v>
      </c>
      <c r="D2334" s="3">
        <v>7888.96</v>
      </c>
      <c r="E2334" s="3">
        <v>8057.81</v>
      </c>
      <c r="F2334" s="3">
        <v>6434890000</v>
      </c>
    </row>
    <row r="2335" spans="1:6" x14ac:dyDescent="0.3">
      <c r="A2335" s="4">
        <v>39917</v>
      </c>
      <c r="B2335" s="3">
        <v>8057.41</v>
      </c>
      <c r="C2335" s="3">
        <v>8076.05</v>
      </c>
      <c r="D2335" s="3">
        <v>7840.53</v>
      </c>
      <c r="E2335" s="3">
        <v>7920.18</v>
      </c>
      <c r="F2335" s="3">
        <v>7569840000</v>
      </c>
    </row>
    <row r="2336" spans="1:6" x14ac:dyDescent="0.3">
      <c r="A2336" s="4">
        <v>39918</v>
      </c>
      <c r="B2336" s="3">
        <v>7914.92</v>
      </c>
      <c r="C2336" s="3">
        <v>8069.92</v>
      </c>
      <c r="D2336" s="3">
        <v>7808.1899999999896</v>
      </c>
      <c r="E2336" s="3">
        <v>8029.62</v>
      </c>
      <c r="F2336" s="3">
        <v>6241100000</v>
      </c>
    </row>
    <row r="2337" spans="1:6" x14ac:dyDescent="0.3">
      <c r="A2337" s="4">
        <v>39919</v>
      </c>
      <c r="B2337" s="3">
        <v>8029.14</v>
      </c>
      <c r="C2337" s="3">
        <v>8201.8099999999904</v>
      </c>
      <c r="D2337" s="3">
        <v>7933.08</v>
      </c>
      <c r="E2337" s="3">
        <v>8125.43</v>
      </c>
      <c r="F2337" s="3">
        <v>6598670000</v>
      </c>
    </row>
    <row r="2338" spans="1:6" x14ac:dyDescent="0.3">
      <c r="A2338" s="4">
        <v>39920</v>
      </c>
      <c r="B2338" s="3">
        <v>8125.43</v>
      </c>
      <c r="C2338" s="3">
        <v>8251.2000000000007</v>
      </c>
      <c r="D2338" s="3">
        <v>8024.92</v>
      </c>
      <c r="E2338" s="3">
        <v>8131.33</v>
      </c>
      <c r="F2338" s="3">
        <v>7352009600</v>
      </c>
    </row>
    <row r="2339" spans="1:6" x14ac:dyDescent="0.3">
      <c r="A2339" s="4">
        <v>39923</v>
      </c>
      <c r="B2339" s="3">
        <v>8128.94</v>
      </c>
      <c r="C2339" s="3">
        <v>8128.94</v>
      </c>
      <c r="D2339" s="3">
        <v>7801.58</v>
      </c>
      <c r="E2339" s="3">
        <v>7841.73</v>
      </c>
      <c r="F2339" s="3">
        <v>6973960000</v>
      </c>
    </row>
    <row r="2340" spans="1:6" x14ac:dyDescent="0.3">
      <c r="A2340" s="4">
        <v>39924</v>
      </c>
      <c r="B2340" s="3">
        <v>7841.73</v>
      </c>
      <c r="C2340" s="3">
        <v>8027.54</v>
      </c>
      <c r="D2340" s="3">
        <v>7699.79</v>
      </c>
      <c r="E2340" s="3">
        <v>7969.56</v>
      </c>
      <c r="F2340" s="3">
        <v>7436489600</v>
      </c>
    </row>
    <row r="2341" spans="1:6" x14ac:dyDescent="0.3">
      <c r="A2341" s="4">
        <v>39925</v>
      </c>
      <c r="B2341" s="3">
        <v>7964.78</v>
      </c>
      <c r="C2341" s="3">
        <v>8111.02</v>
      </c>
      <c r="D2341" s="3">
        <v>7802.46</v>
      </c>
      <c r="E2341" s="3">
        <v>7886.57</v>
      </c>
      <c r="F2341" s="3">
        <v>7327860000</v>
      </c>
    </row>
    <row r="2342" spans="1:6" x14ac:dyDescent="0.3">
      <c r="A2342" s="4">
        <v>39926</v>
      </c>
      <c r="B2342" s="3">
        <v>7886.81</v>
      </c>
      <c r="C2342" s="3">
        <v>8015.3599999999897</v>
      </c>
      <c r="D2342" s="3">
        <v>7762.8</v>
      </c>
      <c r="E2342" s="3">
        <v>7957.06</v>
      </c>
      <c r="F2342" s="3">
        <v>6563100000</v>
      </c>
    </row>
    <row r="2343" spans="1:6" x14ac:dyDescent="0.3">
      <c r="A2343" s="4">
        <v>39927</v>
      </c>
      <c r="B2343" s="3">
        <v>7957.45</v>
      </c>
      <c r="C2343" s="3">
        <v>8182.3</v>
      </c>
      <c r="D2343" s="3">
        <v>7905.6</v>
      </c>
      <c r="E2343" s="3">
        <v>8076.29</v>
      </c>
      <c r="F2343" s="3">
        <v>7114440000</v>
      </c>
    </row>
    <row r="2344" spans="1:6" x14ac:dyDescent="0.3">
      <c r="A2344" s="4">
        <v>39930</v>
      </c>
      <c r="B2344" s="3">
        <v>8073.8199999999897</v>
      </c>
      <c r="C2344" s="3">
        <v>8152.27</v>
      </c>
      <c r="D2344" s="3">
        <v>7920.42</v>
      </c>
      <c r="E2344" s="3">
        <v>8025</v>
      </c>
      <c r="F2344" s="3">
        <v>5613460000</v>
      </c>
    </row>
    <row r="2345" spans="1:6" x14ac:dyDescent="0.3">
      <c r="A2345" s="4">
        <v>39931</v>
      </c>
      <c r="B2345" s="3">
        <v>8023.56</v>
      </c>
      <c r="C2345" s="3">
        <v>8136.74</v>
      </c>
      <c r="D2345" s="3">
        <v>7898.75</v>
      </c>
      <c r="E2345" s="3">
        <v>8016.9499999999898</v>
      </c>
      <c r="F2345" s="3">
        <v>6328000000</v>
      </c>
    </row>
    <row r="2346" spans="1:6" x14ac:dyDescent="0.3">
      <c r="A2346" s="4">
        <v>39932</v>
      </c>
      <c r="B2346" s="3">
        <v>8018.31</v>
      </c>
      <c r="C2346" s="3">
        <v>8278.1200000000008</v>
      </c>
      <c r="D2346" s="3">
        <v>8018.31</v>
      </c>
      <c r="E2346" s="3">
        <v>8185.73</v>
      </c>
      <c r="F2346" s="3">
        <v>6101620000</v>
      </c>
    </row>
    <row r="2347" spans="1:6" x14ac:dyDescent="0.3">
      <c r="A2347" s="4">
        <v>39933</v>
      </c>
      <c r="B2347" s="3">
        <v>8188.51</v>
      </c>
      <c r="C2347" s="3">
        <v>8383.8099999999904</v>
      </c>
      <c r="D2347" s="3">
        <v>8083.62</v>
      </c>
      <c r="E2347" s="3">
        <v>8168.12</v>
      </c>
      <c r="F2347" s="3">
        <v>6862540000</v>
      </c>
    </row>
    <row r="2348" spans="1:6" x14ac:dyDescent="0.3">
      <c r="A2348" s="4">
        <v>39934</v>
      </c>
      <c r="B2348" s="3">
        <v>8167.4099999999899</v>
      </c>
      <c r="C2348" s="3">
        <v>8278.2800000000007</v>
      </c>
      <c r="D2348" s="3">
        <v>8047.54</v>
      </c>
      <c r="E2348" s="3">
        <v>8212.41</v>
      </c>
      <c r="F2348" s="3">
        <v>5312170000</v>
      </c>
    </row>
    <row r="2349" spans="1:6" x14ac:dyDescent="0.3">
      <c r="A2349" s="4">
        <v>39937</v>
      </c>
      <c r="B2349" s="3">
        <v>8213.6</v>
      </c>
      <c r="C2349" s="3">
        <v>8488.8700000000008</v>
      </c>
      <c r="D2349" s="3">
        <v>8213.6</v>
      </c>
      <c r="E2349" s="3">
        <v>8426.7399999999907</v>
      </c>
      <c r="F2349" s="3">
        <v>7038840000</v>
      </c>
    </row>
    <row r="2350" spans="1:6" x14ac:dyDescent="0.3">
      <c r="A2350" s="4">
        <v>39938</v>
      </c>
      <c r="B2350" s="3">
        <v>8425.5499999999993</v>
      </c>
      <c r="C2350" s="3">
        <v>8520.7999999999993</v>
      </c>
      <c r="D2350" s="3">
        <v>8321.3700000000008</v>
      </c>
      <c r="E2350" s="3">
        <v>8410.65</v>
      </c>
      <c r="F2350" s="3">
        <v>6882860000</v>
      </c>
    </row>
    <row r="2351" spans="1:6" x14ac:dyDescent="0.3">
      <c r="A2351" s="4">
        <v>39939</v>
      </c>
      <c r="B2351" s="3">
        <v>8403.48</v>
      </c>
      <c r="C2351" s="3">
        <v>8608.26</v>
      </c>
      <c r="D2351" s="3">
        <v>8350.1200000000008</v>
      </c>
      <c r="E2351" s="3">
        <v>8512.2800000000007</v>
      </c>
      <c r="F2351" s="3">
        <v>8555040000</v>
      </c>
    </row>
    <row r="2352" spans="1:6" x14ac:dyDescent="0.3">
      <c r="A2352" s="4">
        <v>39940</v>
      </c>
      <c r="B2352" s="3">
        <v>8513.56</v>
      </c>
      <c r="C2352" s="3">
        <v>8651.51</v>
      </c>
      <c r="D2352" s="3">
        <v>8296.0400000000009</v>
      </c>
      <c r="E2352" s="3">
        <v>8409.85</v>
      </c>
      <c r="F2352" s="3">
        <v>9120100000</v>
      </c>
    </row>
    <row r="2353" spans="1:6" x14ac:dyDescent="0.3">
      <c r="A2353" s="4">
        <v>39941</v>
      </c>
      <c r="B2353" s="3">
        <v>8410.73</v>
      </c>
      <c r="C2353" s="3">
        <v>8657.95999999999</v>
      </c>
      <c r="D2353" s="3">
        <v>8388.11</v>
      </c>
      <c r="E2353" s="3">
        <v>8574.6499999999905</v>
      </c>
      <c r="F2353" s="3">
        <v>8163280000</v>
      </c>
    </row>
    <row r="2354" spans="1:6" x14ac:dyDescent="0.3">
      <c r="A2354" s="4">
        <v>39944</v>
      </c>
      <c r="B2354" s="3">
        <v>8569.23</v>
      </c>
      <c r="C2354" s="3">
        <v>8569.23</v>
      </c>
      <c r="D2354" s="3">
        <v>8347.41</v>
      </c>
      <c r="E2354" s="3">
        <v>8418.77</v>
      </c>
      <c r="F2354" s="3">
        <v>6150600000</v>
      </c>
    </row>
    <row r="2355" spans="1:6" x14ac:dyDescent="0.3">
      <c r="A2355" s="4">
        <v>39945</v>
      </c>
      <c r="B2355" s="3">
        <v>8419.17</v>
      </c>
      <c r="C2355" s="3">
        <v>8574.8799999999901</v>
      </c>
      <c r="D2355" s="3">
        <v>8306.4699999999903</v>
      </c>
      <c r="E2355" s="3">
        <v>8469.11</v>
      </c>
      <c r="F2355" s="3">
        <v>6871750400</v>
      </c>
    </row>
    <row r="2356" spans="1:6" x14ac:dyDescent="0.3">
      <c r="A2356" s="4">
        <v>39946</v>
      </c>
      <c r="B2356" s="3">
        <v>8461.7999999999902</v>
      </c>
      <c r="C2356" s="3">
        <v>8461.7999999999902</v>
      </c>
      <c r="D2356" s="3">
        <v>8208.74</v>
      </c>
      <c r="E2356" s="3">
        <v>8284.8899999999903</v>
      </c>
      <c r="F2356" s="3">
        <v>7091820000</v>
      </c>
    </row>
    <row r="2357" spans="1:6" x14ac:dyDescent="0.3">
      <c r="A2357" s="4">
        <v>39947</v>
      </c>
      <c r="B2357" s="3">
        <v>8285.92</v>
      </c>
      <c r="C2357" s="3">
        <v>8427.93</v>
      </c>
      <c r="D2357" s="3">
        <v>8218.94</v>
      </c>
      <c r="E2357" s="3">
        <v>8331.32</v>
      </c>
      <c r="F2357" s="3">
        <v>6134870000</v>
      </c>
    </row>
    <row r="2358" spans="1:6" x14ac:dyDescent="0.3">
      <c r="A2358" s="4">
        <v>39948</v>
      </c>
      <c r="B2358" s="3">
        <v>8326.2199999999993</v>
      </c>
      <c r="C2358" s="3">
        <v>8422.2800000000007</v>
      </c>
      <c r="D2358" s="3">
        <v>8206.67</v>
      </c>
      <c r="E2358" s="3">
        <v>8268.6399999999903</v>
      </c>
      <c r="F2358" s="3">
        <v>5439720000</v>
      </c>
    </row>
    <row r="2359" spans="1:6" x14ac:dyDescent="0.3">
      <c r="A2359" s="4">
        <v>39951</v>
      </c>
      <c r="B2359" s="3">
        <v>8270.15</v>
      </c>
      <c r="C2359" s="3">
        <v>8534.66</v>
      </c>
      <c r="D2359" s="3">
        <v>8270.15</v>
      </c>
      <c r="E2359" s="3">
        <v>8504.08</v>
      </c>
      <c r="F2359" s="3">
        <v>5702150000</v>
      </c>
    </row>
    <row r="2360" spans="1:6" x14ac:dyDescent="0.3">
      <c r="A2360" s="4">
        <v>39952</v>
      </c>
      <c r="B2360" s="3">
        <v>8502.48</v>
      </c>
      <c r="C2360" s="3">
        <v>8594.16</v>
      </c>
      <c r="D2360" s="3">
        <v>8402.61</v>
      </c>
      <c r="E2360" s="3">
        <v>8474.85</v>
      </c>
      <c r="F2360" s="3">
        <v>6616270000</v>
      </c>
    </row>
    <row r="2361" spans="1:6" x14ac:dyDescent="0.3">
      <c r="A2361" s="4">
        <v>39953</v>
      </c>
      <c r="B2361" s="3">
        <v>8471.82</v>
      </c>
      <c r="C2361" s="3">
        <v>8645.85</v>
      </c>
      <c r="D2361" s="3">
        <v>8376.3999999999905</v>
      </c>
      <c r="E2361" s="3">
        <v>8422.0400000000009</v>
      </c>
      <c r="F2361" s="3">
        <v>8205060000</v>
      </c>
    </row>
    <row r="2362" spans="1:6" x14ac:dyDescent="0.3">
      <c r="A2362" s="4">
        <v>39954</v>
      </c>
      <c r="B2362" s="3">
        <v>8416.07</v>
      </c>
      <c r="C2362" s="3">
        <v>8416.07</v>
      </c>
      <c r="D2362" s="3">
        <v>8185.25</v>
      </c>
      <c r="E2362" s="3">
        <v>8292.1299999999901</v>
      </c>
      <c r="F2362" s="3">
        <v>6019840000</v>
      </c>
    </row>
    <row r="2363" spans="1:6" x14ac:dyDescent="0.3">
      <c r="A2363" s="4">
        <v>39955</v>
      </c>
      <c r="B2363" s="3">
        <v>8292.20999999999</v>
      </c>
      <c r="C2363" s="3">
        <v>8415.75</v>
      </c>
      <c r="D2363" s="3">
        <v>8218.86</v>
      </c>
      <c r="E2363" s="3">
        <v>8277.32</v>
      </c>
      <c r="F2363" s="3">
        <v>5155320000</v>
      </c>
    </row>
    <row r="2364" spans="1:6" x14ac:dyDescent="0.3">
      <c r="A2364" s="4">
        <v>39959</v>
      </c>
      <c r="B2364" s="3">
        <v>8275.33</v>
      </c>
      <c r="C2364" s="3">
        <v>8523.59</v>
      </c>
      <c r="D2364" s="3">
        <v>8194.33</v>
      </c>
      <c r="E2364" s="3">
        <v>8473.49</v>
      </c>
      <c r="F2364" s="3">
        <v>5667050000</v>
      </c>
    </row>
    <row r="2365" spans="1:6" x14ac:dyDescent="0.3">
      <c r="A2365" s="4">
        <v>39960</v>
      </c>
      <c r="B2365" s="3">
        <v>8473.6499999999905</v>
      </c>
      <c r="C2365" s="3">
        <v>8534.66</v>
      </c>
      <c r="D2365" s="3">
        <v>8280.82</v>
      </c>
      <c r="E2365" s="3">
        <v>8300.02</v>
      </c>
      <c r="F2365" s="3">
        <v>5698800000</v>
      </c>
    </row>
    <row r="2366" spans="1:6" x14ac:dyDescent="0.3">
      <c r="A2366" s="4">
        <v>39961</v>
      </c>
      <c r="B2366" s="3">
        <v>8300.5</v>
      </c>
      <c r="C2366" s="3">
        <v>8463.7000000000007</v>
      </c>
      <c r="D2366" s="3">
        <v>8221.6499999999905</v>
      </c>
      <c r="E2366" s="3">
        <v>8403.7999999999902</v>
      </c>
      <c r="F2366" s="3">
        <v>5738980000</v>
      </c>
    </row>
    <row r="2367" spans="1:6" x14ac:dyDescent="0.3">
      <c r="A2367" s="4">
        <v>39962</v>
      </c>
      <c r="B2367" s="3">
        <v>8404.0400000000009</v>
      </c>
      <c r="C2367" s="3">
        <v>8541.27</v>
      </c>
      <c r="D2367" s="3">
        <v>8323.91</v>
      </c>
      <c r="E2367" s="3">
        <v>8500.33</v>
      </c>
      <c r="F2367" s="3">
        <v>6050420000</v>
      </c>
    </row>
    <row r="2368" spans="1:6" x14ac:dyDescent="0.3">
      <c r="A2368" s="4">
        <v>39965</v>
      </c>
      <c r="B2368" s="3">
        <v>8501.5300000000007</v>
      </c>
      <c r="C2368" s="3">
        <v>8797.58</v>
      </c>
      <c r="D2368" s="3">
        <v>8501.5300000000007</v>
      </c>
      <c r="E2368" s="3">
        <v>8721.44</v>
      </c>
      <c r="F2368" s="3">
        <v>6370440000</v>
      </c>
    </row>
    <row r="2369" spans="1:6" x14ac:dyDescent="0.3">
      <c r="A2369" s="4">
        <v>39966</v>
      </c>
      <c r="B2369" s="3">
        <v>8721.6</v>
      </c>
      <c r="C2369" s="3">
        <v>8832.16</v>
      </c>
      <c r="D2369" s="3">
        <v>8635.25</v>
      </c>
      <c r="E2369" s="3">
        <v>8740.8700000000008</v>
      </c>
      <c r="F2369" s="3">
        <v>5987340000</v>
      </c>
    </row>
    <row r="2370" spans="1:6" x14ac:dyDescent="0.3">
      <c r="A2370" s="4">
        <v>39967</v>
      </c>
      <c r="B2370" s="3">
        <v>8740.07</v>
      </c>
      <c r="C2370" s="3">
        <v>8750.83</v>
      </c>
      <c r="D2370" s="3">
        <v>8556.9</v>
      </c>
      <c r="E2370" s="3">
        <v>8675.24</v>
      </c>
      <c r="F2370" s="3">
        <v>5323770000</v>
      </c>
    </row>
    <row r="2371" spans="1:6" x14ac:dyDescent="0.3">
      <c r="A2371" s="4">
        <v>39968</v>
      </c>
      <c r="B2371" s="3">
        <v>8665.7199999999903</v>
      </c>
      <c r="C2371" s="3">
        <v>8802.59</v>
      </c>
      <c r="D2371" s="3">
        <v>8609.17</v>
      </c>
      <c r="E2371" s="3">
        <v>8750.24</v>
      </c>
      <c r="F2371" s="3">
        <v>5352890000</v>
      </c>
    </row>
    <row r="2372" spans="1:6" x14ac:dyDescent="0.3">
      <c r="A2372" s="4">
        <v>39969</v>
      </c>
      <c r="B2372" s="3">
        <v>8751.75</v>
      </c>
      <c r="C2372" s="3">
        <v>8900.48</v>
      </c>
      <c r="D2372" s="3">
        <v>8673.41</v>
      </c>
      <c r="E2372" s="3">
        <v>8763.1299999999901</v>
      </c>
      <c r="F2372" s="3">
        <v>5277910000</v>
      </c>
    </row>
    <row r="2373" spans="1:6" x14ac:dyDescent="0.3">
      <c r="A2373" s="4">
        <v>39972</v>
      </c>
      <c r="B2373" s="3">
        <v>8759.35</v>
      </c>
      <c r="C2373" s="3">
        <v>8832.1299999999901</v>
      </c>
      <c r="D2373" s="3">
        <v>8593.84</v>
      </c>
      <c r="E2373" s="3">
        <v>8764.49</v>
      </c>
      <c r="F2373" s="3">
        <v>4483430000</v>
      </c>
    </row>
    <row r="2374" spans="1:6" x14ac:dyDescent="0.3">
      <c r="A2374" s="4">
        <v>39973</v>
      </c>
      <c r="B2374" s="3">
        <v>8764.83</v>
      </c>
      <c r="C2374" s="3">
        <v>8854.7999999999902</v>
      </c>
      <c r="D2374" s="3">
        <v>8688.99</v>
      </c>
      <c r="E2374" s="3">
        <v>8763.0599999999904</v>
      </c>
      <c r="F2374" s="3">
        <v>4439950000</v>
      </c>
    </row>
    <row r="2375" spans="1:6" x14ac:dyDescent="0.3">
      <c r="A2375" s="4">
        <v>39974</v>
      </c>
      <c r="B2375" s="3">
        <v>8763.66</v>
      </c>
      <c r="C2375" s="3">
        <v>8871.36</v>
      </c>
      <c r="D2375" s="3">
        <v>8625.20999999999</v>
      </c>
      <c r="E2375" s="3">
        <v>8739.02</v>
      </c>
      <c r="F2375" s="3">
        <v>5379420000</v>
      </c>
    </row>
    <row r="2376" spans="1:6" x14ac:dyDescent="0.3">
      <c r="A2376" s="4">
        <v>39975</v>
      </c>
      <c r="B2376" s="3">
        <v>8736.2299999999905</v>
      </c>
      <c r="C2376" s="3">
        <v>8911.11</v>
      </c>
      <c r="D2376" s="3">
        <v>8697.99</v>
      </c>
      <c r="E2376" s="3">
        <v>8770.92</v>
      </c>
      <c r="F2376" s="3">
        <v>5500840000</v>
      </c>
    </row>
    <row r="2377" spans="1:6" x14ac:dyDescent="0.3">
      <c r="A2377" s="4">
        <v>39976</v>
      </c>
      <c r="B2377" s="3">
        <v>8770.01</v>
      </c>
      <c r="C2377" s="3">
        <v>8850.9500000000007</v>
      </c>
      <c r="D2377" s="3">
        <v>8671.61</v>
      </c>
      <c r="E2377" s="3">
        <v>8799.26</v>
      </c>
      <c r="F2377" s="3">
        <v>4528120000</v>
      </c>
    </row>
    <row r="2378" spans="1:6" x14ac:dyDescent="0.3">
      <c r="A2378" s="4">
        <v>39979</v>
      </c>
      <c r="B2378" s="3">
        <v>8798.5</v>
      </c>
      <c r="C2378" s="3">
        <v>8798.5</v>
      </c>
      <c r="D2378" s="3">
        <v>8540.8700000000008</v>
      </c>
      <c r="E2378" s="3">
        <v>8612.1299999999901</v>
      </c>
      <c r="F2378" s="3">
        <v>4697880000</v>
      </c>
    </row>
    <row r="2379" spans="1:6" x14ac:dyDescent="0.3">
      <c r="A2379" s="4">
        <v>39980</v>
      </c>
      <c r="B2379" s="3">
        <v>8612.44</v>
      </c>
      <c r="C2379" s="3">
        <v>8688.69</v>
      </c>
      <c r="D2379" s="3">
        <v>8483.58</v>
      </c>
      <c r="E2379" s="3">
        <v>8504.67</v>
      </c>
      <c r="F2379" s="3">
        <v>4951200000</v>
      </c>
    </row>
    <row r="2380" spans="1:6" x14ac:dyDescent="0.3">
      <c r="A2380" s="4">
        <v>39981</v>
      </c>
      <c r="B2380" s="3">
        <v>8504.36</v>
      </c>
      <c r="C2380" s="3">
        <v>8602.9899999999907</v>
      </c>
      <c r="D2380" s="3">
        <v>8421.4599999999991</v>
      </c>
      <c r="E2380" s="3">
        <v>8497.18</v>
      </c>
      <c r="F2380" s="3">
        <v>5523650000</v>
      </c>
    </row>
    <row r="2381" spans="1:6" x14ac:dyDescent="0.3">
      <c r="A2381" s="4">
        <v>39982</v>
      </c>
      <c r="B2381" s="3">
        <v>8496.73</v>
      </c>
      <c r="C2381" s="3">
        <v>8634.2800000000007</v>
      </c>
      <c r="D2381" s="3">
        <v>8438.61</v>
      </c>
      <c r="E2381" s="3">
        <v>8555.6</v>
      </c>
      <c r="F2381" s="3">
        <v>4684010000</v>
      </c>
    </row>
    <row r="2382" spans="1:6" x14ac:dyDescent="0.3">
      <c r="A2382" s="4">
        <v>39983</v>
      </c>
      <c r="B2382" s="3">
        <v>8556.95999999999</v>
      </c>
      <c r="C2382" s="3">
        <v>8665.26</v>
      </c>
      <c r="D2382" s="3">
        <v>8476.02</v>
      </c>
      <c r="E2382" s="3">
        <v>8539.73</v>
      </c>
      <c r="F2382" s="3">
        <v>5713390000</v>
      </c>
    </row>
    <row r="2383" spans="1:6" x14ac:dyDescent="0.3">
      <c r="A2383" s="4">
        <v>39986</v>
      </c>
      <c r="B2383" s="3">
        <v>8538.52</v>
      </c>
      <c r="C2383" s="3">
        <v>8538.52</v>
      </c>
      <c r="D2383" s="3">
        <v>8306.66</v>
      </c>
      <c r="E2383" s="3">
        <v>8339.01</v>
      </c>
      <c r="F2383" s="3">
        <v>4903940000</v>
      </c>
    </row>
    <row r="2384" spans="1:6" x14ac:dyDescent="0.3">
      <c r="A2384" s="4">
        <v>39987</v>
      </c>
      <c r="B2384" s="3">
        <v>8340.44</v>
      </c>
      <c r="C2384" s="3">
        <v>8413.2199999999903</v>
      </c>
      <c r="D2384" s="3">
        <v>8239.17</v>
      </c>
      <c r="E2384" s="3">
        <v>8322.91</v>
      </c>
      <c r="F2384" s="3">
        <v>5071020000</v>
      </c>
    </row>
    <row r="2385" spans="1:6" x14ac:dyDescent="0.3">
      <c r="A2385" s="4">
        <v>39988</v>
      </c>
      <c r="B2385" s="3">
        <v>8323.51</v>
      </c>
      <c r="C2385" s="3">
        <v>8456.83</v>
      </c>
      <c r="D2385" s="3">
        <v>8246.2000000000007</v>
      </c>
      <c r="E2385" s="3">
        <v>8299.86</v>
      </c>
      <c r="F2385" s="3">
        <v>4636720000</v>
      </c>
    </row>
    <row r="2386" spans="1:6" x14ac:dyDescent="0.3">
      <c r="A2386" s="4">
        <v>39989</v>
      </c>
      <c r="B2386" s="3">
        <v>8299.25</v>
      </c>
      <c r="C2386" s="3">
        <v>8512.6</v>
      </c>
      <c r="D2386" s="3">
        <v>8236.07</v>
      </c>
      <c r="E2386" s="3">
        <v>8472.4</v>
      </c>
      <c r="F2386" s="3">
        <v>4911240000</v>
      </c>
    </row>
    <row r="2387" spans="1:6" x14ac:dyDescent="0.3">
      <c r="A2387" s="4">
        <v>39990</v>
      </c>
      <c r="B2387" s="3">
        <v>8468.5400000000009</v>
      </c>
      <c r="C2387" s="3">
        <v>8509.73</v>
      </c>
      <c r="D2387" s="3">
        <v>8364.17</v>
      </c>
      <c r="E2387" s="3">
        <v>8438.3899999999903</v>
      </c>
      <c r="F2387" s="3">
        <v>6076660000</v>
      </c>
    </row>
    <row r="2388" spans="1:6" x14ac:dyDescent="0.3">
      <c r="A2388" s="4">
        <v>39993</v>
      </c>
      <c r="B2388" s="3">
        <v>8440.1299999999901</v>
      </c>
      <c r="C2388" s="3">
        <v>8569.59</v>
      </c>
      <c r="D2388" s="3">
        <v>8406.57</v>
      </c>
      <c r="E2388" s="3">
        <v>8529.3799999999992</v>
      </c>
      <c r="F2388" s="3">
        <v>4211760000</v>
      </c>
    </row>
    <row r="2389" spans="1:6" x14ac:dyDescent="0.3">
      <c r="A2389" s="4">
        <v>39994</v>
      </c>
      <c r="B2389" s="3">
        <v>8528.93</v>
      </c>
      <c r="C2389" s="3">
        <v>8584.17</v>
      </c>
      <c r="D2389" s="3">
        <v>8369.9899999999907</v>
      </c>
      <c r="E2389" s="3">
        <v>8447</v>
      </c>
      <c r="F2389" s="3">
        <v>4627570000</v>
      </c>
    </row>
    <row r="2390" spans="1:6" x14ac:dyDescent="0.3">
      <c r="A2390" s="4">
        <v>39995</v>
      </c>
      <c r="B2390" s="3">
        <v>8447.5300000000007</v>
      </c>
      <c r="C2390" s="3">
        <v>8610.32</v>
      </c>
      <c r="D2390" s="3">
        <v>8447</v>
      </c>
      <c r="E2390" s="3">
        <v>8504.06</v>
      </c>
      <c r="F2390" s="3">
        <v>3919400000</v>
      </c>
    </row>
    <row r="2391" spans="1:6" x14ac:dyDescent="0.3">
      <c r="A2391" s="4">
        <v>39996</v>
      </c>
      <c r="B2391" s="3">
        <v>8503</v>
      </c>
      <c r="C2391" s="3">
        <v>8503</v>
      </c>
      <c r="D2391" s="3">
        <v>8260.41</v>
      </c>
      <c r="E2391" s="3">
        <v>8280.74</v>
      </c>
      <c r="F2391" s="3">
        <v>3931000000</v>
      </c>
    </row>
    <row r="2392" spans="1:6" x14ac:dyDescent="0.3">
      <c r="A2392" s="4">
        <v>40000</v>
      </c>
      <c r="B2392" s="3">
        <v>8279.2999999999993</v>
      </c>
      <c r="C2392" s="3">
        <v>8364.02</v>
      </c>
      <c r="D2392" s="3">
        <v>8156.49</v>
      </c>
      <c r="E2392" s="3">
        <v>8324.8700000000008</v>
      </c>
      <c r="F2392" s="3">
        <v>4712580000</v>
      </c>
    </row>
    <row r="2393" spans="1:6" x14ac:dyDescent="0.3">
      <c r="A2393" s="4">
        <v>40001</v>
      </c>
      <c r="B2393" s="3">
        <v>8324.9500000000007</v>
      </c>
      <c r="C2393" s="3">
        <v>8355.48</v>
      </c>
      <c r="D2393" s="3">
        <v>8138.51</v>
      </c>
      <c r="E2393" s="3">
        <v>8163.6</v>
      </c>
      <c r="F2393" s="3">
        <v>4673300000</v>
      </c>
    </row>
    <row r="2394" spans="1:6" x14ac:dyDescent="0.3">
      <c r="A2394" s="4">
        <v>40002</v>
      </c>
      <c r="B2394" s="3">
        <v>8157.02</v>
      </c>
      <c r="C2394" s="3">
        <v>8259.0499999999902</v>
      </c>
      <c r="D2394" s="3">
        <v>8057.94</v>
      </c>
      <c r="E2394" s="3">
        <v>8178.41</v>
      </c>
      <c r="F2394" s="3">
        <v>5721780000</v>
      </c>
    </row>
    <row r="2395" spans="1:6" x14ac:dyDescent="0.3">
      <c r="A2395" s="4">
        <v>40003</v>
      </c>
      <c r="B2395" s="3">
        <v>8179.01</v>
      </c>
      <c r="C2395" s="3">
        <v>8273.48</v>
      </c>
      <c r="D2395" s="3">
        <v>8117.27</v>
      </c>
      <c r="E2395" s="3">
        <v>8183.17</v>
      </c>
      <c r="F2395" s="3">
        <v>4347170000</v>
      </c>
    </row>
    <row r="2396" spans="1:6" x14ac:dyDescent="0.3">
      <c r="A2396" s="4">
        <v>40004</v>
      </c>
      <c r="B2396" s="3">
        <v>8182.49</v>
      </c>
      <c r="C2396" s="3">
        <v>8216.65</v>
      </c>
      <c r="D2396" s="3">
        <v>8057.57</v>
      </c>
      <c r="E2396" s="3">
        <v>8146.52</v>
      </c>
      <c r="F2396" s="3">
        <v>3912080000</v>
      </c>
    </row>
    <row r="2397" spans="1:6" x14ac:dyDescent="0.3">
      <c r="A2397" s="4">
        <v>40007</v>
      </c>
      <c r="B2397" s="3">
        <v>8146.82</v>
      </c>
      <c r="C2397" s="3">
        <v>8348.08</v>
      </c>
      <c r="D2397" s="3">
        <v>8106.16</v>
      </c>
      <c r="E2397" s="3">
        <v>8331.68</v>
      </c>
      <c r="F2397" s="3">
        <v>4499440000</v>
      </c>
    </row>
    <row r="2398" spans="1:6" x14ac:dyDescent="0.3">
      <c r="A2398" s="4">
        <v>40008</v>
      </c>
      <c r="B2398" s="3">
        <v>8331.3700000000008</v>
      </c>
      <c r="C2398" s="3">
        <v>8407.4799999999905</v>
      </c>
      <c r="D2398" s="3">
        <v>8255.27</v>
      </c>
      <c r="E2398" s="3">
        <v>8359.49</v>
      </c>
      <c r="F2398" s="3">
        <v>4149030000</v>
      </c>
    </row>
    <row r="2399" spans="1:6" x14ac:dyDescent="0.3">
      <c r="A2399" s="4">
        <v>40009</v>
      </c>
      <c r="B2399" s="3">
        <v>8363.9500000000007</v>
      </c>
      <c r="C2399" s="3">
        <v>8643.0400000000009</v>
      </c>
      <c r="D2399" s="3">
        <v>8363.9500000000007</v>
      </c>
      <c r="E2399" s="3">
        <v>8616.20999999999</v>
      </c>
      <c r="F2399" s="3">
        <v>5238830000</v>
      </c>
    </row>
    <row r="2400" spans="1:6" x14ac:dyDescent="0.3">
      <c r="A2400" s="4">
        <v>40010</v>
      </c>
      <c r="B2400" s="3">
        <v>8612.66</v>
      </c>
      <c r="C2400" s="3">
        <v>8750.2800000000007</v>
      </c>
      <c r="D2400" s="3">
        <v>8543.9699999999993</v>
      </c>
      <c r="E2400" s="3">
        <v>8711.82</v>
      </c>
      <c r="F2400" s="3">
        <v>4898640000</v>
      </c>
    </row>
    <row r="2401" spans="1:6" x14ac:dyDescent="0.3">
      <c r="A2401" s="4">
        <v>40011</v>
      </c>
      <c r="B2401" s="3">
        <v>8711.89</v>
      </c>
      <c r="C2401" s="3">
        <v>8797.9699999999903</v>
      </c>
      <c r="D2401" s="3">
        <v>8638.8099999999904</v>
      </c>
      <c r="E2401" s="3">
        <v>8743.94</v>
      </c>
      <c r="F2401" s="3">
        <v>5141380000</v>
      </c>
    </row>
    <row r="2402" spans="1:6" x14ac:dyDescent="0.3">
      <c r="A2402" s="4">
        <v>40014</v>
      </c>
      <c r="B2402" s="3">
        <v>8746.0499999999993</v>
      </c>
      <c r="C2402" s="3">
        <v>8884.43</v>
      </c>
      <c r="D2402" s="3">
        <v>8717.26</v>
      </c>
      <c r="E2402" s="3">
        <v>8848.15</v>
      </c>
      <c r="F2402" s="3">
        <v>4853150000</v>
      </c>
    </row>
    <row r="2403" spans="1:6" x14ac:dyDescent="0.3">
      <c r="A2403" s="4">
        <v>40015</v>
      </c>
      <c r="B2403" s="3">
        <v>8848.15</v>
      </c>
      <c r="C2403" s="3">
        <v>8991.07</v>
      </c>
      <c r="D2403" s="3">
        <v>8780.8199999999906</v>
      </c>
      <c r="E2403" s="3">
        <v>8915.94</v>
      </c>
      <c r="F2403" s="3">
        <v>5309300000</v>
      </c>
    </row>
    <row r="2404" spans="1:6" x14ac:dyDescent="0.3">
      <c r="A2404" s="4">
        <v>40016</v>
      </c>
      <c r="B2404" s="3">
        <v>8912.3899999999903</v>
      </c>
      <c r="C2404" s="3">
        <v>8993.4799999999905</v>
      </c>
      <c r="D2404" s="3">
        <v>8802.1299999999901</v>
      </c>
      <c r="E2404" s="3">
        <v>8881.26</v>
      </c>
      <c r="F2404" s="3">
        <v>4634100000</v>
      </c>
    </row>
    <row r="2405" spans="1:6" x14ac:dyDescent="0.3">
      <c r="A2405" s="4">
        <v>40017</v>
      </c>
      <c r="B2405" s="3">
        <v>8882.31</v>
      </c>
      <c r="C2405" s="3">
        <v>9143.0499999999902</v>
      </c>
      <c r="D2405" s="3">
        <v>8837.9500000000007</v>
      </c>
      <c r="E2405" s="3">
        <v>9069.2900000000009</v>
      </c>
      <c r="F2405" s="3">
        <v>5761650000</v>
      </c>
    </row>
    <row r="2406" spans="1:6" x14ac:dyDescent="0.3">
      <c r="A2406" s="4">
        <v>40018</v>
      </c>
      <c r="B2406" s="3">
        <v>9066.11</v>
      </c>
      <c r="C2406" s="3">
        <v>9144.4799999999905</v>
      </c>
      <c r="D2406" s="3">
        <v>8955.77</v>
      </c>
      <c r="E2406" s="3">
        <v>9093.24</v>
      </c>
      <c r="F2406" s="3">
        <v>4458300000</v>
      </c>
    </row>
    <row r="2407" spans="1:6" x14ac:dyDescent="0.3">
      <c r="A2407" s="4">
        <v>40021</v>
      </c>
      <c r="B2407" s="3">
        <v>9093.09</v>
      </c>
      <c r="C2407" s="3">
        <v>9154.23</v>
      </c>
      <c r="D2407" s="3">
        <v>8996.58</v>
      </c>
      <c r="E2407" s="3">
        <v>9108.51</v>
      </c>
      <c r="F2407" s="3">
        <v>4631290000</v>
      </c>
    </row>
    <row r="2408" spans="1:6" x14ac:dyDescent="0.3">
      <c r="A2408" s="4">
        <v>40022</v>
      </c>
      <c r="B2408" s="3">
        <v>9106.92</v>
      </c>
      <c r="C2408" s="3">
        <v>9154.76</v>
      </c>
      <c r="D2408" s="3">
        <v>8980.0300000000007</v>
      </c>
      <c r="E2408" s="3">
        <v>9096.7199999999903</v>
      </c>
      <c r="F2408" s="3">
        <v>5490350000</v>
      </c>
    </row>
    <row r="2409" spans="1:6" x14ac:dyDescent="0.3">
      <c r="A2409" s="4">
        <v>40023</v>
      </c>
      <c r="B2409" s="3">
        <v>9092.34</v>
      </c>
      <c r="C2409" s="3">
        <v>9141.2299999999905</v>
      </c>
      <c r="D2409" s="3">
        <v>8967.26</v>
      </c>
      <c r="E2409" s="3">
        <v>9070.7199999999993</v>
      </c>
      <c r="F2409" s="3">
        <v>5178770000</v>
      </c>
    </row>
    <row r="2410" spans="1:6" x14ac:dyDescent="0.3">
      <c r="A2410" s="4">
        <v>40024</v>
      </c>
      <c r="B2410" s="3">
        <v>9072.84</v>
      </c>
      <c r="C2410" s="3">
        <v>9298.1299999999901</v>
      </c>
      <c r="D2410" s="3">
        <v>9072.84</v>
      </c>
      <c r="E2410" s="3">
        <v>9154.45999999999</v>
      </c>
      <c r="F2410" s="3">
        <v>6035180000</v>
      </c>
    </row>
    <row r="2411" spans="1:6" x14ac:dyDescent="0.3">
      <c r="A2411" s="4">
        <v>40025</v>
      </c>
      <c r="B2411" s="3">
        <v>9154.61</v>
      </c>
      <c r="C2411" s="3">
        <v>9264.65</v>
      </c>
      <c r="D2411" s="3">
        <v>9081.2999999999902</v>
      </c>
      <c r="E2411" s="3">
        <v>9171.61</v>
      </c>
      <c r="F2411" s="3">
        <v>5139070000</v>
      </c>
    </row>
    <row r="2412" spans="1:6" x14ac:dyDescent="0.3">
      <c r="A2412" s="4">
        <v>40028</v>
      </c>
      <c r="B2412" s="3">
        <v>9173.65</v>
      </c>
      <c r="C2412" s="3">
        <v>9342.11</v>
      </c>
      <c r="D2412" s="3">
        <v>9162.09</v>
      </c>
      <c r="E2412" s="3">
        <v>9286.5599999999904</v>
      </c>
      <c r="F2412" s="3">
        <v>5603440000</v>
      </c>
    </row>
    <row r="2413" spans="1:6" x14ac:dyDescent="0.3">
      <c r="A2413" s="4">
        <v>40029</v>
      </c>
      <c r="B2413" s="3">
        <v>9285.0499999999902</v>
      </c>
      <c r="C2413" s="3">
        <v>9370.2999999999902</v>
      </c>
      <c r="D2413" s="3">
        <v>9207.20999999999</v>
      </c>
      <c r="E2413" s="3">
        <v>9320.19</v>
      </c>
      <c r="F2413" s="3">
        <v>5713700000</v>
      </c>
    </row>
    <row r="2414" spans="1:6" x14ac:dyDescent="0.3">
      <c r="A2414" s="4">
        <v>40030</v>
      </c>
      <c r="B2414" s="3">
        <v>9315.36</v>
      </c>
      <c r="C2414" s="3">
        <v>9374.3799999999901</v>
      </c>
      <c r="D2414" s="3">
        <v>9173.2000000000007</v>
      </c>
      <c r="E2414" s="3">
        <v>9280.9699999999993</v>
      </c>
      <c r="F2414" s="3">
        <v>7242120000</v>
      </c>
    </row>
    <row r="2415" spans="1:6" x14ac:dyDescent="0.3">
      <c r="A2415" s="4">
        <v>40031</v>
      </c>
      <c r="B2415" s="3">
        <v>9277.19</v>
      </c>
      <c r="C2415" s="3">
        <v>9378.01</v>
      </c>
      <c r="D2415" s="3">
        <v>9168.44</v>
      </c>
      <c r="E2415" s="3">
        <v>9256.26</v>
      </c>
      <c r="F2415" s="3">
        <v>6753380000</v>
      </c>
    </row>
    <row r="2416" spans="1:6" x14ac:dyDescent="0.3">
      <c r="A2416" s="4">
        <v>40032</v>
      </c>
      <c r="B2416" s="3">
        <v>9258.4500000000007</v>
      </c>
      <c r="C2416" s="3">
        <v>9466.8899999999903</v>
      </c>
      <c r="D2416" s="3">
        <v>9258.4500000000007</v>
      </c>
      <c r="E2416" s="3">
        <v>9370.0699999999906</v>
      </c>
      <c r="F2416" s="3">
        <v>6827089600</v>
      </c>
    </row>
    <row r="2417" spans="1:6" x14ac:dyDescent="0.3">
      <c r="A2417" s="4">
        <v>40035</v>
      </c>
      <c r="B2417" s="3">
        <v>9368.41</v>
      </c>
      <c r="C2417" s="3">
        <v>9420.56</v>
      </c>
      <c r="D2417" s="3">
        <v>9249.99</v>
      </c>
      <c r="E2417" s="3">
        <v>9337.9500000000007</v>
      </c>
      <c r="F2417" s="3">
        <v>5406080000</v>
      </c>
    </row>
    <row r="2418" spans="1:6" x14ac:dyDescent="0.3">
      <c r="A2418" s="4">
        <v>40036</v>
      </c>
      <c r="B2418" s="3">
        <v>9334.33</v>
      </c>
      <c r="C2418" s="3">
        <v>9351.86</v>
      </c>
      <c r="D2418" s="3">
        <v>9180.2299999999905</v>
      </c>
      <c r="E2418" s="3">
        <v>9241.4500000000007</v>
      </c>
      <c r="F2418" s="3">
        <v>5773160000</v>
      </c>
    </row>
    <row r="2419" spans="1:6" x14ac:dyDescent="0.3">
      <c r="A2419" s="4">
        <v>40037</v>
      </c>
      <c r="B2419" s="3">
        <v>9236.0599999999904</v>
      </c>
      <c r="C2419" s="3">
        <v>9442.4699999999993</v>
      </c>
      <c r="D2419" s="3">
        <v>9199.7999999999902</v>
      </c>
      <c r="E2419" s="3">
        <v>9361.61</v>
      </c>
      <c r="F2419" s="3">
        <v>5498170000</v>
      </c>
    </row>
    <row r="2420" spans="1:6" x14ac:dyDescent="0.3">
      <c r="A2420" s="4">
        <v>40038</v>
      </c>
      <c r="B2420" s="3">
        <v>9362.2900000000009</v>
      </c>
      <c r="C2420" s="3">
        <v>9448.9699999999993</v>
      </c>
      <c r="D2420" s="3">
        <v>9269.26</v>
      </c>
      <c r="E2420" s="3">
        <v>9398.19</v>
      </c>
      <c r="F2420" s="3">
        <v>5250660000</v>
      </c>
    </row>
    <row r="2421" spans="1:6" x14ac:dyDescent="0.3">
      <c r="A2421" s="4">
        <v>40039</v>
      </c>
      <c r="B2421" s="3">
        <v>9398.0400000000009</v>
      </c>
      <c r="C2421" s="3">
        <v>9425.17</v>
      </c>
      <c r="D2421" s="3">
        <v>9214.4699999999903</v>
      </c>
      <c r="E2421" s="3">
        <v>9321.4</v>
      </c>
      <c r="F2421" s="3">
        <v>4940750000</v>
      </c>
    </row>
    <row r="2422" spans="1:6" x14ac:dyDescent="0.3">
      <c r="A2422" s="4">
        <v>40042</v>
      </c>
      <c r="B2422" s="3">
        <v>9313.85</v>
      </c>
      <c r="C2422" s="3">
        <v>9313.85</v>
      </c>
      <c r="D2422" s="3">
        <v>9078.2800000000007</v>
      </c>
      <c r="E2422" s="3">
        <v>9135.34</v>
      </c>
      <c r="F2422" s="3">
        <v>4854970000</v>
      </c>
    </row>
    <row r="2423" spans="1:6" x14ac:dyDescent="0.3">
      <c r="A2423" s="4">
        <v>40043</v>
      </c>
      <c r="B2423" s="3">
        <v>9134.36</v>
      </c>
      <c r="C2423" s="3">
        <v>9262.08</v>
      </c>
      <c r="D2423" s="3">
        <v>9124.08</v>
      </c>
      <c r="E2423" s="3">
        <v>9217.94</v>
      </c>
      <c r="F2423" s="3">
        <v>4198970000</v>
      </c>
    </row>
    <row r="2424" spans="1:6" x14ac:dyDescent="0.3">
      <c r="A2424" s="4">
        <v>40044</v>
      </c>
      <c r="B2424" s="3">
        <v>9208.68</v>
      </c>
      <c r="C2424" s="3">
        <v>9333.34</v>
      </c>
      <c r="D2424" s="3">
        <v>9099.1399999999903</v>
      </c>
      <c r="E2424" s="3">
        <v>9279.16</v>
      </c>
      <c r="F2424" s="3">
        <v>4257000000</v>
      </c>
    </row>
    <row r="2425" spans="1:6" x14ac:dyDescent="0.3">
      <c r="A2425" s="4">
        <v>40045</v>
      </c>
      <c r="B2425" s="3">
        <v>9278.5499999999902</v>
      </c>
      <c r="C2425" s="3">
        <v>9385.7199999999993</v>
      </c>
      <c r="D2425" s="3">
        <v>9237.52</v>
      </c>
      <c r="E2425" s="3">
        <v>9350.0499999999993</v>
      </c>
      <c r="F2425" s="3">
        <v>4893160000</v>
      </c>
    </row>
    <row r="2426" spans="1:6" x14ac:dyDescent="0.3">
      <c r="A2426" s="4">
        <v>40046</v>
      </c>
      <c r="B2426" s="3">
        <v>9347.86</v>
      </c>
      <c r="C2426" s="3">
        <v>9549.19</v>
      </c>
      <c r="D2426" s="3">
        <v>9347.86</v>
      </c>
      <c r="E2426" s="3">
        <v>9505.95999999999</v>
      </c>
      <c r="F2426" s="3">
        <v>5885550000</v>
      </c>
    </row>
    <row r="2427" spans="1:6" x14ac:dyDescent="0.3">
      <c r="A2427" s="4">
        <v>40049</v>
      </c>
      <c r="B2427" s="3">
        <v>9506.18</v>
      </c>
      <c r="C2427" s="3">
        <v>9625.8899999999903</v>
      </c>
      <c r="D2427" s="3">
        <v>9442.17</v>
      </c>
      <c r="E2427" s="3">
        <v>9509.2800000000007</v>
      </c>
      <c r="F2427" s="3">
        <v>6302450000</v>
      </c>
    </row>
    <row r="2428" spans="1:6" x14ac:dyDescent="0.3">
      <c r="A2428" s="4">
        <v>40050</v>
      </c>
      <c r="B2428" s="3">
        <v>9509.20999999999</v>
      </c>
      <c r="C2428" s="3">
        <v>9646.5300000000007</v>
      </c>
      <c r="D2428" s="3">
        <v>9485.7000000000007</v>
      </c>
      <c r="E2428" s="3">
        <v>9539.2900000000009</v>
      </c>
      <c r="F2428" s="3">
        <v>5768740000</v>
      </c>
    </row>
    <row r="2429" spans="1:6" x14ac:dyDescent="0.3">
      <c r="A2429" s="4">
        <v>40051</v>
      </c>
      <c r="B2429" s="3">
        <v>9538.61</v>
      </c>
      <c r="C2429" s="3">
        <v>9613.6499999999905</v>
      </c>
      <c r="D2429" s="3">
        <v>9446.70999999999</v>
      </c>
      <c r="E2429" s="3">
        <v>9543.52</v>
      </c>
      <c r="F2429" s="3">
        <v>5080059999.9999905</v>
      </c>
    </row>
    <row r="2430" spans="1:6" x14ac:dyDescent="0.3">
      <c r="A2430" s="4">
        <v>40052</v>
      </c>
      <c r="B2430" s="3">
        <v>9541.6299999999901</v>
      </c>
      <c r="C2430" s="3">
        <v>9629.9799999999905</v>
      </c>
      <c r="D2430" s="3">
        <v>9440.43</v>
      </c>
      <c r="E2430" s="3">
        <v>9580.6299999999901</v>
      </c>
      <c r="F2430" s="3">
        <v>5785880000</v>
      </c>
    </row>
    <row r="2431" spans="1:6" x14ac:dyDescent="0.3">
      <c r="A2431" s="4">
        <v>40053</v>
      </c>
      <c r="B2431" s="3">
        <v>9582.74</v>
      </c>
      <c r="C2431" s="3">
        <v>9666.7099999999991</v>
      </c>
      <c r="D2431" s="3">
        <v>9476.6299999999901</v>
      </c>
      <c r="E2431" s="3">
        <v>9544.2000000000007</v>
      </c>
      <c r="F2431" s="3">
        <v>5785780000</v>
      </c>
    </row>
    <row r="2432" spans="1:6" x14ac:dyDescent="0.3">
      <c r="A2432" s="4">
        <v>40056</v>
      </c>
      <c r="B2432" s="3">
        <v>9542.91</v>
      </c>
      <c r="C2432" s="3">
        <v>9552.9699999999993</v>
      </c>
      <c r="D2432" s="3">
        <v>9389.27</v>
      </c>
      <c r="E2432" s="3">
        <v>9496.2800000000007</v>
      </c>
      <c r="F2432" s="3">
        <v>5004560000</v>
      </c>
    </row>
    <row r="2433" spans="1:1" x14ac:dyDescent="0.3">
      <c r="A2433" s="1"/>
    </row>
    <row r="2434" spans="1:1" x14ac:dyDescent="0.3">
      <c r="A2434" s="1"/>
    </row>
    <row r="2435" spans="1:1" x14ac:dyDescent="0.3">
      <c r="A2435" s="1"/>
    </row>
    <row r="2436" spans="1:1" x14ac:dyDescent="0.3">
      <c r="A2436" s="1"/>
    </row>
    <row r="2437" spans="1:1" x14ac:dyDescent="0.3">
      <c r="A2437" s="1"/>
    </row>
    <row r="2438" spans="1:1" x14ac:dyDescent="0.3">
      <c r="A2438" s="1"/>
    </row>
    <row r="2439" spans="1:1" x14ac:dyDescent="0.3">
      <c r="A2439" s="1"/>
    </row>
    <row r="2440" spans="1:1" x14ac:dyDescent="0.3">
      <c r="A2440" s="1"/>
    </row>
    <row r="2441" spans="1:1" x14ac:dyDescent="0.3">
      <c r="A2441" s="1"/>
    </row>
    <row r="2442" spans="1:1" x14ac:dyDescent="0.3">
      <c r="A2442" s="1"/>
    </row>
    <row r="2443" spans="1:1" x14ac:dyDescent="0.3">
      <c r="A2443" s="1"/>
    </row>
    <row r="2444" spans="1:1" x14ac:dyDescent="0.3">
      <c r="A2444" s="1"/>
    </row>
    <row r="2445" spans="1:1" x14ac:dyDescent="0.3">
      <c r="A2445" s="1"/>
    </row>
    <row r="2446" spans="1:1" x14ac:dyDescent="0.3">
      <c r="A2446" s="1"/>
    </row>
    <row r="2447" spans="1:1" x14ac:dyDescent="0.3">
      <c r="A2447" s="1"/>
    </row>
    <row r="2448" spans="1:1" x14ac:dyDescent="0.3">
      <c r="A2448" s="1"/>
    </row>
    <row r="2449" spans="1:1" x14ac:dyDescent="0.3">
      <c r="A2449" s="1"/>
    </row>
    <row r="2450" spans="1:1" x14ac:dyDescent="0.3">
      <c r="A2450" s="1"/>
    </row>
    <row r="2451" spans="1:1" x14ac:dyDescent="0.3">
      <c r="A2451" s="1"/>
    </row>
    <row r="2452" spans="1:1" x14ac:dyDescent="0.3">
      <c r="A2452" s="1"/>
    </row>
    <row r="2453" spans="1:1" x14ac:dyDescent="0.3">
      <c r="A2453" s="1"/>
    </row>
    <row r="2454" spans="1:1" x14ac:dyDescent="0.3">
      <c r="A2454" s="1"/>
    </row>
    <row r="2455" spans="1:1" x14ac:dyDescent="0.3">
      <c r="A2455" s="1"/>
    </row>
    <row r="2456" spans="1:1" x14ac:dyDescent="0.3">
      <c r="A2456" s="1"/>
    </row>
    <row r="2457" spans="1:1" x14ac:dyDescent="0.3">
      <c r="A2457" s="1"/>
    </row>
    <row r="2458" spans="1:1" x14ac:dyDescent="0.3">
      <c r="A2458" s="1"/>
    </row>
    <row r="2459" spans="1:1" x14ac:dyDescent="0.3">
      <c r="A2459" s="1"/>
    </row>
    <row r="2460" spans="1:1" x14ac:dyDescent="0.3">
      <c r="A2460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7"/>
  <sheetViews>
    <sheetView workbookViewId="0">
      <selection activeCell="C2" sqref="C2:C117"/>
    </sheetView>
  </sheetViews>
  <sheetFormatPr defaultColWidth="9.109375" defaultRowHeight="14.4" x14ac:dyDescent="0.3"/>
  <cols>
    <col min="1" max="1" width="9.109375" style="5"/>
    <col min="2" max="2" width="17.109375" style="6" customWidth="1"/>
    <col min="3" max="4" width="19.44140625" style="6" customWidth="1"/>
    <col min="5" max="5" width="9.33203125" style="6" customWidth="1"/>
    <col min="6" max="7" width="9.109375" style="5"/>
    <col min="8" max="8" width="12.44140625" style="5" customWidth="1"/>
    <col min="9" max="11" width="9.109375" style="5"/>
    <col min="12" max="12" width="8.109375" style="5" customWidth="1"/>
    <col min="13" max="16384" width="9.109375" style="5"/>
  </cols>
  <sheetData>
    <row r="1" spans="1:16" ht="21" x14ac:dyDescent="0.4">
      <c r="A1" s="14" t="s">
        <v>21</v>
      </c>
      <c r="C1" s="8" t="s">
        <v>20</v>
      </c>
      <c r="D1" s="8" t="s">
        <v>22</v>
      </c>
      <c r="E1" s="8"/>
      <c r="H1" s="10"/>
      <c r="J1" s="11"/>
      <c r="L1" s="10"/>
    </row>
    <row r="2" spans="1:16" x14ac:dyDescent="0.3">
      <c r="B2" s="7">
        <v>36526</v>
      </c>
      <c r="C2" s="12">
        <v>11281.263000000001</v>
      </c>
      <c r="D2" s="12"/>
      <c r="G2" s="8">
        <v>2000</v>
      </c>
      <c r="H2" s="8">
        <v>2001</v>
      </c>
      <c r="I2" s="8">
        <v>2002</v>
      </c>
      <c r="J2" s="8">
        <v>2003</v>
      </c>
      <c r="K2" s="8">
        <v>2004</v>
      </c>
      <c r="L2" s="8">
        <v>2005</v>
      </c>
      <c r="M2" s="8">
        <v>2006</v>
      </c>
      <c r="N2" s="8">
        <v>2007</v>
      </c>
      <c r="O2" s="8">
        <v>2008</v>
      </c>
      <c r="P2" s="8">
        <v>2009</v>
      </c>
    </row>
    <row r="3" spans="1:16" x14ac:dyDescent="0.3">
      <c r="B3" s="7">
        <v>36557</v>
      </c>
      <c r="C3" s="12">
        <v>10541.9295</v>
      </c>
      <c r="D3" s="12">
        <f>C3/C2</f>
        <v>0.93446358798655782</v>
      </c>
      <c r="F3" s="8" t="s">
        <v>7</v>
      </c>
      <c r="G3" s="12">
        <v>11281.263000000001</v>
      </c>
      <c r="H3" s="12">
        <v>10672.51</v>
      </c>
      <c r="I3" s="12">
        <v>9923.9925000000003</v>
      </c>
      <c r="J3" s="12">
        <v>8503.0935000000009</v>
      </c>
      <c r="K3" s="12">
        <v>10544.513499999999</v>
      </c>
      <c r="L3" s="12">
        <v>10539.513000000001</v>
      </c>
      <c r="M3" s="12">
        <v>10872.482</v>
      </c>
      <c r="N3" s="12">
        <v>12512.891</v>
      </c>
      <c r="O3" s="12">
        <v>12512.8305</v>
      </c>
      <c r="P3" s="12">
        <v>8396.2014999999992</v>
      </c>
    </row>
    <row r="4" spans="1:16" x14ac:dyDescent="0.3">
      <c r="B4" s="7">
        <v>36586</v>
      </c>
      <c r="C4" s="12">
        <v>10409.854499999999</v>
      </c>
      <c r="D4" s="12">
        <f t="shared" ref="D4:D67" si="0">C4/C3</f>
        <v>0.987471458616755</v>
      </c>
      <c r="F4" s="8" t="s">
        <v>8</v>
      </c>
      <c r="G4" s="12">
        <v>10541.9295</v>
      </c>
      <c r="H4" s="12">
        <v>10758.352999999999</v>
      </c>
      <c r="I4" s="12">
        <v>9914.9375</v>
      </c>
      <c r="J4" s="12">
        <v>7912.2674999999999</v>
      </c>
      <c r="K4" s="12">
        <v>10605.331</v>
      </c>
      <c r="L4" s="12">
        <v>10729.125</v>
      </c>
      <c r="M4" s="12">
        <v>10975.3035</v>
      </c>
      <c r="N4" s="12">
        <v>12611.620500000001</v>
      </c>
      <c r="O4" s="12">
        <v>12419.567499999999</v>
      </c>
      <c r="P4" s="12">
        <v>7644.1360000000004</v>
      </c>
    </row>
    <row r="5" spans="1:16" x14ac:dyDescent="0.3">
      <c r="B5" s="7">
        <v>36617</v>
      </c>
      <c r="C5" s="12">
        <v>10937.683999999999</v>
      </c>
      <c r="D5" s="12">
        <f t="shared" si="0"/>
        <v>1.0507047913109639</v>
      </c>
      <c r="F5" s="8" t="s">
        <v>9</v>
      </c>
      <c r="G5" s="12">
        <v>10409.854499999999</v>
      </c>
      <c r="H5" s="12">
        <v>10105.559499999999</v>
      </c>
      <c r="I5" s="12">
        <v>10500.950500000001</v>
      </c>
      <c r="J5" s="12">
        <v>7977.0150000000003</v>
      </c>
      <c r="K5" s="12">
        <v>10318.835999999999</v>
      </c>
      <c r="L5" s="12">
        <v>10698.067999999999</v>
      </c>
      <c r="M5" s="12">
        <v>11142.3315</v>
      </c>
      <c r="N5" s="12">
        <v>12260.232</v>
      </c>
      <c r="O5" s="12">
        <v>12193.877</v>
      </c>
      <c r="P5" s="12">
        <v>7202.4780000000001</v>
      </c>
    </row>
    <row r="6" spans="1:16" x14ac:dyDescent="0.3">
      <c r="B6" s="7">
        <v>36647</v>
      </c>
      <c r="C6" s="12">
        <v>10585.8215</v>
      </c>
      <c r="D6" s="12">
        <f t="shared" si="0"/>
        <v>0.96783025547273083</v>
      </c>
      <c r="F6" s="8" t="s">
        <v>10</v>
      </c>
      <c r="G6" s="12">
        <v>10937.683999999999</v>
      </c>
      <c r="H6" s="12">
        <v>10234.516</v>
      </c>
      <c r="I6" s="12">
        <v>10193.396500000001</v>
      </c>
      <c r="J6" s="12">
        <v>8324.6859999999997</v>
      </c>
      <c r="K6" s="12">
        <v>10428.046</v>
      </c>
      <c r="L6" s="12">
        <v>10287.719999999999</v>
      </c>
      <c r="M6" s="12">
        <v>11240.106</v>
      </c>
      <c r="N6" s="12">
        <v>12754.867</v>
      </c>
      <c r="O6" s="12">
        <v>12639.847</v>
      </c>
      <c r="P6" s="12">
        <v>7983.3215</v>
      </c>
    </row>
    <row r="7" spans="1:16" x14ac:dyDescent="0.3">
      <c r="B7" s="7">
        <v>36678</v>
      </c>
      <c r="C7" s="12">
        <v>10598.648999999999</v>
      </c>
      <c r="D7" s="12">
        <f t="shared" si="0"/>
        <v>1.001211762355902</v>
      </c>
      <c r="F7" s="8" t="s">
        <v>11</v>
      </c>
      <c r="G7" s="12">
        <v>10585.8215</v>
      </c>
      <c r="H7" s="12">
        <v>11016.223</v>
      </c>
      <c r="I7" s="12">
        <v>10096.6855</v>
      </c>
      <c r="J7" s="12">
        <v>8612.0725000000002</v>
      </c>
      <c r="K7" s="12">
        <v>10083.8055</v>
      </c>
      <c r="L7" s="12">
        <v>10372.664000000001</v>
      </c>
      <c r="M7" s="12">
        <v>11354.128000000001</v>
      </c>
      <c r="N7" s="12">
        <v>13385.495500000001</v>
      </c>
      <c r="O7" s="12">
        <v>12821.1765</v>
      </c>
      <c r="P7" s="12">
        <v>8398.3685000000005</v>
      </c>
    </row>
    <row r="8" spans="1:16" x14ac:dyDescent="0.3">
      <c r="B8" s="7">
        <v>36708</v>
      </c>
      <c r="C8" s="12">
        <v>10662.963</v>
      </c>
      <c r="D8" s="12">
        <f t="shared" si="0"/>
        <v>1.0060681318911495</v>
      </c>
      <c r="F8" s="8" t="s">
        <v>12</v>
      </c>
      <c r="G8" s="12">
        <v>10598.648999999999</v>
      </c>
      <c r="H8" s="12">
        <v>10780.438</v>
      </c>
      <c r="I8" s="12">
        <v>9492.4359999999997</v>
      </c>
      <c r="J8" s="12">
        <v>9103.7044999999998</v>
      </c>
      <c r="K8" s="12">
        <v>10361.371999999999</v>
      </c>
      <c r="L8" s="12">
        <v>10502.877</v>
      </c>
      <c r="M8" s="12">
        <v>10980.71</v>
      </c>
      <c r="N8" s="12">
        <v>13494.0605</v>
      </c>
      <c r="O8" s="12">
        <v>12091.998</v>
      </c>
      <c r="P8" s="12">
        <v>8603.4775000000009</v>
      </c>
    </row>
    <row r="9" spans="1:16" x14ac:dyDescent="0.3">
      <c r="B9" s="7">
        <v>36739</v>
      </c>
      <c r="C9" s="12">
        <v>10990.0285</v>
      </c>
      <c r="D9" s="12">
        <f t="shared" si="0"/>
        <v>1.0306730408799132</v>
      </c>
      <c r="F9" s="8" t="s">
        <v>13</v>
      </c>
      <c r="G9" s="12">
        <v>10662.963</v>
      </c>
      <c r="H9" s="12">
        <v>10440.584999999999</v>
      </c>
      <c r="I9" s="12">
        <v>9462.4359999999997</v>
      </c>
      <c r="J9" s="12">
        <v>9148.1414999999997</v>
      </c>
      <c r="K9" s="12">
        <v>10152.7065</v>
      </c>
      <c r="L9" s="12">
        <v>10545.3755</v>
      </c>
      <c r="M9" s="12">
        <v>11032.526</v>
      </c>
      <c r="N9" s="12">
        <v>13701.19</v>
      </c>
      <c r="O9" s="12">
        <v>11306.527</v>
      </c>
      <c r="P9" s="12">
        <v>8631.4169999999995</v>
      </c>
    </row>
    <row r="10" spans="1:16" x14ac:dyDescent="0.3">
      <c r="B10" s="7">
        <v>36770</v>
      </c>
      <c r="C10" s="12">
        <v>10967.8675</v>
      </c>
      <c r="D10" s="12">
        <f t="shared" si="0"/>
        <v>0.99798353571148612</v>
      </c>
      <c r="F10" s="8" t="s">
        <v>14</v>
      </c>
      <c r="G10" s="12">
        <v>10990.0285</v>
      </c>
      <c r="H10" s="12">
        <v>10363.8735</v>
      </c>
      <c r="I10" s="12">
        <v>8544.8804999999993</v>
      </c>
      <c r="J10" s="12">
        <v>9278.2265000000007</v>
      </c>
      <c r="K10" s="12">
        <v>10021.2595</v>
      </c>
      <c r="L10" s="12">
        <v>10569.538</v>
      </c>
      <c r="M10" s="12">
        <v>11239.255499999999</v>
      </c>
      <c r="N10" s="12">
        <v>13231.380999999999</v>
      </c>
      <c r="O10" s="12">
        <v>11530.106</v>
      </c>
      <c r="P10" s="12">
        <v>9369.0010000000002</v>
      </c>
    </row>
    <row r="11" spans="1:16" x14ac:dyDescent="0.3">
      <c r="B11" s="7">
        <v>36800</v>
      </c>
      <c r="C11" s="12">
        <v>10394.715</v>
      </c>
      <c r="D11" s="12">
        <f t="shared" si="0"/>
        <v>0.94774257621182967</v>
      </c>
      <c r="F11" s="8" t="s">
        <v>15</v>
      </c>
      <c r="G11" s="12">
        <v>10967.8675</v>
      </c>
      <c r="H11" s="12">
        <v>9036.5130000000008</v>
      </c>
      <c r="I11" s="12">
        <v>8726.2620000000006</v>
      </c>
      <c r="J11" s="12">
        <v>9503.4110000000001</v>
      </c>
      <c r="K11" s="12">
        <v>10210.808999999999</v>
      </c>
      <c r="L11" s="12">
        <v>10531.4285</v>
      </c>
      <c r="M11" s="12">
        <v>11533.599</v>
      </c>
      <c r="N11" s="12">
        <v>13584.1795</v>
      </c>
      <c r="O11" s="12">
        <v>11127.253500000001</v>
      </c>
    </row>
    <row r="12" spans="1:16" x14ac:dyDescent="0.3">
      <c r="B12" s="7">
        <v>36831</v>
      </c>
      <c r="C12" s="12">
        <v>10678.6425</v>
      </c>
      <c r="D12" s="12">
        <f t="shared" si="0"/>
        <v>1.0273146016990364</v>
      </c>
      <c r="F12" s="8" t="s">
        <v>16</v>
      </c>
      <c r="G12" s="12">
        <v>10394.715</v>
      </c>
      <c r="H12" s="12">
        <v>9324.2314999999999</v>
      </c>
      <c r="I12" s="12">
        <v>8142.3130000000001</v>
      </c>
      <c r="J12" s="12">
        <v>9666.7145</v>
      </c>
      <c r="K12" s="12">
        <v>10000.308999999999</v>
      </c>
      <c r="L12" s="12">
        <v>10318.525</v>
      </c>
      <c r="M12" s="12">
        <v>11951.065000000001</v>
      </c>
      <c r="N12" s="12">
        <v>13906.835499999999</v>
      </c>
      <c r="O12" s="12">
        <v>9178.9660000000003</v>
      </c>
    </row>
    <row r="13" spans="1:16" x14ac:dyDescent="0.3">
      <c r="B13" s="7">
        <v>36861</v>
      </c>
      <c r="C13" s="12">
        <v>10652.512000000001</v>
      </c>
      <c r="D13" s="12">
        <f t="shared" si="0"/>
        <v>0.99755301294148579</v>
      </c>
      <c r="F13" s="8" t="s">
        <v>17</v>
      </c>
      <c r="G13" s="12">
        <v>10678.6425</v>
      </c>
      <c r="H13" s="12">
        <v>9715.3325000000004</v>
      </c>
      <c r="I13" s="12">
        <v>8134.2224999999999</v>
      </c>
      <c r="J13" s="12">
        <v>9764.1465000000007</v>
      </c>
      <c r="K13" s="12">
        <v>10410.942999999999</v>
      </c>
      <c r="L13" s="12">
        <v>10689.718500000001</v>
      </c>
      <c r="M13" s="12">
        <v>12183.3145</v>
      </c>
      <c r="N13" s="12">
        <v>13192.020500000001</v>
      </c>
      <c r="O13" s="12">
        <v>8591.2810000000009</v>
      </c>
    </row>
    <row r="14" spans="1:16" x14ac:dyDescent="0.3">
      <c r="B14" s="7">
        <v>36892</v>
      </c>
      <c r="C14" s="12">
        <v>10672.51</v>
      </c>
      <c r="D14" s="12">
        <f t="shared" si="0"/>
        <v>1.0018773036819859</v>
      </c>
      <c r="F14" s="8" t="s">
        <v>18</v>
      </c>
      <c r="G14" s="12">
        <v>10652.512000000001</v>
      </c>
      <c r="H14" s="12">
        <v>9979.8819999999996</v>
      </c>
      <c r="I14" s="12">
        <v>8625.7245000000003</v>
      </c>
      <c r="J14" s="12">
        <v>10093.177</v>
      </c>
      <c r="K14" s="12">
        <v>10661.557000000001</v>
      </c>
      <c r="L14" s="12">
        <v>10833.309499999999</v>
      </c>
      <c r="M14" s="12">
        <v>12377.6175</v>
      </c>
      <c r="N14" s="12">
        <v>13407.025</v>
      </c>
      <c r="O14" s="12">
        <v>8582.8739999999998</v>
      </c>
    </row>
    <row r="15" spans="1:16" x14ac:dyDescent="0.3">
      <c r="B15" s="7">
        <v>36923</v>
      </c>
      <c r="C15" s="12">
        <v>10758.352999999999</v>
      </c>
      <c r="D15" s="12">
        <f t="shared" si="0"/>
        <v>1.0080433749886388</v>
      </c>
    </row>
    <row r="16" spans="1:16" x14ac:dyDescent="0.3">
      <c r="B16" s="7">
        <v>36951</v>
      </c>
      <c r="C16" s="12">
        <v>10105.559499999999</v>
      </c>
      <c r="D16" s="12">
        <f t="shared" si="0"/>
        <v>0.93932217133979523</v>
      </c>
    </row>
    <row r="17" spans="2:19" x14ac:dyDescent="0.3">
      <c r="B17" s="7">
        <v>36982</v>
      </c>
      <c r="C17" s="12">
        <v>10234.516</v>
      </c>
      <c r="D17" s="12">
        <f t="shared" si="0"/>
        <v>1.0127609460911096</v>
      </c>
      <c r="G17" s="13" t="s">
        <v>19</v>
      </c>
      <c r="H17" s="8" t="s">
        <v>7</v>
      </c>
      <c r="I17" s="8" t="s">
        <v>8</v>
      </c>
      <c r="J17" s="8" t="s">
        <v>9</v>
      </c>
      <c r="K17" s="8" t="s">
        <v>10</v>
      </c>
      <c r="L17" s="8" t="s">
        <v>11</v>
      </c>
      <c r="M17" s="8" t="s">
        <v>12</v>
      </c>
      <c r="N17" s="8" t="s">
        <v>13</v>
      </c>
      <c r="O17" s="8" t="s">
        <v>14</v>
      </c>
      <c r="P17" s="8" t="s">
        <v>15</v>
      </c>
      <c r="Q17" s="8" t="s">
        <v>16</v>
      </c>
      <c r="R17" s="8" t="s">
        <v>17</v>
      </c>
      <c r="S17" s="8" t="s">
        <v>18</v>
      </c>
    </row>
    <row r="18" spans="2:19" x14ac:dyDescent="0.3">
      <c r="B18" s="7">
        <v>37012</v>
      </c>
      <c r="C18" s="12">
        <v>11016.223</v>
      </c>
      <c r="D18" s="12">
        <f t="shared" si="0"/>
        <v>1.076379479010048</v>
      </c>
      <c r="F18" s="8">
        <v>2000</v>
      </c>
      <c r="G18" s="5">
        <f>SUM(H18:S18)/12</f>
        <v>10725.160833333333</v>
      </c>
      <c r="H18" s="12">
        <v>11281.263000000001</v>
      </c>
      <c r="I18" s="12">
        <v>10541.9295</v>
      </c>
      <c r="J18" s="12">
        <v>10409.854499999999</v>
      </c>
      <c r="K18" s="12">
        <v>10937.683999999999</v>
      </c>
      <c r="L18" s="12">
        <v>10585.8215</v>
      </c>
      <c r="M18" s="12">
        <v>10598.648999999999</v>
      </c>
      <c r="N18" s="12">
        <v>10662.963</v>
      </c>
      <c r="O18" s="12">
        <v>10990.0285</v>
      </c>
      <c r="P18" s="12">
        <v>10967.8675</v>
      </c>
      <c r="Q18" s="12">
        <v>10394.715</v>
      </c>
      <c r="R18" s="12">
        <v>10678.6425</v>
      </c>
      <c r="S18" s="12">
        <v>10652.512000000001</v>
      </c>
    </row>
    <row r="19" spans="2:19" x14ac:dyDescent="0.3">
      <c r="B19" s="7">
        <v>37043</v>
      </c>
      <c r="C19" s="12">
        <v>10780.438</v>
      </c>
      <c r="D19" s="12">
        <f t="shared" si="0"/>
        <v>0.97859656617336088</v>
      </c>
      <c r="F19" s="8">
        <v>2001</v>
      </c>
      <c r="G19" s="5">
        <f t="shared" ref="G19:G26" si="1">SUM(H19:S19)/12</f>
        <v>10202.33475</v>
      </c>
      <c r="H19" s="12">
        <v>10672.51</v>
      </c>
      <c r="I19" s="12">
        <v>10758.352999999999</v>
      </c>
      <c r="J19" s="12">
        <v>10105.559499999999</v>
      </c>
      <c r="K19" s="12">
        <v>10234.516</v>
      </c>
      <c r="L19" s="12">
        <v>11016.223</v>
      </c>
      <c r="M19" s="12">
        <v>10780.438</v>
      </c>
      <c r="N19" s="12">
        <v>10440.584999999999</v>
      </c>
      <c r="O19" s="12">
        <v>10363.8735</v>
      </c>
      <c r="P19" s="12">
        <v>9036.5130000000008</v>
      </c>
      <c r="Q19" s="12">
        <v>9324.2314999999999</v>
      </c>
      <c r="R19" s="12">
        <v>9715.3325000000004</v>
      </c>
      <c r="S19" s="12">
        <v>9979.8819999999996</v>
      </c>
    </row>
    <row r="20" spans="2:19" x14ac:dyDescent="0.3">
      <c r="B20" s="7">
        <v>37073</v>
      </c>
      <c r="C20" s="12">
        <v>10440.584999999999</v>
      </c>
      <c r="D20" s="12">
        <f t="shared" si="0"/>
        <v>0.96847502856562961</v>
      </c>
      <c r="F20" s="8">
        <v>2002</v>
      </c>
      <c r="G20" s="5">
        <f t="shared" si="1"/>
        <v>9313.1864166666655</v>
      </c>
      <c r="H20" s="12">
        <v>9923.9925000000003</v>
      </c>
      <c r="I20" s="12">
        <v>9914.9375</v>
      </c>
      <c r="J20" s="12">
        <v>10500.950500000001</v>
      </c>
      <c r="K20" s="12">
        <v>10193.396500000001</v>
      </c>
      <c r="L20" s="12">
        <v>10096.6855</v>
      </c>
      <c r="M20" s="12">
        <v>9492.4359999999997</v>
      </c>
      <c r="N20" s="12">
        <v>9462.4359999999997</v>
      </c>
      <c r="O20" s="12">
        <v>8544.8804999999993</v>
      </c>
      <c r="P20" s="12">
        <v>8726.2620000000006</v>
      </c>
      <c r="Q20" s="12">
        <v>8142.3130000000001</v>
      </c>
      <c r="R20" s="12">
        <v>8134.2224999999999</v>
      </c>
      <c r="S20" s="12">
        <v>8625.7245000000003</v>
      </c>
    </row>
    <row r="21" spans="2:19" x14ac:dyDescent="0.3">
      <c r="B21" s="7">
        <v>37104</v>
      </c>
      <c r="C21" s="12">
        <v>10363.8735</v>
      </c>
      <c r="D21" s="12">
        <f t="shared" si="0"/>
        <v>0.99265256688202819</v>
      </c>
      <c r="F21" s="8">
        <v>2003</v>
      </c>
      <c r="G21" s="5">
        <f t="shared" si="1"/>
        <v>8990.5546666666651</v>
      </c>
      <c r="H21" s="12">
        <v>8503.0935000000009</v>
      </c>
      <c r="I21" s="12">
        <v>7912.2674999999999</v>
      </c>
      <c r="J21" s="12">
        <v>7977.0150000000003</v>
      </c>
      <c r="K21" s="12">
        <v>8324.6859999999997</v>
      </c>
      <c r="L21" s="12">
        <v>8612.0725000000002</v>
      </c>
      <c r="M21" s="12">
        <v>9103.7044999999998</v>
      </c>
      <c r="N21" s="12">
        <v>9148.1414999999997</v>
      </c>
      <c r="O21" s="12">
        <v>9278.2265000000007</v>
      </c>
      <c r="P21" s="12">
        <v>9503.4110000000001</v>
      </c>
      <c r="Q21" s="12">
        <v>9666.7145</v>
      </c>
      <c r="R21" s="12">
        <v>9764.1465000000007</v>
      </c>
      <c r="S21" s="12">
        <v>10093.177</v>
      </c>
    </row>
    <row r="22" spans="2:19" x14ac:dyDescent="0.3">
      <c r="B22" s="7">
        <v>37135</v>
      </c>
      <c r="C22" s="12">
        <v>9036.5130000000008</v>
      </c>
      <c r="D22" s="12">
        <f t="shared" si="0"/>
        <v>0.87192428583772286</v>
      </c>
      <c r="F22" s="8">
        <v>2004</v>
      </c>
      <c r="G22" s="5">
        <f t="shared" si="1"/>
        <v>10316.623999999998</v>
      </c>
      <c r="H22" s="12">
        <v>10544.513499999999</v>
      </c>
      <c r="I22" s="12">
        <v>10605.331</v>
      </c>
      <c r="J22" s="12">
        <v>10318.835999999999</v>
      </c>
      <c r="K22" s="12">
        <v>10428.046</v>
      </c>
      <c r="L22" s="12">
        <v>10083.8055</v>
      </c>
      <c r="M22" s="12">
        <v>10361.371999999999</v>
      </c>
      <c r="N22" s="12">
        <v>10152.7065</v>
      </c>
      <c r="O22" s="12">
        <v>10021.2595</v>
      </c>
      <c r="P22" s="12">
        <v>10210.808999999999</v>
      </c>
      <c r="Q22" s="12">
        <v>10000.308999999999</v>
      </c>
      <c r="R22" s="12">
        <v>10410.942999999999</v>
      </c>
      <c r="S22" s="12">
        <v>10661.557000000001</v>
      </c>
    </row>
    <row r="23" spans="2:19" x14ac:dyDescent="0.3">
      <c r="B23" s="7">
        <v>37165</v>
      </c>
      <c r="C23" s="12">
        <v>9324.2314999999999</v>
      </c>
      <c r="D23" s="12">
        <f t="shared" si="0"/>
        <v>1.0318395491712344</v>
      </c>
      <c r="F23" s="8">
        <v>2005</v>
      </c>
      <c r="G23" s="5">
        <f t="shared" si="1"/>
        <v>10551.488499999999</v>
      </c>
      <c r="H23" s="12">
        <v>10539.513000000001</v>
      </c>
      <c r="I23" s="12">
        <v>10729.125</v>
      </c>
      <c r="J23" s="12">
        <v>10698.067999999999</v>
      </c>
      <c r="K23" s="12">
        <v>10287.719999999999</v>
      </c>
      <c r="L23" s="12">
        <v>10372.664000000001</v>
      </c>
      <c r="M23" s="12">
        <v>10502.877</v>
      </c>
      <c r="N23" s="12">
        <v>10545.3755</v>
      </c>
      <c r="O23" s="12">
        <v>10569.538</v>
      </c>
      <c r="P23" s="12">
        <v>10531.4285</v>
      </c>
      <c r="Q23" s="12">
        <v>10318.525</v>
      </c>
      <c r="R23" s="12">
        <v>10689.718500000001</v>
      </c>
      <c r="S23" s="12">
        <v>10833.309499999999</v>
      </c>
    </row>
    <row r="24" spans="2:19" x14ac:dyDescent="0.3">
      <c r="B24" s="7">
        <v>37196</v>
      </c>
      <c r="C24" s="12">
        <v>9715.3325000000004</v>
      </c>
      <c r="D24" s="12">
        <f t="shared" si="0"/>
        <v>1.0419445827787523</v>
      </c>
      <c r="F24" s="8">
        <v>2006</v>
      </c>
      <c r="G24" s="5">
        <f t="shared" si="1"/>
        <v>11406.869874999999</v>
      </c>
      <c r="H24" s="12">
        <v>10872.482</v>
      </c>
      <c r="I24" s="12">
        <v>10975.3035</v>
      </c>
      <c r="J24" s="12">
        <v>11142.3315</v>
      </c>
      <c r="K24" s="12">
        <v>11240.106</v>
      </c>
      <c r="L24" s="12">
        <v>11354.128000000001</v>
      </c>
      <c r="M24" s="12">
        <v>10980.71</v>
      </c>
      <c r="N24" s="12">
        <v>11032.526</v>
      </c>
      <c r="O24" s="12">
        <v>11239.255499999999</v>
      </c>
      <c r="P24" s="12">
        <v>11533.599</v>
      </c>
      <c r="Q24" s="12">
        <v>11951.065000000001</v>
      </c>
      <c r="R24" s="12">
        <v>12183.3145</v>
      </c>
      <c r="S24" s="12">
        <v>12377.6175</v>
      </c>
    </row>
    <row r="25" spans="2:19" x14ac:dyDescent="0.3">
      <c r="B25" s="7">
        <v>37226</v>
      </c>
      <c r="C25" s="12">
        <v>9979.8819999999996</v>
      </c>
      <c r="D25" s="12">
        <f t="shared" si="0"/>
        <v>1.0272301025209378</v>
      </c>
      <c r="F25" s="8">
        <v>2007</v>
      </c>
      <c r="G25" s="5">
        <f t="shared" si="1"/>
        <v>13170.149833333331</v>
      </c>
      <c r="H25" s="12">
        <v>12512.891</v>
      </c>
      <c r="I25" s="12">
        <v>12611.620500000001</v>
      </c>
      <c r="J25" s="12">
        <v>12260.232</v>
      </c>
      <c r="K25" s="12">
        <v>12754.867</v>
      </c>
      <c r="L25" s="12">
        <v>13385.495500000001</v>
      </c>
      <c r="M25" s="12">
        <v>13494.0605</v>
      </c>
      <c r="N25" s="12">
        <v>13701.19</v>
      </c>
      <c r="O25" s="12">
        <v>13231.380999999999</v>
      </c>
      <c r="P25" s="12">
        <v>13584.1795</v>
      </c>
      <c r="Q25" s="12">
        <v>13906.835499999999</v>
      </c>
      <c r="R25" s="12">
        <v>13192.020500000001</v>
      </c>
      <c r="S25" s="12">
        <v>13407.025</v>
      </c>
    </row>
    <row r="26" spans="2:19" x14ac:dyDescent="0.3">
      <c r="B26" s="7">
        <v>37257</v>
      </c>
      <c r="C26" s="12">
        <v>9923.9925000000003</v>
      </c>
      <c r="D26" s="12">
        <f t="shared" si="0"/>
        <v>0.99439978348441405</v>
      </c>
      <c r="F26" s="8">
        <v>2008</v>
      </c>
      <c r="G26" s="5">
        <f t="shared" si="1"/>
        <v>11249.692000000001</v>
      </c>
      <c r="H26" s="12">
        <v>12512.8305</v>
      </c>
      <c r="I26" s="12">
        <v>12419.567499999999</v>
      </c>
      <c r="J26" s="12">
        <v>12193.877</v>
      </c>
      <c r="K26" s="12">
        <v>12639.847</v>
      </c>
      <c r="L26" s="12">
        <v>12821.1765</v>
      </c>
      <c r="M26" s="12">
        <v>12091.998</v>
      </c>
      <c r="N26" s="12">
        <v>11306.527</v>
      </c>
      <c r="O26" s="12">
        <v>11530.106</v>
      </c>
      <c r="P26" s="12">
        <v>11127.253500000001</v>
      </c>
      <c r="Q26" s="12">
        <v>9178.9660000000003</v>
      </c>
      <c r="R26" s="12">
        <v>8591.2810000000009</v>
      </c>
      <c r="S26" s="12">
        <v>8582.8739999999998</v>
      </c>
    </row>
    <row r="27" spans="2:19" x14ac:dyDescent="0.3">
      <c r="B27" s="7">
        <v>37288</v>
      </c>
      <c r="C27" s="12">
        <v>9914.9375</v>
      </c>
      <c r="D27" s="12">
        <f t="shared" si="0"/>
        <v>0.99908756480821603</v>
      </c>
      <c r="F27" s="8">
        <v>2009</v>
      </c>
      <c r="G27" s="5">
        <f>SUM(H27:O27)/8</f>
        <v>8278.5501249999998</v>
      </c>
      <c r="H27" s="12">
        <v>8396.2014999999992</v>
      </c>
      <c r="I27" s="12">
        <v>7644.1360000000004</v>
      </c>
      <c r="J27" s="12">
        <v>7202.4780000000001</v>
      </c>
      <c r="K27" s="12">
        <v>7983.3215</v>
      </c>
      <c r="L27" s="12">
        <v>8398.3685000000005</v>
      </c>
      <c r="M27" s="12">
        <v>8603.4775000000009</v>
      </c>
      <c r="N27" s="12">
        <v>8631.4169999999995</v>
      </c>
      <c r="O27" s="12">
        <v>9369.0010000000002</v>
      </c>
    </row>
    <row r="28" spans="2:19" x14ac:dyDescent="0.3">
      <c r="B28" s="7">
        <v>37316</v>
      </c>
      <c r="C28" s="12">
        <v>10500.950500000001</v>
      </c>
      <c r="D28" s="12">
        <f t="shared" si="0"/>
        <v>1.0591040538581309</v>
      </c>
    </row>
    <row r="29" spans="2:19" x14ac:dyDescent="0.3">
      <c r="B29" s="7">
        <v>37347</v>
      </c>
      <c r="C29" s="12">
        <v>10193.396500000001</v>
      </c>
      <c r="D29" s="12">
        <f t="shared" si="0"/>
        <v>0.97071179413711173</v>
      </c>
      <c r="F29" s="13" t="s">
        <v>19</v>
      </c>
      <c r="H29" s="5">
        <f>SUM(H18:H27)/10</f>
        <v>10575.929050000001</v>
      </c>
      <c r="I29" s="5">
        <f t="shared" ref="I29:O29" si="2">SUM(I18:I27)/10</f>
        <v>10411.257100000001</v>
      </c>
      <c r="J29" s="5">
        <f t="shared" si="2"/>
        <v>10280.920199999999</v>
      </c>
      <c r="K29" s="5">
        <f t="shared" si="2"/>
        <v>10502.419</v>
      </c>
      <c r="L29" s="5">
        <f t="shared" si="2"/>
        <v>10672.644049999999</v>
      </c>
      <c r="M29" s="5">
        <f t="shared" si="2"/>
        <v>10600.972250000001</v>
      </c>
      <c r="N29" s="5">
        <f t="shared" si="2"/>
        <v>10508.386750000001</v>
      </c>
      <c r="O29" s="5">
        <f t="shared" si="2"/>
        <v>10513.755000000001</v>
      </c>
      <c r="P29" s="5">
        <f>SUM(P18:P27)/9</f>
        <v>10580.147000000001</v>
      </c>
      <c r="Q29" s="5">
        <f>SUM(Q18:Q27)/9</f>
        <v>10320.408277777778</v>
      </c>
      <c r="R29" s="5">
        <f>SUM(R18:R27)/9</f>
        <v>10373.291277777778</v>
      </c>
      <c r="S29" s="5">
        <f>SUM(S18:S27)/9</f>
        <v>10579.297611111111</v>
      </c>
    </row>
    <row r="30" spans="2:19" x14ac:dyDescent="0.3">
      <c r="B30" s="7">
        <v>37377</v>
      </c>
      <c r="C30" s="12">
        <v>10096.6855</v>
      </c>
      <c r="D30" s="12">
        <f t="shared" si="0"/>
        <v>0.99051238711257816</v>
      </c>
    </row>
    <row r="31" spans="2:19" x14ac:dyDescent="0.3">
      <c r="B31" s="7">
        <v>37408</v>
      </c>
      <c r="C31" s="12">
        <v>9492.4359999999997</v>
      </c>
      <c r="D31" s="12">
        <f t="shared" si="0"/>
        <v>0.9401536771646497</v>
      </c>
    </row>
    <row r="32" spans="2:19" x14ac:dyDescent="0.3">
      <c r="B32" s="7">
        <v>37438</v>
      </c>
      <c r="C32" s="12">
        <v>9462.4359999999997</v>
      </c>
      <c r="D32" s="12">
        <f t="shared" si="0"/>
        <v>0.996839588910581</v>
      </c>
    </row>
    <row r="33" spans="2:4" x14ac:dyDescent="0.3">
      <c r="B33" s="7">
        <v>37469</v>
      </c>
      <c r="C33" s="12">
        <v>8544.8804999999993</v>
      </c>
      <c r="D33" s="12">
        <f t="shared" si="0"/>
        <v>0.90303178800892281</v>
      </c>
    </row>
    <row r="34" spans="2:4" x14ac:dyDescent="0.3">
      <c r="B34" s="7">
        <v>37500</v>
      </c>
      <c r="C34" s="12">
        <v>8726.2620000000006</v>
      </c>
      <c r="D34" s="12">
        <f t="shared" si="0"/>
        <v>1.0212269206105342</v>
      </c>
    </row>
    <row r="35" spans="2:4" x14ac:dyDescent="0.3">
      <c r="B35" s="7">
        <v>37530</v>
      </c>
      <c r="C35" s="12">
        <v>8142.3130000000001</v>
      </c>
      <c r="D35" s="12">
        <f t="shared" si="0"/>
        <v>0.93308142707610653</v>
      </c>
    </row>
    <row r="36" spans="2:4" x14ac:dyDescent="0.3">
      <c r="B36" s="7">
        <v>37561</v>
      </c>
      <c r="C36" s="12">
        <v>8134.2224999999999</v>
      </c>
      <c r="D36" s="12">
        <f t="shared" si="0"/>
        <v>0.99900636342523308</v>
      </c>
    </row>
    <row r="37" spans="2:4" x14ac:dyDescent="0.3">
      <c r="B37" s="7">
        <v>37591</v>
      </c>
      <c r="C37" s="12">
        <v>8625.7245000000003</v>
      </c>
      <c r="D37" s="12">
        <f t="shared" si="0"/>
        <v>1.0604239679944827</v>
      </c>
    </row>
    <row r="38" spans="2:4" x14ac:dyDescent="0.3">
      <c r="B38" s="7">
        <v>37622</v>
      </c>
      <c r="C38" s="12">
        <v>8503.0935000000009</v>
      </c>
      <c r="D38" s="12">
        <f t="shared" si="0"/>
        <v>0.98578310726246832</v>
      </c>
    </row>
    <row r="39" spans="2:4" x14ac:dyDescent="0.3">
      <c r="B39" s="7">
        <v>37653</v>
      </c>
      <c r="C39" s="12">
        <v>7912.2674999999999</v>
      </c>
      <c r="D39" s="12">
        <f t="shared" si="0"/>
        <v>0.93051634678602546</v>
      </c>
    </row>
    <row r="40" spans="2:4" x14ac:dyDescent="0.3">
      <c r="B40" s="7">
        <v>37681</v>
      </c>
      <c r="C40" s="12">
        <v>7977.0150000000003</v>
      </c>
      <c r="D40" s="12">
        <f t="shared" si="0"/>
        <v>1.008183178842222</v>
      </c>
    </row>
    <row r="41" spans="2:4" x14ac:dyDescent="0.3">
      <c r="B41" s="7">
        <v>37712</v>
      </c>
      <c r="C41" s="12">
        <v>8324.6859999999997</v>
      </c>
      <c r="D41" s="12">
        <f t="shared" si="0"/>
        <v>1.0435840975603028</v>
      </c>
    </row>
    <row r="42" spans="2:4" x14ac:dyDescent="0.3">
      <c r="B42" s="7">
        <v>37742</v>
      </c>
      <c r="C42" s="12">
        <v>8612.0725000000002</v>
      </c>
      <c r="D42" s="12">
        <f t="shared" si="0"/>
        <v>1.0345222029996086</v>
      </c>
    </row>
    <row r="43" spans="2:4" x14ac:dyDescent="0.3">
      <c r="B43" s="7">
        <v>37773</v>
      </c>
      <c r="C43" s="12">
        <v>9103.7044999999998</v>
      </c>
      <c r="D43" s="12">
        <f t="shared" si="0"/>
        <v>1.0570863749695558</v>
      </c>
    </row>
    <row r="44" spans="2:4" x14ac:dyDescent="0.3">
      <c r="B44" s="7">
        <v>37803</v>
      </c>
      <c r="C44" s="12">
        <v>9148.1414999999997</v>
      </c>
      <c r="D44" s="12">
        <f t="shared" si="0"/>
        <v>1.0048811997357778</v>
      </c>
    </row>
    <row r="45" spans="2:4" x14ac:dyDescent="0.3">
      <c r="B45" s="7">
        <v>37834</v>
      </c>
      <c r="C45" s="12">
        <v>9278.2265000000007</v>
      </c>
      <c r="D45" s="12">
        <f t="shared" si="0"/>
        <v>1.014219828147608</v>
      </c>
    </row>
    <row r="46" spans="2:4" x14ac:dyDescent="0.3">
      <c r="B46" s="7">
        <v>37865</v>
      </c>
      <c r="C46" s="12">
        <v>9503.4110000000001</v>
      </c>
      <c r="D46" s="12">
        <f t="shared" si="0"/>
        <v>1.0242702093983154</v>
      </c>
    </row>
    <row r="47" spans="2:4" x14ac:dyDescent="0.3">
      <c r="B47" s="7">
        <v>37895</v>
      </c>
      <c r="C47" s="12">
        <v>9666.7145</v>
      </c>
      <c r="D47" s="12">
        <f t="shared" si="0"/>
        <v>1.0171836722625172</v>
      </c>
    </row>
    <row r="48" spans="2:4" x14ac:dyDescent="0.3">
      <c r="B48" s="7">
        <v>37926</v>
      </c>
      <c r="C48" s="12">
        <v>9764.1465000000007</v>
      </c>
      <c r="D48" s="12">
        <f t="shared" si="0"/>
        <v>1.0100791225395145</v>
      </c>
    </row>
    <row r="49" spans="2:4" x14ac:dyDescent="0.3">
      <c r="B49" s="7">
        <v>37956</v>
      </c>
      <c r="C49" s="12">
        <v>10093.177</v>
      </c>
      <c r="D49" s="12">
        <f t="shared" si="0"/>
        <v>1.0336978249967879</v>
      </c>
    </row>
    <row r="50" spans="2:4" x14ac:dyDescent="0.3">
      <c r="B50" s="7">
        <v>37987</v>
      </c>
      <c r="C50" s="12">
        <v>10544.513499999999</v>
      </c>
      <c r="D50" s="12">
        <f t="shared" si="0"/>
        <v>1.0447169904976401</v>
      </c>
    </row>
    <row r="51" spans="2:4" x14ac:dyDescent="0.3">
      <c r="B51" s="7">
        <v>38018</v>
      </c>
      <c r="C51" s="12">
        <v>10605.331</v>
      </c>
      <c r="D51" s="12">
        <f t="shared" si="0"/>
        <v>1.0057676914160147</v>
      </c>
    </row>
    <row r="52" spans="2:4" x14ac:dyDescent="0.3">
      <c r="B52" s="7">
        <v>38047</v>
      </c>
      <c r="C52" s="12">
        <v>10318.835999999999</v>
      </c>
      <c r="D52" s="12">
        <f t="shared" si="0"/>
        <v>0.97298575593727332</v>
      </c>
    </row>
    <row r="53" spans="2:4" x14ac:dyDescent="0.3">
      <c r="B53" s="7">
        <v>38078</v>
      </c>
      <c r="C53" s="12">
        <v>10428.046</v>
      </c>
      <c r="D53" s="12">
        <f t="shared" si="0"/>
        <v>1.0105835580679838</v>
      </c>
    </row>
    <row r="54" spans="2:4" x14ac:dyDescent="0.3">
      <c r="B54" s="7">
        <v>38108</v>
      </c>
      <c r="C54" s="12">
        <v>10083.8055</v>
      </c>
      <c r="D54" s="12">
        <f t="shared" si="0"/>
        <v>0.96698897377322657</v>
      </c>
    </row>
    <row r="55" spans="2:4" x14ac:dyDescent="0.3">
      <c r="B55" s="7">
        <v>38139</v>
      </c>
      <c r="C55" s="12">
        <v>10361.371999999999</v>
      </c>
      <c r="D55" s="12">
        <f t="shared" si="0"/>
        <v>1.02752596725512</v>
      </c>
    </row>
    <row r="56" spans="2:4" x14ac:dyDescent="0.3">
      <c r="B56" s="7">
        <v>38169</v>
      </c>
      <c r="C56" s="12">
        <v>10152.7065</v>
      </c>
      <c r="D56" s="12">
        <f t="shared" si="0"/>
        <v>0.97986120950005473</v>
      </c>
    </row>
    <row r="57" spans="2:4" x14ac:dyDescent="0.3">
      <c r="B57" s="7">
        <v>38200</v>
      </c>
      <c r="C57" s="12">
        <v>10021.2595</v>
      </c>
      <c r="D57" s="12">
        <f t="shared" si="0"/>
        <v>0.98705300896859371</v>
      </c>
    </row>
    <row r="58" spans="2:4" x14ac:dyDescent="0.3">
      <c r="B58" s="7">
        <v>38231</v>
      </c>
      <c r="C58" s="12">
        <v>10210.808999999999</v>
      </c>
      <c r="D58" s="12">
        <f t="shared" si="0"/>
        <v>1.0189147382122974</v>
      </c>
    </row>
    <row r="59" spans="2:4" x14ac:dyDescent="0.3">
      <c r="B59" s="7">
        <v>38261</v>
      </c>
      <c r="C59" s="12">
        <v>10000.308999999999</v>
      </c>
      <c r="D59" s="12">
        <f t="shared" si="0"/>
        <v>0.97938459136783385</v>
      </c>
    </row>
    <row r="60" spans="2:4" x14ac:dyDescent="0.3">
      <c r="B60" s="7">
        <v>38292</v>
      </c>
      <c r="C60" s="12">
        <v>10410.942999999999</v>
      </c>
      <c r="D60" s="12">
        <f t="shared" si="0"/>
        <v>1.0410621311801465</v>
      </c>
    </row>
    <row r="61" spans="2:4" x14ac:dyDescent="0.3">
      <c r="B61" s="7">
        <v>38322</v>
      </c>
      <c r="C61" s="12">
        <v>10661.557000000001</v>
      </c>
      <c r="D61" s="12">
        <f t="shared" si="0"/>
        <v>1.0240721709839351</v>
      </c>
    </row>
    <row r="62" spans="2:4" x14ac:dyDescent="0.3">
      <c r="B62" s="7">
        <v>38353</v>
      </c>
      <c r="C62" s="12">
        <v>10539.513000000001</v>
      </c>
      <c r="D62" s="12">
        <f t="shared" si="0"/>
        <v>0.98855289147729553</v>
      </c>
    </row>
    <row r="63" spans="2:4" x14ac:dyDescent="0.3">
      <c r="B63" s="7">
        <v>38384</v>
      </c>
      <c r="C63" s="12">
        <v>10729.125</v>
      </c>
      <c r="D63" s="12">
        <f t="shared" si="0"/>
        <v>1.0179905845744486</v>
      </c>
    </row>
    <row r="64" spans="2:4" x14ac:dyDescent="0.3">
      <c r="B64" s="7">
        <v>38412</v>
      </c>
      <c r="C64" s="12">
        <v>10698.067999999999</v>
      </c>
      <c r="D64" s="12">
        <f t="shared" si="0"/>
        <v>0.99710535574895431</v>
      </c>
    </row>
    <row r="65" spans="2:4" x14ac:dyDescent="0.3">
      <c r="B65" s="7">
        <v>38443</v>
      </c>
      <c r="C65" s="12">
        <v>10287.719999999999</v>
      </c>
      <c r="D65" s="12">
        <f t="shared" si="0"/>
        <v>0.96164279382034212</v>
      </c>
    </row>
    <row r="66" spans="2:4" x14ac:dyDescent="0.3">
      <c r="B66" s="7">
        <v>38473</v>
      </c>
      <c r="C66" s="12">
        <v>10372.664000000001</v>
      </c>
      <c r="D66" s="12">
        <f t="shared" si="0"/>
        <v>1.008256834361744</v>
      </c>
    </row>
    <row r="67" spans="2:4" x14ac:dyDescent="0.3">
      <c r="B67" s="7">
        <v>38504</v>
      </c>
      <c r="C67" s="12">
        <v>10502.877</v>
      </c>
      <c r="D67" s="12">
        <f t="shared" si="0"/>
        <v>1.0125534771009645</v>
      </c>
    </row>
    <row r="68" spans="2:4" x14ac:dyDescent="0.3">
      <c r="B68" s="7">
        <v>38534</v>
      </c>
      <c r="C68" s="12">
        <v>10545.3755</v>
      </c>
      <c r="D68" s="12">
        <f t="shared" ref="D68:D117" si="3">C68/C67</f>
        <v>1.0040463674857851</v>
      </c>
    </row>
    <row r="69" spans="2:4" x14ac:dyDescent="0.3">
      <c r="B69" s="7">
        <v>38565</v>
      </c>
      <c r="C69" s="12">
        <v>10569.538</v>
      </c>
      <c r="D69" s="12">
        <f t="shared" si="3"/>
        <v>1.0022912887265134</v>
      </c>
    </row>
    <row r="70" spans="2:4" x14ac:dyDescent="0.3">
      <c r="B70" s="7">
        <v>38596</v>
      </c>
      <c r="C70" s="12">
        <v>10531.4285</v>
      </c>
      <c r="D70" s="12">
        <f t="shared" si="3"/>
        <v>0.99639440248003264</v>
      </c>
    </row>
    <row r="71" spans="2:4" x14ac:dyDescent="0.3">
      <c r="B71" s="7">
        <v>38626</v>
      </c>
      <c r="C71" s="12">
        <v>10318.525</v>
      </c>
      <c r="D71" s="12">
        <f t="shared" si="3"/>
        <v>0.97978398656934329</v>
      </c>
    </row>
    <row r="72" spans="2:4" x14ac:dyDescent="0.3">
      <c r="B72" s="7">
        <v>38657</v>
      </c>
      <c r="C72" s="12">
        <v>10689.718500000001</v>
      </c>
      <c r="D72" s="12">
        <f t="shared" si="3"/>
        <v>1.0359735039649562</v>
      </c>
    </row>
    <row r="73" spans="2:4" x14ac:dyDescent="0.3">
      <c r="B73" s="7">
        <v>38687</v>
      </c>
      <c r="C73" s="12">
        <v>10833.309499999999</v>
      </c>
      <c r="D73" s="12">
        <f t="shared" si="3"/>
        <v>1.0134326268741314</v>
      </c>
    </row>
    <row r="74" spans="2:4" x14ac:dyDescent="0.3">
      <c r="B74" s="7">
        <v>38718</v>
      </c>
      <c r="C74" s="12">
        <v>10872.482</v>
      </c>
      <c r="D74" s="12">
        <f t="shared" si="3"/>
        <v>1.0036159310319714</v>
      </c>
    </row>
    <row r="75" spans="2:4" x14ac:dyDescent="0.3">
      <c r="B75" s="7">
        <v>38749</v>
      </c>
      <c r="C75" s="12">
        <v>10975.3035</v>
      </c>
      <c r="D75" s="12">
        <f t="shared" si="3"/>
        <v>1.0094570402599885</v>
      </c>
    </row>
    <row r="76" spans="2:4" x14ac:dyDescent="0.3">
      <c r="B76" s="7">
        <v>38777</v>
      </c>
      <c r="C76" s="12">
        <v>11142.3315</v>
      </c>
      <c r="D76" s="12">
        <f t="shared" si="3"/>
        <v>1.0152185313144189</v>
      </c>
    </row>
    <row r="77" spans="2:4" x14ac:dyDescent="0.3">
      <c r="B77" s="7">
        <v>38808</v>
      </c>
      <c r="C77" s="12">
        <v>11240.106</v>
      </c>
      <c r="D77" s="12">
        <f t="shared" si="3"/>
        <v>1.0087750485614253</v>
      </c>
    </row>
    <row r="78" spans="2:4" x14ac:dyDescent="0.3">
      <c r="B78" s="7">
        <v>38838</v>
      </c>
      <c r="C78" s="12">
        <v>11354.128000000001</v>
      </c>
      <c r="D78" s="12">
        <f t="shared" si="3"/>
        <v>1.0101442103837812</v>
      </c>
    </row>
    <row r="79" spans="2:4" x14ac:dyDescent="0.3">
      <c r="B79" s="7">
        <v>38869</v>
      </c>
      <c r="C79" s="12">
        <v>10980.71</v>
      </c>
      <c r="D79" s="12">
        <f t="shared" si="3"/>
        <v>0.96711169717304568</v>
      </c>
    </row>
    <row r="80" spans="2:4" x14ac:dyDescent="0.3">
      <c r="B80" s="7">
        <v>38899</v>
      </c>
      <c r="C80" s="12">
        <v>11032.526</v>
      </c>
      <c r="D80" s="12">
        <f t="shared" si="3"/>
        <v>1.0047188205498552</v>
      </c>
    </row>
    <row r="81" spans="2:4" x14ac:dyDescent="0.3">
      <c r="B81" s="7">
        <v>38930</v>
      </c>
      <c r="C81" s="12">
        <v>11239.255499999999</v>
      </c>
      <c r="D81" s="12">
        <f t="shared" si="3"/>
        <v>1.0187381838030565</v>
      </c>
    </row>
    <row r="82" spans="2:4" x14ac:dyDescent="0.3">
      <c r="B82" s="7">
        <v>38961</v>
      </c>
      <c r="C82" s="12">
        <v>11533.599</v>
      </c>
      <c r="D82" s="12">
        <f t="shared" si="3"/>
        <v>1.0261888787918383</v>
      </c>
    </row>
    <row r="83" spans="2:4" x14ac:dyDescent="0.3">
      <c r="B83" s="7">
        <v>38991</v>
      </c>
      <c r="C83" s="12">
        <v>11951.065000000001</v>
      </c>
      <c r="D83" s="12">
        <f t="shared" si="3"/>
        <v>1.0361956402333738</v>
      </c>
    </row>
    <row r="84" spans="2:4" x14ac:dyDescent="0.3">
      <c r="B84" s="7">
        <v>39022</v>
      </c>
      <c r="C84" s="12">
        <v>12183.3145</v>
      </c>
      <c r="D84" s="12">
        <f t="shared" si="3"/>
        <v>1.0194333726743181</v>
      </c>
    </row>
    <row r="85" spans="2:4" x14ac:dyDescent="0.3">
      <c r="B85" s="7">
        <v>39052</v>
      </c>
      <c r="C85" s="12">
        <v>12377.6175</v>
      </c>
      <c r="D85" s="12">
        <f t="shared" si="3"/>
        <v>1.0159482873072019</v>
      </c>
    </row>
    <row r="86" spans="2:4" x14ac:dyDescent="0.3">
      <c r="B86" s="7">
        <v>39083</v>
      </c>
      <c r="C86" s="12">
        <v>12512.891</v>
      </c>
      <c r="D86" s="12">
        <f t="shared" si="3"/>
        <v>1.0109288802954204</v>
      </c>
    </row>
    <row r="87" spans="2:4" x14ac:dyDescent="0.3">
      <c r="B87" s="7">
        <v>39114</v>
      </c>
      <c r="C87" s="12">
        <v>12611.620500000001</v>
      </c>
      <c r="D87" s="12">
        <f t="shared" si="3"/>
        <v>1.0078902229708546</v>
      </c>
    </row>
    <row r="88" spans="2:4" x14ac:dyDescent="0.3">
      <c r="B88" s="7">
        <v>39142</v>
      </c>
      <c r="C88" s="12">
        <v>12260.232</v>
      </c>
      <c r="D88" s="12">
        <f t="shared" si="3"/>
        <v>0.97213772012882871</v>
      </c>
    </row>
    <row r="89" spans="2:4" x14ac:dyDescent="0.3">
      <c r="B89" s="7">
        <v>39173</v>
      </c>
      <c r="C89" s="12">
        <v>12754.867</v>
      </c>
      <c r="D89" s="12">
        <f t="shared" si="3"/>
        <v>1.0403446688447657</v>
      </c>
    </row>
    <row r="90" spans="2:4" x14ac:dyDescent="0.3">
      <c r="B90" s="7">
        <v>39203</v>
      </c>
      <c r="C90" s="12">
        <v>13385.495500000001</v>
      </c>
      <c r="D90" s="12">
        <f t="shared" si="3"/>
        <v>1.0494421854810403</v>
      </c>
    </row>
    <row r="91" spans="2:4" x14ac:dyDescent="0.3">
      <c r="B91" s="7">
        <v>39234</v>
      </c>
      <c r="C91" s="12">
        <v>13494.0605</v>
      </c>
      <c r="D91" s="12">
        <f t="shared" si="3"/>
        <v>1.0081106448394084</v>
      </c>
    </row>
    <row r="92" spans="2:4" x14ac:dyDescent="0.3">
      <c r="B92" s="7">
        <v>39264</v>
      </c>
      <c r="C92" s="12">
        <v>13701.19</v>
      </c>
      <c r="D92" s="12">
        <f t="shared" si="3"/>
        <v>1.0153496792162746</v>
      </c>
    </row>
    <row r="93" spans="2:4" x14ac:dyDescent="0.3">
      <c r="B93" s="7">
        <v>39295</v>
      </c>
      <c r="C93" s="12">
        <v>13231.380999999999</v>
      </c>
      <c r="D93" s="12">
        <f t="shared" si="3"/>
        <v>0.96571035070676337</v>
      </c>
    </row>
    <row r="94" spans="2:4" x14ac:dyDescent="0.3">
      <c r="B94" s="7">
        <v>39326</v>
      </c>
      <c r="C94" s="12">
        <v>13584.1795</v>
      </c>
      <c r="D94" s="12">
        <f t="shared" si="3"/>
        <v>1.0266637700176573</v>
      </c>
    </row>
    <row r="95" spans="2:4" x14ac:dyDescent="0.3">
      <c r="B95" s="7">
        <v>39356</v>
      </c>
      <c r="C95" s="12">
        <v>13906.835499999999</v>
      </c>
      <c r="D95" s="12">
        <f t="shared" si="3"/>
        <v>1.0237523363115157</v>
      </c>
    </row>
    <row r="96" spans="2:4" x14ac:dyDescent="0.3">
      <c r="B96" s="7">
        <v>39387</v>
      </c>
      <c r="C96" s="12">
        <v>13192.020500000001</v>
      </c>
      <c r="D96" s="12">
        <f t="shared" si="3"/>
        <v>0.94859973715803292</v>
      </c>
    </row>
    <row r="97" spans="2:4" x14ac:dyDescent="0.3">
      <c r="B97" s="7">
        <v>39417</v>
      </c>
      <c r="C97" s="12">
        <v>13407.025</v>
      </c>
      <c r="D97" s="12">
        <f t="shared" si="3"/>
        <v>1.0162980720049668</v>
      </c>
    </row>
    <row r="98" spans="2:4" x14ac:dyDescent="0.3">
      <c r="B98" s="7">
        <v>39448</v>
      </c>
      <c r="C98" s="12">
        <v>12512.8305</v>
      </c>
      <c r="D98" s="12">
        <f t="shared" si="3"/>
        <v>0.93330403277386298</v>
      </c>
    </row>
    <row r="99" spans="2:4" x14ac:dyDescent="0.3">
      <c r="B99" s="7">
        <v>39479</v>
      </c>
      <c r="C99" s="12">
        <v>12419.567499999999</v>
      </c>
      <c r="D99" s="12">
        <f t="shared" si="3"/>
        <v>0.9925466104571623</v>
      </c>
    </row>
    <row r="100" spans="2:4" x14ac:dyDescent="0.3">
      <c r="B100" s="7">
        <v>39508</v>
      </c>
      <c r="C100" s="12">
        <v>12193.877</v>
      </c>
      <c r="D100" s="12">
        <f t="shared" si="3"/>
        <v>0.98182782935074042</v>
      </c>
    </row>
    <row r="101" spans="2:4" x14ac:dyDescent="0.3">
      <c r="B101" s="7">
        <v>39539</v>
      </c>
      <c r="C101" s="12">
        <v>12639.847</v>
      </c>
      <c r="D101" s="12">
        <f t="shared" si="3"/>
        <v>1.0365732736192106</v>
      </c>
    </row>
    <row r="102" spans="2:4" x14ac:dyDescent="0.3">
      <c r="B102" s="7">
        <v>39569</v>
      </c>
      <c r="C102" s="12">
        <v>12821.1765</v>
      </c>
      <c r="D102" s="12">
        <f t="shared" si="3"/>
        <v>1.0143458619396264</v>
      </c>
    </row>
    <row r="103" spans="2:4" x14ac:dyDescent="0.3">
      <c r="B103" s="7">
        <v>39600</v>
      </c>
      <c r="C103" s="12">
        <v>12091.998</v>
      </c>
      <c r="D103" s="12">
        <f t="shared" si="3"/>
        <v>0.94312702114349645</v>
      </c>
    </row>
    <row r="104" spans="2:4" x14ac:dyDescent="0.3">
      <c r="B104" s="7">
        <v>39630</v>
      </c>
      <c r="C104" s="12">
        <v>11306.527</v>
      </c>
      <c r="D104" s="12">
        <f t="shared" si="3"/>
        <v>0.93504208320246174</v>
      </c>
    </row>
    <row r="105" spans="2:4" x14ac:dyDescent="0.3">
      <c r="B105" s="7">
        <v>39661</v>
      </c>
      <c r="C105" s="12">
        <v>11530.106</v>
      </c>
      <c r="D105" s="12">
        <f t="shared" si="3"/>
        <v>1.0197743303491869</v>
      </c>
    </row>
    <row r="106" spans="2:4" x14ac:dyDescent="0.3">
      <c r="B106" s="7">
        <v>39692</v>
      </c>
      <c r="C106" s="12">
        <v>11127.253500000001</v>
      </c>
      <c r="D106" s="12">
        <f t="shared" si="3"/>
        <v>0.96506081557272771</v>
      </c>
    </row>
    <row r="107" spans="2:4" x14ac:dyDescent="0.3">
      <c r="B107" s="7">
        <v>39722</v>
      </c>
      <c r="C107" s="12">
        <v>9178.9660000000003</v>
      </c>
      <c r="D107" s="12">
        <f t="shared" si="3"/>
        <v>0.82490850055676357</v>
      </c>
    </row>
    <row r="108" spans="2:4" x14ac:dyDescent="0.3">
      <c r="B108" s="7">
        <v>39753</v>
      </c>
      <c r="C108" s="12">
        <v>8591.2810000000009</v>
      </c>
      <c r="D108" s="12">
        <f t="shared" si="3"/>
        <v>0.93597481459240617</v>
      </c>
    </row>
    <row r="109" spans="2:4" x14ac:dyDescent="0.3">
      <c r="B109" s="7">
        <v>39783</v>
      </c>
      <c r="C109" s="12">
        <v>8582.8739999999998</v>
      </c>
      <c r="D109" s="12">
        <f t="shared" si="3"/>
        <v>0.99902144976983043</v>
      </c>
    </row>
    <row r="110" spans="2:4" x14ac:dyDescent="0.3">
      <c r="B110" s="7">
        <v>39814</v>
      </c>
      <c r="C110" s="12">
        <v>8396.2014999999992</v>
      </c>
      <c r="D110" s="12">
        <f t="shared" si="3"/>
        <v>0.97825058366230233</v>
      </c>
    </row>
    <row r="111" spans="2:4" x14ac:dyDescent="0.3">
      <c r="B111" s="7">
        <v>39845</v>
      </c>
      <c r="C111" s="12">
        <v>7644.1360000000004</v>
      </c>
      <c r="D111" s="12">
        <f t="shared" si="3"/>
        <v>0.91042788813489062</v>
      </c>
    </row>
    <row r="112" spans="2:4" x14ac:dyDescent="0.3">
      <c r="B112" s="7">
        <v>39873</v>
      </c>
      <c r="C112" s="12">
        <v>7202.4780000000001</v>
      </c>
      <c r="D112" s="12">
        <f t="shared" si="3"/>
        <v>0.94222263968092657</v>
      </c>
    </row>
    <row r="113" spans="2:4" x14ac:dyDescent="0.3">
      <c r="B113" s="7">
        <v>39904</v>
      </c>
      <c r="C113" s="12">
        <v>7983.3215</v>
      </c>
      <c r="D113" s="12">
        <f t="shared" si="3"/>
        <v>1.1084131739104235</v>
      </c>
    </row>
    <row r="114" spans="2:4" x14ac:dyDescent="0.3">
      <c r="B114" s="7">
        <v>39934</v>
      </c>
      <c r="C114" s="12">
        <v>8398.3685000000005</v>
      </c>
      <c r="D114" s="12">
        <f t="shared" si="3"/>
        <v>1.0519892628650869</v>
      </c>
    </row>
    <row r="115" spans="2:4" x14ac:dyDescent="0.3">
      <c r="B115" s="7">
        <v>39965</v>
      </c>
      <c r="C115" s="12">
        <v>8603.4775000000009</v>
      </c>
      <c r="D115" s="12">
        <f t="shared" si="3"/>
        <v>1.0244224815807976</v>
      </c>
    </row>
    <row r="116" spans="2:4" x14ac:dyDescent="0.3">
      <c r="B116" s="7">
        <v>39995</v>
      </c>
      <c r="C116" s="12">
        <v>8631.4169999999995</v>
      </c>
      <c r="D116" s="12">
        <f t="shared" si="3"/>
        <v>1.0032474659229362</v>
      </c>
    </row>
    <row r="117" spans="2:4" x14ac:dyDescent="0.3">
      <c r="B117" s="7">
        <v>40026</v>
      </c>
      <c r="C117" s="12">
        <v>9369.0010000000002</v>
      </c>
      <c r="D117" s="12">
        <f t="shared" si="3"/>
        <v>1.0854534081715668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20"/>
  <sheetViews>
    <sheetView tabSelected="1" workbookViewId="0">
      <selection activeCell="Y1" sqref="Y1:AL65536"/>
    </sheetView>
  </sheetViews>
  <sheetFormatPr defaultColWidth="9.109375" defaultRowHeight="14.4" x14ac:dyDescent="0.3"/>
  <cols>
    <col min="1" max="1" width="12" style="32" customWidth="1"/>
    <col min="2" max="2" width="6.109375" style="32" customWidth="1"/>
    <col min="3" max="3" width="10.88671875" style="32" customWidth="1"/>
    <col min="4" max="4" width="11.109375" style="32" bestFit="1" customWidth="1"/>
    <col min="5" max="5" width="9.6640625" style="32" bestFit="1" customWidth="1"/>
    <col min="6" max="6" width="13.33203125" style="32" customWidth="1"/>
    <col min="7" max="8" width="13.88671875" style="32" customWidth="1"/>
    <col min="9" max="9" width="10.6640625" style="32" customWidth="1"/>
    <col min="10" max="10" width="10.109375" style="32" customWidth="1"/>
    <col min="11" max="11" width="12.109375" style="32" customWidth="1"/>
    <col min="12" max="12" width="9.88671875" style="32" customWidth="1"/>
    <col min="13" max="13" width="10.5546875" style="32" customWidth="1"/>
    <col min="14" max="14" width="9.109375" style="32"/>
    <col min="15" max="15" width="12.6640625" style="32" customWidth="1"/>
    <col min="16" max="16" width="4" style="32" customWidth="1"/>
    <col min="17" max="17" width="6.44140625" style="32" customWidth="1"/>
    <col min="18" max="18" width="9.109375" style="32"/>
    <col min="19" max="20" width="9.33203125" style="32" customWidth="1"/>
    <col min="21" max="21" width="9.5546875" style="32" customWidth="1"/>
    <col min="22" max="22" width="12.5546875" style="32" customWidth="1"/>
    <col min="23" max="16384" width="9.109375" style="32"/>
  </cols>
  <sheetData>
    <row r="1" spans="1:24" x14ac:dyDescent="0.3">
      <c r="D1" s="33" t="s">
        <v>23</v>
      </c>
      <c r="E1" s="34">
        <v>0.35</v>
      </c>
      <c r="F1" s="35"/>
      <c r="G1" s="17" t="s">
        <v>23</v>
      </c>
      <c r="H1" s="36">
        <v>0.2</v>
      </c>
      <c r="I1" s="37" t="s">
        <v>24</v>
      </c>
      <c r="J1" s="36">
        <v>1</v>
      </c>
      <c r="K1" s="38"/>
      <c r="L1" s="33" t="s">
        <v>41</v>
      </c>
      <c r="M1" s="36">
        <v>0.3</v>
      </c>
      <c r="N1" s="17" t="s">
        <v>42</v>
      </c>
      <c r="O1" s="34">
        <v>0.2</v>
      </c>
      <c r="P1" s="39"/>
      <c r="R1" s="40" t="s">
        <v>25</v>
      </c>
      <c r="S1" s="41">
        <v>0.2</v>
      </c>
      <c r="T1" s="40" t="s">
        <v>26</v>
      </c>
      <c r="U1" s="41">
        <v>0.05</v>
      </c>
      <c r="V1" s="40" t="s">
        <v>27</v>
      </c>
      <c r="W1" s="41">
        <v>0.1</v>
      </c>
      <c r="X1" s="41"/>
    </row>
    <row r="2" spans="1:24" ht="30.75" customHeight="1" x14ac:dyDescent="0.3">
      <c r="D2" s="57" t="s">
        <v>48</v>
      </c>
      <c r="E2" s="58"/>
      <c r="F2" s="57" t="s">
        <v>49</v>
      </c>
      <c r="G2" s="59"/>
      <c r="H2" s="59"/>
      <c r="I2" s="59"/>
      <c r="J2" s="59"/>
      <c r="K2" s="58"/>
      <c r="L2" s="57" t="s">
        <v>28</v>
      </c>
      <c r="M2" s="59"/>
      <c r="N2" s="59"/>
      <c r="O2" s="58"/>
      <c r="P2" s="19"/>
      <c r="R2" s="57" t="s">
        <v>29</v>
      </c>
      <c r="S2" s="59"/>
      <c r="T2" s="59"/>
      <c r="U2" s="59"/>
      <c r="V2" s="59"/>
      <c r="W2" s="58"/>
      <c r="X2" s="20"/>
    </row>
    <row r="3" spans="1:24" ht="57.6" x14ac:dyDescent="0.3">
      <c r="A3" s="21" t="s">
        <v>30</v>
      </c>
      <c r="B3" s="22" t="s">
        <v>40</v>
      </c>
      <c r="C3" s="22" t="s">
        <v>50</v>
      </c>
      <c r="D3" s="21" t="s">
        <v>31</v>
      </c>
      <c r="E3" s="21" t="s">
        <v>32</v>
      </c>
      <c r="F3" s="21" t="s">
        <v>33</v>
      </c>
      <c r="G3" s="21" t="s">
        <v>34</v>
      </c>
      <c r="H3" s="21" t="s">
        <v>35</v>
      </c>
      <c r="I3" s="21" t="s">
        <v>36</v>
      </c>
      <c r="J3" s="22" t="s">
        <v>46</v>
      </c>
      <c r="K3" s="22" t="s">
        <v>47</v>
      </c>
      <c r="L3" s="23" t="s">
        <v>43</v>
      </c>
      <c r="M3" s="23" t="s">
        <v>44</v>
      </c>
      <c r="N3" s="23" t="s">
        <v>46</v>
      </c>
      <c r="O3" s="23" t="s">
        <v>47</v>
      </c>
      <c r="P3" s="24"/>
      <c r="Q3" s="22" t="s">
        <v>40</v>
      </c>
      <c r="R3" s="25" t="s">
        <v>45</v>
      </c>
      <c r="S3" s="26" t="s">
        <v>37</v>
      </c>
      <c r="T3" s="26" t="s">
        <v>38</v>
      </c>
      <c r="U3" s="26" t="s">
        <v>39</v>
      </c>
      <c r="V3" s="27" t="s">
        <v>46</v>
      </c>
      <c r="W3" s="27" t="s">
        <v>47</v>
      </c>
      <c r="X3" s="28"/>
    </row>
    <row r="4" spans="1:24" ht="15" customHeight="1" x14ac:dyDescent="0.3">
      <c r="A4" s="15">
        <v>36526</v>
      </c>
      <c r="B4" s="18">
        <v>1</v>
      </c>
      <c r="C4" s="29">
        <v>11281.263000000001</v>
      </c>
      <c r="D4" s="30"/>
      <c r="F4" s="42">
        <f>C4</f>
        <v>11281.263000000001</v>
      </c>
      <c r="G4" s="42">
        <f>C4</f>
        <v>11281.263000000001</v>
      </c>
      <c r="J4" s="43"/>
      <c r="K4" s="43"/>
      <c r="L4" s="42">
        <f>C4</f>
        <v>11281.263000000001</v>
      </c>
      <c r="M4" s="44">
        <f>((C5-C4)+(C6-C5)+(C7-C6))/3</f>
        <v>-114.52633333333385</v>
      </c>
      <c r="Q4" s="18">
        <v>1</v>
      </c>
      <c r="R4" s="29">
        <v>11281.263000000001</v>
      </c>
      <c r="S4" s="45"/>
      <c r="T4" s="46">
        <f>R4/(SUM($R$4:$R$7)/4)</f>
        <v>1.0452695832275809</v>
      </c>
      <c r="U4" s="47"/>
      <c r="V4" s="45"/>
      <c r="W4" s="48"/>
      <c r="X4" s="48"/>
    </row>
    <row r="5" spans="1:24" x14ac:dyDescent="0.3">
      <c r="A5" s="16">
        <v>36557</v>
      </c>
      <c r="B5" s="19">
        <v>2</v>
      </c>
      <c r="C5" s="31">
        <v>10541.9295</v>
      </c>
      <c r="D5" s="47">
        <f>C4</f>
        <v>11281.263000000001</v>
      </c>
      <c r="E5" s="47">
        <f t="shared" ref="E5:E68" si="0">C5-D5</f>
        <v>-739.33350000000064</v>
      </c>
      <c r="F5" s="49">
        <f t="shared" ref="F5:F68" si="1">($H$1*C5)+((1-$H$1)*F4)</f>
        <v>11133.3963</v>
      </c>
      <c r="G5" s="49">
        <f t="shared" ref="G5:G68" si="2">($H$1*F5)+((1-$H$1)*G4)</f>
        <v>11251.689660000002</v>
      </c>
      <c r="H5" s="49">
        <f t="shared" ref="H5:H68" si="3">(2*F5)-G5</f>
        <v>11015.102939999999</v>
      </c>
      <c r="I5" s="50">
        <f t="shared" ref="I5:I68" si="4">($H$1/(1-$H$1))*(F5-G5)</f>
        <v>-29.573340000000371</v>
      </c>
      <c r="J5" s="51"/>
      <c r="K5" s="51"/>
      <c r="L5" s="49">
        <f t="shared" ref="L5:L68" si="5">($O$1*C5)+((1-$O$1)*(L4+M4))</f>
        <v>11041.775233333334</v>
      </c>
      <c r="M5" s="49">
        <f t="shared" ref="M5:M68" si="6">$M$1*(L5-L4)+((1-$M$1)*M4)</f>
        <v>-152.0147633333338</v>
      </c>
      <c r="N5" s="52"/>
      <c r="O5" s="52"/>
      <c r="P5" s="52"/>
      <c r="Q5" s="19">
        <v>2</v>
      </c>
      <c r="R5" s="31">
        <v>10541.9295</v>
      </c>
      <c r="S5" s="47"/>
      <c r="T5" s="46">
        <f>R5/(SUM($R$4:$R$7)/4)</f>
        <v>0.97676636515605908</v>
      </c>
      <c r="U5" s="47"/>
      <c r="V5" s="45"/>
      <c r="W5" s="48"/>
      <c r="X5" s="48"/>
    </row>
    <row r="6" spans="1:24" x14ac:dyDescent="0.3">
      <c r="A6" s="16">
        <v>36586</v>
      </c>
      <c r="B6" s="19">
        <v>3</v>
      </c>
      <c r="C6" s="31">
        <v>10409.854499999999</v>
      </c>
      <c r="D6" s="47">
        <f t="shared" ref="D6:D69" si="7">D5+($E$1*($C5-$D5))</f>
        <v>11022.496275000001</v>
      </c>
      <c r="E6" s="47">
        <f t="shared" si="0"/>
        <v>-612.64177500000187</v>
      </c>
      <c r="F6" s="51">
        <f t="shared" si="1"/>
        <v>10988.687940000002</v>
      </c>
      <c r="G6" s="51">
        <f t="shared" si="2"/>
        <v>11199.089316000001</v>
      </c>
      <c r="H6" s="51">
        <f t="shared" si="3"/>
        <v>10778.286564000002</v>
      </c>
      <c r="I6" s="53">
        <f t="shared" si="4"/>
        <v>-52.60034399999995</v>
      </c>
      <c r="J6" s="49">
        <f t="shared" ref="J6:J28" si="8">H5+(I5*$J$1)</f>
        <v>10985.529599999998</v>
      </c>
      <c r="K6" s="49">
        <f t="shared" ref="K6:K69" si="9">C6-J6</f>
        <v>-575.67509999999857</v>
      </c>
      <c r="L6" s="51">
        <f t="shared" si="5"/>
        <v>10793.779275999999</v>
      </c>
      <c r="M6" s="51">
        <f t="shared" si="6"/>
        <v>-180.80912153333398</v>
      </c>
      <c r="N6" s="49">
        <f t="shared" ref="N6:N28" si="10">L5+(M5*1)</f>
        <v>10889.760469999999</v>
      </c>
      <c r="O6" s="49">
        <f t="shared" ref="O6:O69" si="11">C6-N6</f>
        <v>-479.9059699999998</v>
      </c>
      <c r="P6" s="49"/>
      <c r="Q6" s="19">
        <v>3</v>
      </c>
      <c r="R6" s="31">
        <v>10409.854499999999</v>
      </c>
      <c r="S6" s="47">
        <f>R5</f>
        <v>10541.9295</v>
      </c>
      <c r="T6" s="46">
        <f>R6/(SUM($R$4:$R$7)/4)</f>
        <v>0.96452890732843966</v>
      </c>
      <c r="U6" s="47"/>
      <c r="V6" s="45"/>
      <c r="W6" s="48"/>
      <c r="X6" s="48"/>
    </row>
    <row r="7" spans="1:24" x14ac:dyDescent="0.3">
      <c r="A7" s="16">
        <v>36617</v>
      </c>
      <c r="B7" s="19">
        <v>4</v>
      </c>
      <c r="C7" s="31">
        <v>10937.683999999999</v>
      </c>
      <c r="D7" s="47">
        <f t="shared" si="7"/>
        <v>10808.071653750001</v>
      </c>
      <c r="E7" s="47">
        <f t="shared" si="0"/>
        <v>129.61234624999815</v>
      </c>
      <c r="F7" s="51">
        <f t="shared" si="1"/>
        <v>10978.487152000002</v>
      </c>
      <c r="G7" s="51">
        <f t="shared" si="2"/>
        <v>11154.968883200003</v>
      </c>
      <c r="H7" s="51">
        <f t="shared" si="3"/>
        <v>10802.0054208</v>
      </c>
      <c r="I7" s="53">
        <f t="shared" si="4"/>
        <v>-44.120432800000344</v>
      </c>
      <c r="J7" s="49">
        <f t="shared" si="8"/>
        <v>10725.686220000001</v>
      </c>
      <c r="K7" s="49">
        <f t="shared" si="9"/>
        <v>211.99777999999787</v>
      </c>
      <c r="L7" s="51">
        <f t="shared" si="5"/>
        <v>10677.912923573333</v>
      </c>
      <c r="M7" s="51">
        <f t="shared" si="6"/>
        <v>-161.32629080133378</v>
      </c>
      <c r="N7" s="49">
        <f t="shared" si="10"/>
        <v>10612.970154466666</v>
      </c>
      <c r="O7" s="49">
        <f t="shared" si="11"/>
        <v>324.71384553333337</v>
      </c>
      <c r="P7" s="49"/>
      <c r="Q7" s="19">
        <v>4</v>
      </c>
      <c r="R7" s="31">
        <v>10937.683999999999</v>
      </c>
      <c r="S7" s="47">
        <f t="shared" ref="S7:S70" si="12">R6</f>
        <v>10409.854499999999</v>
      </c>
      <c r="T7" s="46">
        <f>R7/(SUM($R$4:$R$7)/4)</f>
        <v>1.0134351442879204</v>
      </c>
      <c r="U7" s="47">
        <f>((R8-R4)/4+(R9-R5)/4+(R10-R6)/4+(R11-R7)/4)/4</f>
        <v>-20.829312500000015</v>
      </c>
      <c r="V7" s="45"/>
      <c r="W7" s="48"/>
      <c r="X7" s="48"/>
    </row>
    <row r="8" spans="1:24" x14ac:dyDescent="0.3">
      <c r="A8" s="16">
        <v>36647</v>
      </c>
      <c r="B8" s="19">
        <v>5</v>
      </c>
      <c r="C8" s="31">
        <v>10585.8215</v>
      </c>
      <c r="D8" s="47">
        <f t="shared" si="7"/>
        <v>10853.4359749375</v>
      </c>
      <c r="E8" s="47">
        <f t="shared" si="0"/>
        <v>-267.61447493749984</v>
      </c>
      <c r="F8" s="51">
        <f t="shared" si="1"/>
        <v>10899.954021600002</v>
      </c>
      <c r="G8" s="51">
        <f t="shared" si="2"/>
        <v>11103.965910880004</v>
      </c>
      <c r="H8" s="51">
        <f t="shared" si="3"/>
        <v>10695.94213232</v>
      </c>
      <c r="I8" s="53">
        <f t="shared" si="4"/>
        <v>-51.002972320000481</v>
      </c>
      <c r="J8" s="49">
        <f t="shared" si="8"/>
        <v>10757.884988</v>
      </c>
      <c r="K8" s="49">
        <f t="shared" si="9"/>
        <v>-172.06348799999978</v>
      </c>
      <c r="L8" s="51">
        <f t="shared" si="5"/>
        <v>10530.433606217601</v>
      </c>
      <c r="M8" s="51">
        <f t="shared" si="6"/>
        <v>-157.17219876765319</v>
      </c>
      <c r="N8" s="49">
        <f t="shared" si="10"/>
        <v>10516.586632772</v>
      </c>
      <c r="O8" s="49">
        <f t="shared" si="11"/>
        <v>69.234867228000439</v>
      </c>
      <c r="P8" s="49"/>
      <c r="Q8" s="19">
        <v>5</v>
      </c>
      <c r="R8" s="31">
        <v>10585.8215</v>
      </c>
      <c r="S8" s="47">
        <f t="shared" si="12"/>
        <v>10937.683999999999</v>
      </c>
      <c r="T8" s="46">
        <f t="shared" ref="T8:T27" si="13">($U$1*(R8/S8)+((1-$U$1)*T4))</f>
        <v>1.0413976168398384</v>
      </c>
      <c r="U8" s="47">
        <f t="shared" ref="U8:U27" si="14">($W$1*(S8-S7)+((1-$W$1)*U7))</f>
        <v>34.036568749999972</v>
      </c>
      <c r="V8" s="51"/>
      <c r="W8" s="48"/>
      <c r="X8" s="48"/>
    </row>
    <row r="9" spans="1:24" x14ac:dyDescent="0.3">
      <c r="A9" s="16">
        <v>36678</v>
      </c>
      <c r="B9" s="19">
        <v>6</v>
      </c>
      <c r="C9" s="31">
        <v>10598.648999999999</v>
      </c>
      <c r="D9" s="47">
        <f t="shared" si="7"/>
        <v>10759.770908709375</v>
      </c>
      <c r="E9" s="47">
        <f t="shared" si="0"/>
        <v>-161.12190870937593</v>
      </c>
      <c r="F9" s="51">
        <f t="shared" si="1"/>
        <v>10839.693017280002</v>
      </c>
      <c r="G9" s="51">
        <f t="shared" si="2"/>
        <v>11051.111332160004</v>
      </c>
      <c r="H9" s="51">
        <f t="shared" si="3"/>
        <v>10628.2747024</v>
      </c>
      <c r="I9" s="53">
        <f t="shared" si="4"/>
        <v>-52.854578720000518</v>
      </c>
      <c r="J9" s="49">
        <f t="shared" si="8"/>
        <v>10644.93916</v>
      </c>
      <c r="K9" s="49">
        <f t="shared" si="9"/>
        <v>-46.290160000000469</v>
      </c>
      <c r="L9" s="51">
        <f t="shared" si="5"/>
        <v>10418.338925959957</v>
      </c>
      <c r="M9" s="51">
        <f t="shared" si="6"/>
        <v>-143.6489432146503</v>
      </c>
      <c r="N9" s="49">
        <f t="shared" si="10"/>
        <v>10373.261407449947</v>
      </c>
      <c r="O9" s="49">
        <f t="shared" si="11"/>
        <v>225.38759255005243</v>
      </c>
      <c r="P9" s="49"/>
      <c r="Q9" s="19">
        <v>6</v>
      </c>
      <c r="R9" s="31">
        <v>10598.648999999999</v>
      </c>
      <c r="S9" s="47">
        <f t="shared" si="12"/>
        <v>10585.8215</v>
      </c>
      <c r="T9" s="46">
        <f t="shared" si="13"/>
        <v>0.97798863501605116</v>
      </c>
      <c r="U9" s="47">
        <f t="shared" si="14"/>
        <v>-4.5533381249999536</v>
      </c>
      <c r="V9" s="47">
        <f t="shared" ref="V9:V27" si="15">((S8+(U8*1))*T5)</f>
        <v>10716.807619445906</v>
      </c>
      <c r="W9" s="49">
        <f t="shared" ref="W9:W27" si="16">R9-V9</f>
        <v>-118.15861944590688</v>
      </c>
      <c r="X9" s="49"/>
    </row>
    <row r="10" spans="1:24" x14ac:dyDescent="0.3">
      <c r="A10" s="16">
        <v>36708</v>
      </c>
      <c r="B10" s="19">
        <v>7</v>
      </c>
      <c r="C10" s="31">
        <v>10662.963</v>
      </c>
      <c r="D10" s="47">
        <f t="shared" si="7"/>
        <v>10703.378240661094</v>
      </c>
      <c r="E10" s="47">
        <f t="shared" si="0"/>
        <v>-40.415240661093776</v>
      </c>
      <c r="F10" s="51">
        <f t="shared" si="1"/>
        <v>10804.347013824003</v>
      </c>
      <c r="G10" s="51">
        <f t="shared" si="2"/>
        <v>11001.758468492804</v>
      </c>
      <c r="H10" s="51">
        <f t="shared" si="3"/>
        <v>10606.935559155201</v>
      </c>
      <c r="I10" s="53">
        <f t="shared" si="4"/>
        <v>-49.352863667200381</v>
      </c>
      <c r="J10" s="49">
        <f t="shared" si="8"/>
        <v>10575.42012368</v>
      </c>
      <c r="K10" s="49">
        <f t="shared" si="9"/>
        <v>87.542876319999777</v>
      </c>
      <c r="L10" s="51">
        <f t="shared" si="5"/>
        <v>10352.344586196246</v>
      </c>
      <c r="M10" s="51">
        <f t="shared" si="6"/>
        <v>-120.35256217936843</v>
      </c>
      <c r="N10" s="49">
        <f t="shared" si="10"/>
        <v>10274.689982745307</v>
      </c>
      <c r="O10" s="49">
        <f t="shared" si="11"/>
        <v>388.2730172546926</v>
      </c>
      <c r="P10" s="49"/>
      <c r="Q10" s="19">
        <v>7</v>
      </c>
      <c r="R10" s="31">
        <v>10662.963</v>
      </c>
      <c r="S10" s="47">
        <f t="shared" si="12"/>
        <v>10598.648999999999</v>
      </c>
      <c r="T10" s="46">
        <f t="shared" si="13"/>
        <v>0.96660586855657504</v>
      </c>
      <c r="U10" s="47">
        <f t="shared" si="14"/>
        <v>-2.8152543125000169</v>
      </c>
      <c r="V10" s="47">
        <f t="shared" si="15"/>
        <v>10205.9390183225</v>
      </c>
      <c r="W10" s="49">
        <f t="shared" si="16"/>
        <v>457.02398167749925</v>
      </c>
      <c r="X10" s="49"/>
    </row>
    <row r="11" spans="1:24" x14ac:dyDescent="0.3">
      <c r="A11" s="16">
        <v>36739</v>
      </c>
      <c r="B11" s="19">
        <v>8</v>
      </c>
      <c r="C11" s="31">
        <v>10990.0285</v>
      </c>
      <c r="D11" s="47">
        <f t="shared" si="7"/>
        <v>10689.23290642971</v>
      </c>
      <c r="E11" s="47">
        <f t="shared" si="0"/>
        <v>300.79559357029029</v>
      </c>
      <c r="F11" s="51">
        <f t="shared" si="1"/>
        <v>10841.483311059203</v>
      </c>
      <c r="G11" s="51">
        <f t="shared" si="2"/>
        <v>10969.703437006085</v>
      </c>
      <c r="H11" s="51">
        <f t="shared" si="3"/>
        <v>10713.263185112321</v>
      </c>
      <c r="I11" s="53">
        <f t="shared" si="4"/>
        <v>-32.055031486720509</v>
      </c>
      <c r="J11" s="49">
        <f t="shared" si="8"/>
        <v>10557.582695488001</v>
      </c>
      <c r="K11" s="49">
        <f t="shared" si="9"/>
        <v>432.44580451199909</v>
      </c>
      <c r="L11" s="51">
        <f t="shared" si="5"/>
        <v>10383.599319213503</v>
      </c>
      <c r="M11" s="51">
        <f t="shared" si="6"/>
        <v>-74.870373620380946</v>
      </c>
      <c r="N11" s="49">
        <f t="shared" si="10"/>
        <v>10231.992024016878</v>
      </c>
      <c r="O11" s="49">
        <f t="shared" si="11"/>
        <v>758.03647598312273</v>
      </c>
      <c r="P11" s="49"/>
      <c r="Q11" s="19">
        <v>8</v>
      </c>
      <c r="R11" s="31">
        <v>10990.0285</v>
      </c>
      <c r="S11" s="47">
        <f t="shared" si="12"/>
        <v>10662.963</v>
      </c>
      <c r="T11" s="46">
        <f t="shared" si="13"/>
        <v>1.0142970391175199</v>
      </c>
      <c r="U11" s="47">
        <f t="shared" si="14"/>
        <v>3.8976711187500159</v>
      </c>
      <c r="V11" s="47">
        <f t="shared" si="15"/>
        <v>10738.190300911627</v>
      </c>
      <c r="W11" s="49">
        <f t="shared" si="16"/>
        <v>251.83819908837359</v>
      </c>
      <c r="X11" s="49"/>
    </row>
    <row r="12" spans="1:24" x14ac:dyDescent="0.3">
      <c r="A12" s="16">
        <v>36770</v>
      </c>
      <c r="B12" s="19">
        <v>9</v>
      </c>
      <c r="C12" s="31">
        <v>10967.8675</v>
      </c>
      <c r="D12" s="47">
        <f t="shared" si="7"/>
        <v>10794.511364179312</v>
      </c>
      <c r="E12" s="47">
        <f t="shared" si="0"/>
        <v>173.356135820688</v>
      </c>
      <c r="F12" s="51">
        <f t="shared" si="1"/>
        <v>10866.760148847363</v>
      </c>
      <c r="G12" s="51">
        <f t="shared" si="2"/>
        <v>10949.11477937434</v>
      </c>
      <c r="H12" s="51">
        <f t="shared" si="3"/>
        <v>10784.405518320385</v>
      </c>
      <c r="I12" s="53">
        <f t="shared" si="4"/>
        <v>-20.588657631744354</v>
      </c>
      <c r="J12" s="49">
        <f t="shared" si="8"/>
        <v>10681.208153625601</v>
      </c>
      <c r="K12" s="49">
        <f t="shared" si="9"/>
        <v>286.65934637439932</v>
      </c>
      <c r="L12" s="51">
        <f t="shared" si="5"/>
        <v>10440.556656474499</v>
      </c>
      <c r="M12" s="51">
        <f t="shared" si="6"/>
        <v>-35.322060355967949</v>
      </c>
      <c r="N12" s="49">
        <f t="shared" si="10"/>
        <v>10308.728945593122</v>
      </c>
      <c r="O12" s="49">
        <f t="shared" si="11"/>
        <v>659.13855440687803</v>
      </c>
      <c r="P12" s="49"/>
      <c r="Q12" s="19">
        <v>9</v>
      </c>
      <c r="R12" s="31">
        <v>10967.8675</v>
      </c>
      <c r="S12" s="47">
        <f t="shared" si="12"/>
        <v>10990.0285</v>
      </c>
      <c r="T12" s="46">
        <f t="shared" si="13"/>
        <v>1.0392269127834208</v>
      </c>
      <c r="U12" s="47">
        <f t="shared" si="14"/>
        <v>36.21445400687508</v>
      </c>
      <c r="V12" s="47">
        <f t="shared" si="15"/>
        <v>11108.443282065666</v>
      </c>
      <c r="W12" s="49">
        <f t="shared" si="16"/>
        <v>-140.57578206566541</v>
      </c>
      <c r="X12" s="49"/>
    </row>
    <row r="13" spans="1:24" x14ac:dyDescent="0.3">
      <c r="A13" s="16">
        <v>36800</v>
      </c>
      <c r="B13" s="19">
        <v>10</v>
      </c>
      <c r="C13" s="31">
        <v>10394.715</v>
      </c>
      <c r="D13" s="47">
        <f t="shared" si="7"/>
        <v>10855.186011716552</v>
      </c>
      <c r="E13" s="47">
        <f t="shared" si="0"/>
        <v>-460.47101171655231</v>
      </c>
      <c r="F13" s="51">
        <f t="shared" si="1"/>
        <v>10772.351119077892</v>
      </c>
      <c r="G13" s="51">
        <f t="shared" si="2"/>
        <v>10913.762047315051</v>
      </c>
      <c r="H13" s="51">
        <f t="shared" si="3"/>
        <v>10630.940190840733</v>
      </c>
      <c r="I13" s="53">
        <f t="shared" si="4"/>
        <v>-35.352732059289792</v>
      </c>
      <c r="J13" s="49">
        <f t="shared" si="8"/>
        <v>10763.816860688641</v>
      </c>
      <c r="K13" s="49">
        <f t="shared" si="9"/>
        <v>-369.10186068864095</v>
      </c>
      <c r="L13" s="51">
        <f t="shared" si="5"/>
        <v>10403.130676894827</v>
      </c>
      <c r="M13" s="51">
        <f t="shared" si="6"/>
        <v>-35.953236123079023</v>
      </c>
      <c r="N13" s="49">
        <f t="shared" si="10"/>
        <v>10405.234596118531</v>
      </c>
      <c r="O13" s="49">
        <f t="shared" si="11"/>
        <v>-10.519596118530899</v>
      </c>
      <c r="P13" s="49"/>
      <c r="Q13" s="19">
        <v>10</v>
      </c>
      <c r="R13" s="31">
        <v>10394.715</v>
      </c>
      <c r="S13" s="47">
        <f t="shared" si="12"/>
        <v>10967.8675</v>
      </c>
      <c r="T13" s="46">
        <f t="shared" si="13"/>
        <v>0.97647633207584006</v>
      </c>
      <c r="U13" s="47">
        <f t="shared" si="14"/>
        <v>30.37690860618757</v>
      </c>
      <c r="V13" s="47">
        <f t="shared" si="15"/>
        <v>10783.540295944536</v>
      </c>
      <c r="W13" s="49">
        <f t="shared" si="16"/>
        <v>-388.82529594453626</v>
      </c>
      <c r="X13" s="49"/>
    </row>
    <row r="14" spans="1:24" x14ac:dyDescent="0.3">
      <c r="A14" s="16">
        <v>36831</v>
      </c>
      <c r="B14" s="19">
        <v>11</v>
      </c>
      <c r="C14" s="31">
        <v>10678.6425</v>
      </c>
      <c r="D14" s="47">
        <f t="shared" si="7"/>
        <v>10694.02115761576</v>
      </c>
      <c r="E14" s="47">
        <f t="shared" si="0"/>
        <v>-15.378657615759948</v>
      </c>
      <c r="F14" s="51">
        <f t="shared" si="1"/>
        <v>10753.609395262312</v>
      </c>
      <c r="G14" s="51">
        <f t="shared" si="2"/>
        <v>10881.731516904503</v>
      </c>
      <c r="H14" s="51">
        <f t="shared" si="3"/>
        <v>10625.487273620121</v>
      </c>
      <c r="I14" s="53">
        <f t="shared" si="4"/>
        <v>-32.030530410547726</v>
      </c>
      <c r="J14" s="49">
        <f t="shared" si="8"/>
        <v>10595.587458781443</v>
      </c>
      <c r="K14" s="49">
        <f t="shared" si="9"/>
        <v>83.055041218556653</v>
      </c>
      <c r="L14" s="51">
        <f t="shared" si="5"/>
        <v>10429.470452617399</v>
      </c>
      <c r="M14" s="51">
        <f t="shared" si="6"/>
        <v>-17.265332569383688</v>
      </c>
      <c r="N14" s="49">
        <f t="shared" si="10"/>
        <v>10367.177440771748</v>
      </c>
      <c r="O14" s="49">
        <f t="shared" si="11"/>
        <v>311.46505922825236</v>
      </c>
      <c r="P14" s="49"/>
      <c r="Q14" s="19">
        <v>11</v>
      </c>
      <c r="R14" s="31">
        <v>10678.6425</v>
      </c>
      <c r="S14" s="47">
        <f t="shared" si="12"/>
        <v>10394.715</v>
      </c>
      <c r="T14" s="46">
        <f t="shared" si="13"/>
        <v>0.96964130521369807</v>
      </c>
      <c r="U14" s="47">
        <f t="shared" si="14"/>
        <v>-29.976032254431207</v>
      </c>
      <c r="V14" s="47">
        <f t="shared" si="15"/>
        <v>10630.967589178279</v>
      </c>
      <c r="W14" s="49">
        <f t="shared" si="16"/>
        <v>47.674910821720914</v>
      </c>
      <c r="X14" s="49"/>
    </row>
    <row r="15" spans="1:24" x14ac:dyDescent="0.3">
      <c r="A15" s="16">
        <v>36861</v>
      </c>
      <c r="B15" s="19">
        <v>12</v>
      </c>
      <c r="C15" s="31">
        <v>10652.512000000001</v>
      </c>
      <c r="D15" s="47">
        <f t="shared" si="7"/>
        <v>10688.638627450244</v>
      </c>
      <c r="E15" s="47">
        <f t="shared" si="0"/>
        <v>-36.126627450243177</v>
      </c>
      <c r="F15" s="51">
        <f t="shared" si="1"/>
        <v>10733.38991620985</v>
      </c>
      <c r="G15" s="51">
        <f t="shared" si="2"/>
        <v>10852.063196765574</v>
      </c>
      <c r="H15" s="51">
        <f t="shared" si="3"/>
        <v>10614.716635654126</v>
      </c>
      <c r="I15" s="53">
        <f t="shared" si="4"/>
        <v>-29.668320138930994</v>
      </c>
      <c r="J15" s="49">
        <f t="shared" si="8"/>
        <v>10593.456743209574</v>
      </c>
      <c r="K15" s="49">
        <f t="shared" si="9"/>
        <v>59.055256790426938</v>
      </c>
      <c r="L15" s="51">
        <f t="shared" si="5"/>
        <v>10460.266496038414</v>
      </c>
      <c r="M15" s="51">
        <f t="shared" si="6"/>
        <v>-2.8469197722642381</v>
      </c>
      <c r="N15" s="49">
        <f t="shared" si="10"/>
        <v>10412.205120048015</v>
      </c>
      <c r="O15" s="49">
        <f t="shared" si="11"/>
        <v>240.30687995198605</v>
      </c>
      <c r="P15" s="49"/>
      <c r="Q15" s="19">
        <v>12</v>
      </c>
      <c r="R15" s="31">
        <v>10652.512000000001</v>
      </c>
      <c r="S15" s="47">
        <f t="shared" si="12"/>
        <v>10678.6425</v>
      </c>
      <c r="T15" s="46">
        <f t="shared" si="13"/>
        <v>1.0134598378087183</v>
      </c>
      <c r="U15" s="47">
        <f t="shared" si="14"/>
        <v>1.4143209710118931</v>
      </c>
      <c r="V15" s="47">
        <f t="shared" si="15"/>
        <v>10512.92404621031</v>
      </c>
      <c r="W15" s="49">
        <f t="shared" si="16"/>
        <v>139.5879537896908</v>
      </c>
      <c r="X15" s="49"/>
    </row>
    <row r="16" spans="1:24" x14ac:dyDescent="0.3">
      <c r="A16" s="16">
        <v>36892</v>
      </c>
      <c r="B16" s="19">
        <v>13</v>
      </c>
      <c r="C16" s="31">
        <v>10672.51</v>
      </c>
      <c r="D16" s="47">
        <f t="shared" si="7"/>
        <v>10675.994307842659</v>
      </c>
      <c r="E16" s="47">
        <f t="shared" si="0"/>
        <v>-3.4843078426583816</v>
      </c>
      <c r="F16" s="51">
        <f t="shared" si="1"/>
        <v>10721.213932967881</v>
      </c>
      <c r="G16" s="51">
        <f t="shared" si="2"/>
        <v>10825.893344006035</v>
      </c>
      <c r="H16" s="51">
        <f t="shared" si="3"/>
        <v>10616.534521929727</v>
      </c>
      <c r="I16" s="53">
        <f t="shared" si="4"/>
        <v>-26.169852759538571</v>
      </c>
      <c r="J16" s="49">
        <f t="shared" si="8"/>
        <v>10585.048315515194</v>
      </c>
      <c r="K16" s="49">
        <f t="shared" si="9"/>
        <v>87.461684484806028</v>
      </c>
      <c r="L16" s="51">
        <f t="shared" si="5"/>
        <v>10500.43766101292</v>
      </c>
      <c r="M16" s="51">
        <f t="shared" si="6"/>
        <v>10.058505651767017</v>
      </c>
      <c r="N16" s="49">
        <f t="shared" si="10"/>
        <v>10457.419576266149</v>
      </c>
      <c r="O16" s="49">
        <f t="shared" si="11"/>
        <v>215.09042373385091</v>
      </c>
      <c r="P16" s="49"/>
      <c r="Q16" s="19">
        <v>13</v>
      </c>
      <c r="R16" s="31">
        <v>10672.51</v>
      </c>
      <c r="S16" s="47">
        <f t="shared" si="12"/>
        <v>10652.512000000001</v>
      </c>
      <c r="T16" s="46">
        <f t="shared" si="13"/>
        <v>1.037359432328349</v>
      </c>
      <c r="U16" s="47">
        <f t="shared" si="14"/>
        <v>-1.3401611260892263</v>
      </c>
      <c r="V16" s="47">
        <f t="shared" si="15"/>
        <v>11099.002478409222</v>
      </c>
      <c r="W16" s="49">
        <f t="shared" si="16"/>
        <v>-426.4924784092218</v>
      </c>
      <c r="X16" s="49"/>
    </row>
    <row r="17" spans="1:24" x14ac:dyDescent="0.3">
      <c r="A17" s="16">
        <v>36923</v>
      </c>
      <c r="B17" s="19">
        <v>14</v>
      </c>
      <c r="C17" s="31">
        <v>10758.352999999999</v>
      </c>
      <c r="D17" s="47">
        <f t="shared" si="7"/>
        <v>10674.774800097728</v>
      </c>
      <c r="E17" s="47">
        <f t="shared" si="0"/>
        <v>83.578199902271081</v>
      </c>
      <c r="F17" s="51">
        <f t="shared" si="1"/>
        <v>10728.641746374306</v>
      </c>
      <c r="G17" s="51">
        <f t="shared" si="2"/>
        <v>10806.443024479689</v>
      </c>
      <c r="H17" s="51">
        <f t="shared" si="3"/>
        <v>10650.840468268922</v>
      </c>
      <c r="I17" s="53">
        <f t="shared" si="4"/>
        <v>-19.450319526345993</v>
      </c>
      <c r="J17" s="49">
        <f t="shared" si="8"/>
        <v>10590.364669170189</v>
      </c>
      <c r="K17" s="49">
        <f t="shared" si="9"/>
        <v>167.98833082981037</v>
      </c>
      <c r="L17" s="51">
        <f t="shared" si="5"/>
        <v>10560.067533331749</v>
      </c>
      <c r="M17" s="51">
        <f t="shared" si="6"/>
        <v>24.929915651885416</v>
      </c>
      <c r="N17" s="49">
        <f t="shared" si="10"/>
        <v>10510.496166664687</v>
      </c>
      <c r="O17" s="49">
        <f t="shared" si="11"/>
        <v>247.85683333531233</v>
      </c>
      <c r="P17" s="49"/>
      <c r="Q17" s="19">
        <v>14</v>
      </c>
      <c r="R17" s="31">
        <v>10758.352999999999</v>
      </c>
      <c r="S17" s="47">
        <f t="shared" si="12"/>
        <v>10672.51</v>
      </c>
      <c r="T17" s="46">
        <f t="shared" si="13"/>
        <v>0.9780546842214799</v>
      </c>
      <c r="U17" s="47">
        <f t="shared" si="14"/>
        <v>0.7936549865196556</v>
      </c>
      <c r="V17" s="47">
        <f t="shared" si="15"/>
        <v>10400.617209533078</v>
      </c>
      <c r="W17" s="49">
        <f t="shared" si="16"/>
        <v>357.73579046692066</v>
      </c>
      <c r="X17" s="49"/>
    </row>
    <row r="18" spans="1:24" x14ac:dyDescent="0.3">
      <c r="A18" s="16">
        <v>36951</v>
      </c>
      <c r="B18" s="19">
        <v>15</v>
      </c>
      <c r="C18" s="31">
        <v>10105.559499999999</v>
      </c>
      <c r="D18" s="47">
        <f t="shared" si="7"/>
        <v>10704.027170063522</v>
      </c>
      <c r="E18" s="47">
        <f t="shared" si="0"/>
        <v>-598.46767006352275</v>
      </c>
      <c r="F18" s="51">
        <f t="shared" si="1"/>
        <v>10604.025297099444</v>
      </c>
      <c r="G18" s="51">
        <f t="shared" si="2"/>
        <v>10765.959479003641</v>
      </c>
      <c r="H18" s="51">
        <f t="shared" si="3"/>
        <v>10442.091115195248</v>
      </c>
      <c r="I18" s="53">
        <f t="shared" si="4"/>
        <v>-40.48354547604913</v>
      </c>
      <c r="J18" s="49">
        <f t="shared" si="8"/>
        <v>10631.390148742576</v>
      </c>
      <c r="K18" s="49">
        <f t="shared" si="9"/>
        <v>-525.83064874257616</v>
      </c>
      <c r="L18" s="51">
        <f t="shared" si="5"/>
        <v>10489.109859186907</v>
      </c>
      <c r="M18" s="51">
        <f t="shared" si="6"/>
        <v>-3.8363612871327497</v>
      </c>
      <c r="N18" s="49">
        <f t="shared" si="10"/>
        <v>10584.997448983633</v>
      </c>
      <c r="O18" s="49">
        <f t="shared" si="11"/>
        <v>-479.43794898363376</v>
      </c>
      <c r="P18" s="49"/>
      <c r="Q18" s="19">
        <v>15</v>
      </c>
      <c r="R18" s="31">
        <v>10105.559499999999</v>
      </c>
      <c r="S18" s="47">
        <f t="shared" si="12"/>
        <v>10758.352999999999</v>
      </c>
      <c r="T18" s="46">
        <f t="shared" si="13"/>
        <v>0.96812534852000287</v>
      </c>
      <c r="U18" s="47">
        <f t="shared" si="14"/>
        <v>9.2985894878675843</v>
      </c>
      <c r="V18" s="47">
        <f t="shared" si="15"/>
        <v>10349.276086963262</v>
      </c>
      <c r="W18" s="49">
        <f t="shared" si="16"/>
        <v>-243.71658696326267</v>
      </c>
      <c r="X18" s="49"/>
    </row>
    <row r="19" spans="1:24" x14ac:dyDescent="0.3">
      <c r="A19" s="16">
        <v>36982</v>
      </c>
      <c r="B19" s="19">
        <v>16</v>
      </c>
      <c r="C19" s="31">
        <v>10234.516</v>
      </c>
      <c r="D19" s="47">
        <f t="shared" si="7"/>
        <v>10494.56348554129</v>
      </c>
      <c r="E19" s="47">
        <f t="shared" si="0"/>
        <v>-260.04748554129037</v>
      </c>
      <c r="F19" s="51">
        <f t="shared" si="1"/>
        <v>10530.123437679556</v>
      </c>
      <c r="G19" s="51">
        <f t="shared" si="2"/>
        <v>10718.792270738824</v>
      </c>
      <c r="H19" s="51">
        <f t="shared" si="3"/>
        <v>10341.454604620289</v>
      </c>
      <c r="I19" s="53">
        <f t="shared" si="4"/>
        <v>-47.167208264816963</v>
      </c>
      <c r="J19" s="49">
        <f t="shared" si="8"/>
        <v>10401.607569719199</v>
      </c>
      <c r="K19" s="49">
        <f t="shared" si="9"/>
        <v>-167.09156971919947</v>
      </c>
      <c r="L19" s="51">
        <f t="shared" si="5"/>
        <v>10435.121998319821</v>
      </c>
      <c r="M19" s="51">
        <f t="shared" si="6"/>
        <v>-18.88181116111874</v>
      </c>
      <c r="N19" s="49">
        <f t="shared" si="10"/>
        <v>10485.273497899774</v>
      </c>
      <c r="O19" s="49">
        <f t="shared" si="11"/>
        <v>-250.75749789977453</v>
      </c>
      <c r="P19" s="49"/>
      <c r="Q19" s="19">
        <v>16</v>
      </c>
      <c r="R19" s="31">
        <v>10234.516</v>
      </c>
      <c r="S19" s="47">
        <f t="shared" si="12"/>
        <v>10105.559499999999</v>
      </c>
      <c r="T19" s="46">
        <f t="shared" si="13"/>
        <v>1.0134248932228378</v>
      </c>
      <c r="U19" s="47">
        <f t="shared" si="14"/>
        <v>-56.91061946091915</v>
      </c>
      <c r="V19" s="47">
        <f t="shared" si="15"/>
        <v>10912.582433463162</v>
      </c>
      <c r="W19" s="49">
        <f t="shared" si="16"/>
        <v>-678.06643346316196</v>
      </c>
      <c r="X19" s="49"/>
    </row>
    <row r="20" spans="1:24" x14ac:dyDescent="0.3">
      <c r="A20" s="16">
        <v>37012</v>
      </c>
      <c r="B20" s="19">
        <v>17</v>
      </c>
      <c r="C20" s="31">
        <v>11016.223</v>
      </c>
      <c r="D20" s="47">
        <f t="shared" si="7"/>
        <v>10403.546865601838</v>
      </c>
      <c r="E20" s="47">
        <f t="shared" si="0"/>
        <v>612.67613439816159</v>
      </c>
      <c r="F20" s="51">
        <f t="shared" si="1"/>
        <v>10627.343350143645</v>
      </c>
      <c r="G20" s="51">
        <f t="shared" si="2"/>
        <v>10700.502486619789</v>
      </c>
      <c r="H20" s="51">
        <f t="shared" si="3"/>
        <v>10554.1842136675</v>
      </c>
      <c r="I20" s="53">
        <f t="shared" si="4"/>
        <v>-18.289784119036085</v>
      </c>
      <c r="J20" s="49">
        <f t="shared" si="8"/>
        <v>10294.287396355472</v>
      </c>
      <c r="K20" s="49">
        <f t="shared" si="9"/>
        <v>721.93560364452787</v>
      </c>
      <c r="L20" s="51">
        <f t="shared" si="5"/>
        <v>10536.236749726962</v>
      </c>
      <c r="M20" s="51">
        <f t="shared" si="6"/>
        <v>17.117157609359403</v>
      </c>
      <c r="N20" s="49">
        <f t="shared" si="10"/>
        <v>10416.240187158703</v>
      </c>
      <c r="O20" s="49">
        <f t="shared" si="11"/>
        <v>599.98281284129735</v>
      </c>
      <c r="P20" s="49"/>
      <c r="Q20" s="19">
        <v>17</v>
      </c>
      <c r="R20" s="31">
        <v>11016.223</v>
      </c>
      <c r="S20" s="47">
        <f t="shared" si="12"/>
        <v>10234.516</v>
      </c>
      <c r="T20" s="46">
        <f t="shared" si="13"/>
        <v>1.039310434662434</v>
      </c>
      <c r="U20" s="47">
        <f t="shared" si="14"/>
        <v>-38.323907514827212</v>
      </c>
      <c r="V20" s="47">
        <f t="shared" si="15"/>
        <v>10424.06069838292</v>
      </c>
      <c r="W20" s="49">
        <f t="shared" si="16"/>
        <v>592.16230161707972</v>
      </c>
      <c r="X20" s="49"/>
    </row>
    <row r="21" spans="1:24" x14ac:dyDescent="0.3">
      <c r="A21" s="16">
        <v>37043</v>
      </c>
      <c r="B21" s="19">
        <v>18</v>
      </c>
      <c r="C21" s="31">
        <v>10780.438</v>
      </c>
      <c r="D21" s="47">
        <f t="shared" si="7"/>
        <v>10617.983512641194</v>
      </c>
      <c r="E21" s="47">
        <f t="shared" si="0"/>
        <v>162.45448735880564</v>
      </c>
      <c r="F21" s="51">
        <f t="shared" si="1"/>
        <v>10657.962280114916</v>
      </c>
      <c r="G21" s="51">
        <f t="shared" si="2"/>
        <v>10691.994445318815</v>
      </c>
      <c r="H21" s="51">
        <f t="shared" si="3"/>
        <v>10623.930114911018</v>
      </c>
      <c r="I21" s="53">
        <f t="shared" si="4"/>
        <v>-8.5080413009745826</v>
      </c>
      <c r="J21" s="49">
        <f t="shared" si="8"/>
        <v>10535.894429548465</v>
      </c>
      <c r="K21" s="49">
        <f t="shared" si="9"/>
        <v>244.54357045153483</v>
      </c>
      <c r="L21" s="51">
        <f t="shared" si="5"/>
        <v>10598.770725869059</v>
      </c>
      <c r="M21" s="51">
        <f t="shared" si="6"/>
        <v>30.74220316918051</v>
      </c>
      <c r="N21" s="49">
        <f t="shared" si="10"/>
        <v>10553.353907336323</v>
      </c>
      <c r="O21" s="49">
        <f t="shared" si="11"/>
        <v>227.08409266367744</v>
      </c>
      <c r="P21" s="49"/>
      <c r="Q21" s="19">
        <v>18</v>
      </c>
      <c r="R21" s="31">
        <v>10780.438</v>
      </c>
      <c r="S21" s="47">
        <f t="shared" si="12"/>
        <v>11016.223</v>
      </c>
      <c r="T21" s="46">
        <f t="shared" si="13"/>
        <v>0.97808177831907384</v>
      </c>
      <c r="U21" s="47">
        <f t="shared" si="14"/>
        <v>43.679183236655547</v>
      </c>
      <c r="V21" s="47">
        <f t="shared" si="15"/>
        <v>9972.4334372771355</v>
      </c>
      <c r="W21" s="49">
        <f t="shared" si="16"/>
        <v>808.00456272286465</v>
      </c>
      <c r="X21" s="49"/>
    </row>
    <row r="22" spans="1:24" x14ac:dyDescent="0.3">
      <c r="A22" s="16">
        <v>37073</v>
      </c>
      <c r="B22" s="19">
        <v>19</v>
      </c>
      <c r="C22" s="31">
        <v>10440.584999999999</v>
      </c>
      <c r="D22" s="47">
        <f t="shared" si="7"/>
        <v>10674.842583216776</v>
      </c>
      <c r="E22" s="47">
        <f t="shared" si="0"/>
        <v>-234.25758321677677</v>
      </c>
      <c r="F22" s="51">
        <f t="shared" si="1"/>
        <v>10614.486824091933</v>
      </c>
      <c r="G22" s="51">
        <f t="shared" si="2"/>
        <v>10676.492921073439</v>
      </c>
      <c r="H22" s="51">
        <f t="shared" si="3"/>
        <v>10552.480727110427</v>
      </c>
      <c r="I22" s="53">
        <f t="shared" si="4"/>
        <v>-15.501524245376459</v>
      </c>
      <c r="J22" s="49">
        <f t="shared" si="8"/>
        <v>10615.422073610043</v>
      </c>
      <c r="K22" s="49">
        <f t="shared" si="9"/>
        <v>-174.83707361004417</v>
      </c>
      <c r="L22" s="51">
        <f t="shared" si="5"/>
        <v>10591.727343230592</v>
      </c>
      <c r="M22" s="51">
        <f t="shared" si="6"/>
        <v>19.406527426886274</v>
      </c>
      <c r="N22" s="49">
        <f t="shared" si="10"/>
        <v>10629.512929038239</v>
      </c>
      <c r="O22" s="49">
        <f t="shared" si="11"/>
        <v>-188.92792903824011</v>
      </c>
      <c r="P22" s="49"/>
      <c r="Q22" s="19">
        <v>19</v>
      </c>
      <c r="R22" s="31">
        <v>10440.584999999999</v>
      </c>
      <c r="S22" s="47">
        <f t="shared" si="12"/>
        <v>10780.438</v>
      </c>
      <c r="T22" s="46">
        <f t="shared" si="13"/>
        <v>0.96814283252228417</v>
      </c>
      <c r="U22" s="47">
        <f t="shared" si="14"/>
        <v>15.732764912990003</v>
      </c>
      <c r="V22" s="47">
        <f t="shared" si="15"/>
        <v>10707.371655743129</v>
      </c>
      <c r="W22" s="49">
        <f t="shared" si="16"/>
        <v>-266.78665574312981</v>
      </c>
      <c r="X22" s="49"/>
    </row>
    <row r="23" spans="1:24" x14ac:dyDescent="0.3">
      <c r="A23" s="16">
        <v>37104</v>
      </c>
      <c r="B23" s="19">
        <v>20</v>
      </c>
      <c r="C23" s="31">
        <v>10363.8735</v>
      </c>
      <c r="D23" s="47">
        <f t="shared" si="7"/>
        <v>10592.852429090904</v>
      </c>
      <c r="E23" s="47">
        <f t="shared" si="0"/>
        <v>-228.97892909090478</v>
      </c>
      <c r="F23" s="51">
        <f t="shared" si="1"/>
        <v>10564.364159273548</v>
      </c>
      <c r="G23" s="51">
        <f t="shared" si="2"/>
        <v>10654.06716871346</v>
      </c>
      <c r="H23" s="51">
        <f t="shared" si="3"/>
        <v>10474.661149833635</v>
      </c>
      <c r="I23" s="53">
        <f t="shared" si="4"/>
        <v>-22.425752359978105</v>
      </c>
      <c r="J23" s="49">
        <f t="shared" si="8"/>
        <v>10536.979202865052</v>
      </c>
      <c r="K23" s="49">
        <f t="shared" si="9"/>
        <v>-173.10570286505208</v>
      </c>
      <c r="L23" s="51">
        <f t="shared" si="5"/>
        <v>10561.681796525983</v>
      </c>
      <c r="M23" s="51">
        <f t="shared" si="6"/>
        <v>4.5709051874378215</v>
      </c>
      <c r="N23" s="49">
        <f t="shared" si="10"/>
        <v>10611.133870657479</v>
      </c>
      <c r="O23" s="49">
        <f t="shared" si="11"/>
        <v>-247.26037065747914</v>
      </c>
      <c r="P23" s="49"/>
      <c r="Q23" s="19">
        <v>20</v>
      </c>
      <c r="R23" s="31">
        <v>10363.8735</v>
      </c>
      <c r="S23" s="47">
        <f t="shared" si="12"/>
        <v>10440.584999999999</v>
      </c>
      <c r="T23" s="46">
        <f t="shared" si="13"/>
        <v>1.0123862769057972</v>
      </c>
      <c r="U23" s="47">
        <f t="shared" si="14"/>
        <v>-19.8258115783091</v>
      </c>
      <c r="V23" s="47">
        <f t="shared" si="15"/>
        <v>10941.108204647469</v>
      </c>
      <c r="W23" s="49">
        <f t="shared" si="16"/>
        <v>-577.2347046474697</v>
      </c>
      <c r="X23" s="49"/>
    </row>
    <row r="24" spans="1:24" x14ac:dyDescent="0.3">
      <c r="A24" s="16">
        <v>37135</v>
      </c>
      <c r="B24" s="19">
        <v>21</v>
      </c>
      <c r="C24" s="31">
        <v>9036.5130000000008</v>
      </c>
      <c r="D24" s="47">
        <f t="shared" si="7"/>
        <v>10512.709803909087</v>
      </c>
      <c r="E24" s="47">
        <f t="shared" si="0"/>
        <v>-1476.1968039090862</v>
      </c>
      <c r="F24" s="51">
        <f t="shared" si="1"/>
        <v>10258.793927418839</v>
      </c>
      <c r="G24" s="51">
        <f t="shared" si="2"/>
        <v>10575.012520454537</v>
      </c>
      <c r="H24" s="51">
        <f t="shared" si="3"/>
        <v>9942.575334383142</v>
      </c>
      <c r="I24" s="53">
        <f t="shared" si="4"/>
        <v>-79.054648258924317</v>
      </c>
      <c r="J24" s="49">
        <f t="shared" si="8"/>
        <v>10452.235397473658</v>
      </c>
      <c r="K24" s="49">
        <f t="shared" si="9"/>
        <v>-1415.7223974736571</v>
      </c>
      <c r="L24" s="51">
        <f t="shared" si="5"/>
        <v>10260.304761370739</v>
      </c>
      <c r="M24" s="51">
        <f t="shared" si="6"/>
        <v>-87.213476915366954</v>
      </c>
      <c r="N24" s="49">
        <f t="shared" si="10"/>
        <v>10566.252701713422</v>
      </c>
      <c r="O24" s="49">
        <f t="shared" si="11"/>
        <v>-1529.7397017134208</v>
      </c>
      <c r="P24" s="49"/>
      <c r="Q24" s="19">
        <v>21</v>
      </c>
      <c r="R24" s="31">
        <v>9036.5130000000008</v>
      </c>
      <c r="S24" s="47">
        <f t="shared" si="12"/>
        <v>10363.8735</v>
      </c>
      <c r="T24" s="46">
        <f t="shared" si="13"/>
        <v>1.0309411272211984</v>
      </c>
      <c r="U24" s="47">
        <f t="shared" si="14"/>
        <v>-25.514380420478133</v>
      </c>
      <c r="V24" s="47">
        <f t="shared" si="15"/>
        <v>10830.4037616311</v>
      </c>
      <c r="W24" s="49">
        <f t="shared" si="16"/>
        <v>-1793.8907616310989</v>
      </c>
      <c r="X24" s="49"/>
    </row>
    <row r="25" spans="1:24" x14ac:dyDescent="0.3">
      <c r="A25" s="16">
        <v>37165</v>
      </c>
      <c r="B25" s="19">
        <v>22</v>
      </c>
      <c r="C25" s="31">
        <v>9324.2314999999999</v>
      </c>
      <c r="D25" s="47">
        <f t="shared" si="7"/>
        <v>9996.0409225409076</v>
      </c>
      <c r="E25" s="47">
        <f t="shared" si="0"/>
        <v>-671.80942254090769</v>
      </c>
      <c r="F25" s="51">
        <f t="shared" si="1"/>
        <v>10071.881441935071</v>
      </c>
      <c r="G25" s="51">
        <f t="shared" si="2"/>
        <v>10474.386304750644</v>
      </c>
      <c r="H25" s="51">
        <f t="shared" si="3"/>
        <v>9669.3765791194983</v>
      </c>
      <c r="I25" s="53">
        <f t="shared" si="4"/>
        <v>-100.62621570389319</v>
      </c>
      <c r="J25" s="49">
        <f t="shared" si="8"/>
        <v>9863.5206861242186</v>
      </c>
      <c r="K25" s="49">
        <f t="shared" si="9"/>
        <v>-539.28918612421876</v>
      </c>
      <c r="L25" s="51">
        <f t="shared" si="5"/>
        <v>10003.319327564299</v>
      </c>
      <c r="M25" s="51">
        <f t="shared" si="6"/>
        <v>-138.14506398268878</v>
      </c>
      <c r="N25" s="49">
        <f t="shared" si="10"/>
        <v>10173.091284455371</v>
      </c>
      <c r="O25" s="49">
        <f t="shared" si="11"/>
        <v>-848.85978445537148</v>
      </c>
      <c r="P25" s="49"/>
      <c r="Q25" s="19">
        <v>22</v>
      </c>
      <c r="R25" s="31">
        <v>9324.2314999999999</v>
      </c>
      <c r="S25" s="47">
        <f t="shared" si="12"/>
        <v>9036.5130000000008</v>
      </c>
      <c r="T25" s="46">
        <f t="shared" si="13"/>
        <v>0.98076966686168177</v>
      </c>
      <c r="U25" s="47">
        <f t="shared" si="14"/>
        <v>-155.69899237843021</v>
      </c>
      <c r="V25" s="47">
        <f t="shared" si="15"/>
        <v>10111.760672579552</v>
      </c>
      <c r="W25" s="49">
        <f t="shared" si="16"/>
        <v>-787.52917257955232</v>
      </c>
      <c r="X25" s="49"/>
    </row>
    <row r="26" spans="1:24" x14ac:dyDescent="0.3">
      <c r="A26" s="16">
        <v>37196</v>
      </c>
      <c r="B26" s="19">
        <v>23</v>
      </c>
      <c r="C26" s="31">
        <v>9715.3325000000004</v>
      </c>
      <c r="D26" s="47">
        <f t="shared" si="7"/>
        <v>9760.9076246515906</v>
      </c>
      <c r="E26" s="47">
        <f t="shared" si="0"/>
        <v>-45.575124651590158</v>
      </c>
      <c r="F26" s="51">
        <f t="shared" si="1"/>
        <v>10000.571653548057</v>
      </c>
      <c r="G26" s="51">
        <f t="shared" si="2"/>
        <v>10379.623374510127</v>
      </c>
      <c r="H26" s="51">
        <f t="shared" si="3"/>
        <v>9621.5199325859867</v>
      </c>
      <c r="I26" s="53">
        <f t="shared" si="4"/>
        <v>-94.762930240517562</v>
      </c>
      <c r="J26" s="49">
        <f t="shared" si="8"/>
        <v>9568.7503634156055</v>
      </c>
      <c r="K26" s="49">
        <f t="shared" si="9"/>
        <v>146.5821365843949</v>
      </c>
      <c r="L26" s="51">
        <f t="shared" si="5"/>
        <v>9835.2059108652884</v>
      </c>
      <c r="M26" s="51">
        <f t="shared" si="6"/>
        <v>-147.13556979758528</v>
      </c>
      <c r="N26" s="49">
        <f t="shared" si="10"/>
        <v>9865.1742635816099</v>
      </c>
      <c r="O26" s="49">
        <f t="shared" si="11"/>
        <v>-149.84176358160948</v>
      </c>
      <c r="P26" s="49"/>
      <c r="Q26" s="19">
        <v>23</v>
      </c>
      <c r="R26" s="31">
        <v>9715.3325000000004</v>
      </c>
      <c r="S26" s="47">
        <f t="shared" si="12"/>
        <v>9324.2314999999999</v>
      </c>
      <c r="T26" s="46">
        <f t="shared" si="13"/>
        <v>0.97183292003510757</v>
      </c>
      <c r="U26" s="47">
        <f t="shared" si="14"/>
        <v>-111.3572431405873</v>
      </c>
      <c r="V26" s="47">
        <f t="shared" si="15"/>
        <v>8597.8964284423255</v>
      </c>
      <c r="W26" s="49">
        <f t="shared" si="16"/>
        <v>1117.4360715576749</v>
      </c>
      <c r="X26" s="49"/>
    </row>
    <row r="27" spans="1:24" x14ac:dyDescent="0.3">
      <c r="A27" s="16">
        <v>37226</v>
      </c>
      <c r="B27" s="19">
        <v>24</v>
      </c>
      <c r="C27" s="31">
        <v>9979.8819999999996</v>
      </c>
      <c r="D27" s="47">
        <f t="shared" si="7"/>
        <v>9744.9563310235335</v>
      </c>
      <c r="E27" s="47">
        <f t="shared" si="0"/>
        <v>234.92566897646611</v>
      </c>
      <c r="F27" s="45">
        <f t="shared" si="1"/>
        <v>9996.4337228384466</v>
      </c>
      <c r="G27" s="51">
        <f t="shared" si="2"/>
        <v>10302.985444175791</v>
      </c>
      <c r="H27" s="45">
        <f t="shared" si="3"/>
        <v>9689.8820015011024</v>
      </c>
      <c r="I27" s="54">
        <f t="shared" si="4"/>
        <v>-76.637930334336033</v>
      </c>
      <c r="J27" s="49">
        <f t="shared" si="8"/>
        <v>9526.7570023454682</v>
      </c>
      <c r="K27" s="49">
        <f t="shared" si="9"/>
        <v>453.1249976545314</v>
      </c>
      <c r="L27" s="51">
        <f t="shared" si="5"/>
        <v>9746.4326728541637</v>
      </c>
      <c r="M27" s="51">
        <f t="shared" si="6"/>
        <v>-129.6268702616471</v>
      </c>
      <c r="N27" s="49">
        <f t="shared" si="10"/>
        <v>9688.0703410677033</v>
      </c>
      <c r="O27" s="49">
        <f t="shared" si="11"/>
        <v>291.81165893229627</v>
      </c>
      <c r="P27" s="49"/>
      <c r="Q27" s="19">
        <v>24</v>
      </c>
      <c r="R27" s="31">
        <v>9979.8819999999996</v>
      </c>
      <c r="S27" s="47">
        <f t="shared" si="12"/>
        <v>9715.3325000000004</v>
      </c>
      <c r="T27" s="46">
        <f t="shared" si="13"/>
        <v>1.0131284681865542</v>
      </c>
      <c r="U27" s="47">
        <f t="shared" si="14"/>
        <v>-61.111418826528507</v>
      </c>
      <c r="V27" s="47">
        <f t="shared" si="15"/>
        <v>9326.9874685031646</v>
      </c>
      <c r="W27" s="49">
        <f t="shared" si="16"/>
        <v>652.89453149683504</v>
      </c>
      <c r="X27" s="49"/>
    </row>
    <row r="28" spans="1:24" x14ac:dyDescent="0.3">
      <c r="A28" s="16">
        <v>37257</v>
      </c>
      <c r="B28" s="19">
        <v>25</v>
      </c>
      <c r="C28" s="31">
        <v>9923.9925000000003</v>
      </c>
      <c r="D28" s="47">
        <f t="shared" si="7"/>
        <v>9827.1803151652966</v>
      </c>
      <c r="E28" s="47">
        <f t="shared" si="0"/>
        <v>96.812184834703658</v>
      </c>
      <c r="F28" s="55">
        <f>C28</f>
        <v>9923.9925000000003</v>
      </c>
      <c r="G28" s="55">
        <f>C28</f>
        <v>9923.9925000000003</v>
      </c>
      <c r="H28" s="48"/>
      <c r="I28" s="50">
        <f t="shared" si="4"/>
        <v>0</v>
      </c>
      <c r="J28" s="49">
        <f t="shared" si="8"/>
        <v>9613.2440711667659</v>
      </c>
      <c r="K28" s="49">
        <f t="shared" si="9"/>
        <v>310.74842883323436</v>
      </c>
      <c r="L28" s="55">
        <f>C28</f>
        <v>9923.9925000000003</v>
      </c>
      <c r="M28" s="47">
        <f>((C29-C28)+(C30-C29)+(C31-C30))/3</f>
        <v>89.801333333333488</v>
      </c>
      <c r="N28" s="47">
        <f t="shared" si="10"/>
        <v>9616.8058025925166</v>
      </c>
      <c r="O28" s="49">
        <f t="shared" si="11"/>
        <v>307.18669740748373</v>
      </c>
      <c r="P28" s="48"/>
      <c r="Q28" s="19">
        <v>25</v>
      </c>
      <c r="R28" s="31">
        <v>9923.9925000000003</v>
      </c>
      <c r="S28" s="47">
        <f t="shared" si="12"/>
        <v>9979.8819999999996</v>
      </c>
      <c r="T28" s="46">
        <f>R28/(SUM($R$4:$R$7)/4)</f>
        <v>0.9195111845569629</v>
      </c>
      <c r="U28" s="47"/>
      <c r="V28" s="45"/>
      <c r="W28" s="48"/>
      <c r="X28" s="48"/>
    </row>
    <row r="29" spans="1:24" x14ac:dyDescent="0.3">
      <c r="A29" s="16">
        <v>37288</v>
      </c>
      <c r="B29" s="19">
        <v>26</v>
      </c>
      <c r="C29" s="31">
        <v>9914.9375</v>
      </c>
      <c r="D29" s="47">
        <f>C28</f>
        <v>9923.9925000000003</v>
      </c>
      <c r="E29" s="47">
        <f t="shared" si="0"/>
        <v>-9.055000000000291</v>
      </c>
      <c r="F29" s="49">
        <f t="shared" si="1"/>
        <v>9922.1815000000006</v>
      </c>
      <c r="G29" s="49">
        <f t="shared" si="2"/>
        <v>9923.6303000000007</v>
      </c>
      <c r="H29" s="49">
        <f t="shared" si="3"/>
        <v>9920.7327000000005</v>
      </c>
      <c r="I29" s="53">
        <f t="shared" si="4"/>
        <v>-0.36220000000002983</v>
      </c>
      <c r="J29" s="49">
        <f>H27+(I27*2)</f>
        <v>9536.6061408324313</v>
      </c>
      <c r="K29" s="49">
        <f t="shared" si="9"/>
        <v>378.33135916756873</v>
      </c>
      <c r="L29" s="49">
        <f t="shared" si="5"/>
        <v>9994.0225666666665</v>
      </c>
      <c r="M29" s="49">
        <f t="shared" si="6"/>
        <v>83.869953333333314</v>
      </c>
      <c r="N29" s="47">
        <f>L27+(M27*2)</f>
        <v>9487.1789323308694</v>
      </c>
      <c r="O29" s="49">
        <f t="shared" si="11"/>
        <v>427.75856766913057</v>
      </c>
      <c r="P29" s="48"/>
      <c r="Q29" s="19">
        <v>26</v>
      </c>
      <c r="R29" s="31">
        <v>9914.9375</v>
      </c>
      <c r="S29" s="47">
        <f t="shared" si="12"/>
        <v>9923.9925000000003</v>
      </c>
      <c r="T29" s="46">
        <f>R29/(SUM($R$4:$R$7)/4)</f>
        <v>0.91867219019293422</v>
      </c>
      <c r="U29" s="47"/>
      <c r="V29" s="45"/>
      <c r="W29" s="48"/>
      <c r="X29" s="48"/>
    </row>
    <row r="30" spans="1:24" x14ac:dyDescent="0.3">
      <c r="A30" s="16">
        <v>37316</v>
      </c>
      <c r="B30" s="19">
        <v>27</v>
      </c>
      <c r="C30" s="31">
        <v>10500.950500000001</v>
      </c>
      <c r="D30" s="47">
        <f t="shared" si="7"/>
        <v>9920.8232499999995</v>
      </c>
      <c r="E30" s="47">
        <f t="shared" si="0"/>
        <v>580.12725000000137</v>
      </c>
      <c r="F30" s="51">
        <f t="shared" si="1"/>
        <v>10037.935300000001</v>
      </c>
      <c r="G30" s="51">
        <f t="shared" si="2"/>
        <v>9946.4913000000015</v>
      </c>
      <c r="H30" s="51">
        <f t="shared" si="3"/>
        <v>10129.379300000001</v>
      </c>
      <c r="I30" s="53">
        <f t="shared" si="4"/>
        <v>22.860999999999876</v>
      </c>
      <c r="J30" s="49">
        <f>H27+(I27*3)</f>
        <v>9459.9682104980948</v>
      </c>
      <c r="K30" s="49">
        <f t="shared" si="9"/>
        <v>1040.9822895019061</v>
      </c>
      <c r="L30" s="51">
        <f t="shared" si="5"/>
        <v>10162.504116</v>
      </c>
      <c r="M30" s="51">
        <f t="shared" si="6"/>
        <v>109.25343213333338</v>
      </c>
      <c r="N30" s="47">
        <f>L27+(M27*3)</f>
        <v>9357.5520620692223</v>
      </c>
      <c r="O30" s="49">
        <f t="shared" si="11"/>
        <v>1143.3984379307785</v>
      </c>
      <c r="P30" s="48"/>
      <c r="Q30" s="19">
        <v>27</v>
      </c>
      <c r="R30" s="31">
        <v>10500.950500000001</v>
      </c>
      <c r="S30" s="47">
        <f t="shared" si="12"/>
        <v>9914.9375</v>
      </c>
      <c r="T30" s="46">
        <f>R30/(SUM($R$4:$R$7)/4)</f>
        <v>0.97296944080006431</v>
      </c>
      <c r="U30" s="47"/>
      <c r="V30" s="45"/>
      <c r="W30" s="48"/>
      <c r="X30" s="48"/>
    </row>
    <row r="31" spans="1:24" x14ac:dyDescent="0.3">
      <c r="A31" s="16">
        <v>37347</v>
      </c>
      <c r="B31" s="19">
        <v>28</v>
      </c>
      <c r="C31" s="31">
        <v>10193.396500000001</v>
      </c>
      <c r="D31" s="47">
        <f t="shared" si="7"/>
        <v>10123.867787499999</v>
      </c>
      <c r="E31" s="47">
        <f t="shared" si="0"/>
        <v>69.528712500001348</v>
      </c>
      <c r="F31" s="51">
        <f t="shared" si="1"/>
        <v>10069.027540000001</v>
      </c>
      <c r="G31" s="51">
        <f t="shared" si="2"/>
        <v>9970.9985480000032</v>
      </c>
      <c r="H31" s="51">
        <f t="shared" si="3"/>
        <v>10167.056531999999</v>
      </c>
      <c r="I31" s="53">
        <f t="shared" si="4"/>
        <v>24.507247999999436</v>
      </c>
      <c r="J31" s="49">
        <f t="shared" ref="J31:J94" si="17">H30+(I30*$J$1)</f>
        <v>10152.240300000001</v>
      </c>
      <c r="K31" s="49">
        <f t="shared" si="9"/>
        <v>41.156199999999444</v>
      </c>
      <c r="L31" s="51">
        <f t="shared" si="5"/>
        <v>10256.085338506668</v>
      </c>
      <c r="M31" s="51">
        <f t="shared" si="6"/>
        <v>104.5517692453336</v>
      </c>
      <c r="N31" s="49">
        <f t="shared" ref="N31:N94" si="18">L30+(M30*1)</f>
        <v>10271.757548133333</v>
      </c>
      <c r="O31" s="49">
        <f t="shared" si="11"/>
        <v>-78.361048133332588</v>
      </c>
      <c r="P31" s="48"/>
      <c r="Q31" s="19">
        <v>28</v>
      </c>
      <c r="R31" s="31">
        <v>10193.396500000001</v>
      </c>
      <c r="S31" s="47">
        <f t="shared" si="12"/>
        <v>10500.950500000001</v>
      </c>
      <c r="T31" s="46">
        <f>R31/(SUM($R$4:$R$7)/4)</f>
        <v>0.94447291151961277</v>
      </c>
      <c r="U31" s="47">
        <f>((R32-R28)/4+(R33-R29)/4+(R34-R30)/4+(R35-R31)/4)/4</f>
        <v>-183.55243750000022</v>
      </c>
      <c r="V31" s="45"/>
      <c r="W31" s="48"/>
      <c r="X31" s="48"/>
    </row>
    <row r="32" spans="1:24" x14ac:dyDescent="0.3">
      <c r="A32" s="16">
        <v>37377</v>
      </c>
      <c r="B32" s="19">
        <v>29</v>
      </c>
      <c r="C32" s="31">
        <v>10096.6855</v>
      </c>
      <c r="D32" s="47">
        <f t="shared" si="7"/>
        <v>10148.202836875</v>
      </c>
      <c r="E32" s="47">
        <f t="shared" si="0"/>
        <v>-51.517336875000183</v>
      </c>
      <c r="F32" s="51">
        <f t="shared" si="1"/>
        <v>10074.559132000002</v>
      </c>
      <c r="G32" s="51">
        <f t="shared" si="2"/>
        <v>9991.7106648000026</v>
      </c>
      <c r="H32" s="51">
        <f t="shared" si="3"/>
        <v>10157.407599200002</v>
      </c>
      <c r="I32" s="53">
        <f t="shared" si="4"/>
        <v>20.712116799999876</v>
      </c>
      <c r="J32" s="49">
        <f t="shared" si="17"/>
        <v>10191.563779999999</v>
      </c>
      <c r="K32" s="49">
        <f t="shared" si="9"/>
        <v>-94.878279999998995</v>
      </c>
      <c r="L32" s="51">
        <f t="shared" si="5"/>
        <v>10307.846786201602</v>
      </c>
      <c r="M32" s="51">
        <f t="shared" si="6"/>
        <v>88.714672780213945</v>
      </c>
      <c r="N32" s="49">
        <f t="shared" si="18"/>
        <v>10360.637107752002</v>
      </c>
      <c r="O32" s="49">
        <f t="shared" si="11"/>
        <v>-263.95160775200202</v>
      </c>
      <c r="P32" s="48"/>
      <c r="Q32" s="19">
        <v>29</v>
      </c>
      <c r="R32" s="31">
        <v>10096.6855</v>
      </c>
      <c r="S32" s="47">
        <f t="shared" si="12"/>
        <v>10193.396500000001</v>
      </c>
      <c r="T32" s="46">
        <f t="shared" ref="T32:T51" si="19">($U$1*(R32/S32)+((1-$U$1)*T28))</f>
        <v>0.9230612446847436</v>
      </c>
      <c r="U32" s="47">
        <f t="shared" ref="U32:U51" si="20">($W$1*(S32-S31)+((1-$W$1)*U31))</f>
        <v>-195.9525937500002</v>
      </c>
      <c r="V32" s="51"/>
      <c r="W32" s="48"/>
      <c r="X32" s="48"/>
    </row>
    <row r="33" spans="1:24" x14ac:dyDescent="0.3">
      <c r="A33" s="16">
        <v>37408</v>
      </c>
      <c r="B33" s="19">
        <v>30</v>
      </c>
      <c r="C33" s="31">
        <v>9492.4359999999997</v>
      </c>
      <c r="D33" s="47">
        <f t="shared" si="7"/>
        <v>10130.17176896875</v>
      </c>
      <c r="E33" s="47">
        <f t="shared" si="0"/>
        <v>-637.73576896875056</v>
      </c>
      <c r="F33" s="51">
        <f t="shared" si="1"/>
        <v>9958.1345056000027</v>
      </c>
      <c r="G33" s="51">
        <f t="shared" si="2"/>
        <v>9984.9954329600023</v>
      </c>
      <c r="H33" s="51">
        <f t="shared" si="3"/>
        <v>9931.2735782400032</v>
      </c>
      <c r="I33" s="53">
        <f t="shared" si="4"/>
        <v>-6.7152318399998876</v>
      </c>
      <c r="J33" s="49">
        <f t="shared" si="17"/>
        <v>10178.119716000001</v>
      </c>
      <c r="K33" s="49">
        <f t="shared" si="9"/>
        <v>-685.68371600000137</v>
      </c>
      <c r="L33" s="51">
        <f t="shared" si="5"/>
        <v>10215.736367185453</v>
      </c>
      <c r="M33" s="51">
        <f t="shared" si="6"/>
        <v>34.467145241304891</v>
      </c>
      <c r="N33" s="49">
        <f t="shared" si="18"/>
        <v>10396.561458981816</v>
      </c>
      <c r="O33" s="49">
        <f t="shared" si="11"/>
        <v>-904.12545898181634</v>
      </c>
      <c r="P33" s="48"/>
      <c r="Q33" s="19">
        <v>30</v>
      </c>
      <c r="R33" s="31">
        <v>9492.4359999999997</v>
      </c>
      <c r="S33" s="47">
        <f t="shared" si="12"/>
        <v>10096.6855</v>
      </c>
      <c r="T33" s="46">
        <f t="shared" si="19"/>
        <v>0.91974626454151998</v>
      </c>
      <c r="U33" s="47">
        <f t="shared" si="20"/>
        <v>-186.0284343750003</v>
      </c>
      <c r="V33" s="47">
        <f t="shared" ref="V33:V51" si="21">((S32+(U32*1))*T29)</f>
        <v>9184.3736896856917</v>
      </c>
      <c r="W33" s="49">
        <f t="shared" ref="W33:W51" si="22">R33-V33</f>
        <v>308.06231031430798</v>
      </c>
      <c r="X33" s="49"/>
    </row>
    <row r="34" spans="1:24" x14ac:dyDescent="0.3">
      <c r="A34" s="16">
        <v>37438</v>
      </c>
      <c r="B34" s="19">
        <v>31</v>
      </c>
      <c r="C34" s="31">
        <v>9462.4359999999997</v>
      </c>
      <c r="D34" s="47">
        <f t="shared" si="7"/>
        <v>9906.9642498296871</v>
      </c>
      <c r="E34" s="47">
        <f t="shared" si="0"/>
        <v>-444.52824982968741</v>
      </c>
      <c r="F34" s="51">
        <f t="shared" si="1"/>
        <v>9858.9948044800021</v>
      </c>
      <c r="G34" s="51">
        <f t="shared" si="2"/>
        <v>9959.795307264003</v>
      </c>
      <c r="H34" s="51">
        <f t="shared" si="3"/>
        <v>9758.1943016960013</v>
      </c>
      <c r="I34" s="53">
        <f t="shared" si="4"/>
        <v>-25.200125696000214</v>
      </c>
      <c r="J34" s="49">
        <f t="shared" si="17"/>
        <v>9924.5583464000028</v>
      </c>
      <c r="K34" s="49">
        <f t="shared" si="9"/>
        <v>-462.12234640000315</v>
      </c>
      <c r="L34" s="51">
        <f t="shared" si="5"/>
        <v>10092.650009941406</v>
      </c>
      <c r="M34" s="51">
        <f t="shared" si="6"/>
        <v>-12.798905504300578</v>
      </c>
      <c r="N34" s="49">
        <f t="shared" si="18"/>
        <v>10250.203512426757</v>
      </c>
      <c r="O34" s="49">
        <f t="shared" si="11"/>
        <v>-787.76751242675709</v>
      </c>
      <c r="P34" s="48"/>
      <c r="Q34" s="19">
        <v>31</v>
      </c>
      <c r="R34" s="31">
        <v>9462.4359999999997</v>
      </c>
      <c r="S34" s="47">
        <f t="shared" si="12"/>
        <v>9492.4359999999997</v>
      </c>
      <c r="T34" s="46">
        <f t="shared" si="19"/>
        <v>0.97416294820559013</v>
      </c>
      <c r="U34" s="47">
        <f t="shared" si="20"/>
        <v>-227.85054093750028</v>
      </c>
      <c r="V34" s="47">
        <f t="shared" si="21"/>
        <v>9642.7664631023617</v>
      </c>
      <c r="W34" s="49">
        <f t="shared" si="22"/>
        <v>-180.33046310236205</v>
      </c>
      <c r="X34" s="49"/>
    </row>
    <row r="35" spans="1:24" x14ac:dyDescent="0.3">
      <c r="A35" s="16">
        <v>37469</v>
      </c>
      <c r="B35" s="19">
        <v>32</v>
      </c>
      <c r="C35" s="31">
        <v>8544.8804999999993</v>
      </c>
      <c r="D35" s="47">
        <f t="shared" si="7"/>
        <v>9751.3793623892961</v>
      </c>
      <c r="E35" s="47">
        <f t="shared" si="0"/>
        <v>-1206.4988623892968</v>
      </c>
      <c r="F35" s="51">
        <f t="shared" si="1"/>
        <v>9596.1719435840023</v>
      </c>
      <c r="G35" s="51">
        <f t="shared" si="2"/>
        <v>9887.0706345280032</v>
      </c>
      <c r="H35" s="51">
        <f t="shared" si="3"/>
        <v>9305.2732526400014</v>
      </c>
      <c r="I35" s="53">
        <f t="shared" si="4"/>
        <v>-72.72467273600023</v>
      </c>
      <c r="J35" s="49">
        <f t="shared" si="17"/>
        <v>9732.9941760000002</v>
      </c>
      <c r="K35" s="49">
        <f t="shared" si="9"/>
        <v>-1188.1136760000009</v>
      </c>
      <c r="L35" s="51">
        <f t="shared" si="5"/>
        <v>9772.8569835496855</v>
      </c>
      <c r="M35" s="51">
        <f t="shared" si="6"/>
        <v>-104.89714177052657</v>
      </c>
      <c r="N35" s="49">
        <f t="shared" si="18"/>
        <v>10079.851104437106</v>
      </c>
      <c r="O35" s="49">
        <f t="shared" si="11"/>
        <v>-1534.9706044371069</v>
      </c>
      <c r="P35" s="48"/>
      <c r="Q35" s="19">
        <v>32</v>
      </c>
      <c r="R35" s="31">
        <v>8544.8804999999993</v>
      </c>
      <c r="S35" s="47">
        <f t="shared" si="12"/>
        <v>9462.4359999999997</v>
      </c>
      <c r="T35" s="46">
        <f t="shared" si="19"/>
        <v>0.94240085534407825</v>
      </c>
      <c r="U35" s="47">
        <f t="shared" si="20"/>
        <v>-208.06548684375025</v>
      </c>
      <c r="V35" s="47">
        <f t="shared" si="21"/>
        <v>8750.1500025430269</v>
      </c>
      <c r="W35" s="49">
        <f t="shared" si="22"/>
        <v>-205.26950254302756</v>
      </c>
      <c r="X35" s="49"/>
    </row>
    <row r="36" spans="1:24" x14ac:dyDescent="0.3">
      <c r="A36" s="16">
        <v>37500</v>
      </c>
      <c r="B36" s="19">
        <v>33</v>
      </c>
      <c r="C36" s="31">
        <v>8726.2620000000006</v>
      </c>
      <c r="D36" s="47">
        <f t="shared" si="7"/>
        <v>9329.1047605530421</v>
      </c>
      <c r="E36" s="47">
        <f t="shared" si="0"/>
        <v>-602.84276055304144</v>
      </c>
      <c r="F36" s="51">
        <f t="shared" si="1"/>
        <v>9422.1899548672027</v>
      </c>
      <c r="G36" s="51">
        <f t="shared" si="2"/>
        <v>9794.0944985958449</v>
      </c>
      <c r="H36" s="51">
        <f t="shared" si="3"/>
        <v>9050.2854111385604</v>
      </c>
      <c r="I36" s="53">
        <f t="shared" si="4"/>
        <v>-92.97613593216056</v>
      </c>
      <c r="J36" s="49">
        <f t="shared" si="17"/>
        <v>9232.5485799040016</v>
      </c>
      <c r="K36" s="49">
        <f t="shared" si="9"/>
        <v>-506.28657990400097</v>
      </c>
      <c r="L36" s="51">
        <f t="shared" si="5"/>
        <v>9479.6202734233266</v>
      </c>
      <c r="M36" s="51">
        <f t="shared" si="6"/>
        <v>-161.39901227727628</v>
      </c>
      <c r="N36" s="49">
        <f t="shared" si="18"/>
        <v>9667.9598417791585</v>
      </c>
      <c r="O36" s="49">
        <f t="shared" si="11"/>
        <v>-941.6978417791579</v>
      </c>
      <c r="P36" s="48"/>
      <c r="Q36" s="19">
        <v>33</v>
      </c>
      <c r="R36" s="31">
        <v>8726.2620000000006</v>
      </c>
      <c r="S36" s="47">
        <f t="shared" si="12"/>
        <v>8544.8804999999993</v>
      </c>
      <c r="T36" s="46">
        <f t="shared" si="19"/>
        <v>0.92796952848103309</v>
      </c>
      <c r="U36" s="47">
        <f t="shared" si="20"/>
        <v>-279.01448815937528</v>
      </c>
      <c r="V36" s="47">
        <f t="shared" si="21"/>
        <v>8542.3507646477974</v>
      </c>
      <c r="W36" s="49">
        <f t="shared" si="22"/>
        <v>183.91123535220322</v>
      </c>
      <c r="X36" s="49"/>
    </row>
    <row r="37" spans="1:24" x14ac:dyDescent="0.3">
      <c r="A37" s="16">
        <v>37530</v>
      </c>
      <c r="B37" s="19">
        <v>34</v>
      </c>
      <c r="C37" s="31">
        <v>8142.3130000000001</v>
      </c>
      <c r="D37" s="47">
        <f t="shared" si="7"/>
        <v>9118.1097943594777</v>
      </c>
      <c r="E37" s="47">
        <f t="shared" si="0"/>
        <v>-975.79679435947764</v>
      </c>
      <c r="F37" s="51">
        <f t="shared" si="1"/>
        <v>9166.2145638937636</v>
      </c>
      <c r="G37" s="51">
        <f t="shared" si="2"/>
        <v>9668.5185116554294</v>
      </c>
      <c r="H37" s="51">
        <f t="shared" si="3"/>
        <v>8663.9106161320979</v>
      </c>
      <c r="I37" s="53">
        <f t="shared" si="4"/>
        <v>-125.57598694041644</v>
      </c>
      <c r="J37" s="49">
        <f t="shared" si="17"/>
        <v>8957.3092752064003</v>
      </c>
      <c r="K37" s="49">
        <f t="shared" si="9"/>
        <v>-814.99627520640024</v>
      </c>
      <c r="L37" s="51">
        <f t="shared" si="5"/>
        <v>9083.0396089168407</v>
      </c>
      <c r="M37" s="51">
        <f t="shared" si="6"/>
        <v>-231.95350794603914</v>
      </c>
      <c r="N37" s="49">
        <f t="shared" si="18"/>
        <v>9318.2212611460509</v>
      </c>
      <c r="O37" s="49">
        <f t="shared" si="11"/>
        <v>-1175.9082611460508</v>
      </c>
      <c r="P37" s="48"/>
      <c r="Q37" s="19">
        <v>34</v>
      </c>
      <c r="R37" s="31">
        <v>8142.3130000000001</v>
      </c>
      <c r="S37" s="47">
        <f t="shared" si="12"/>
        <v>8726.2620000000006</v>
      </c>
      <c r="T37" s="46">
        <f t="shared" si="19"/>
        <v>0.9204130226682492</v>
      </c>
      <c r="U37" s="47">
        <f t="shared" si="20"/>
        <v>-232.97488934343761</v>
      </c>
      <c r="V37" s="47">
        <f t="shared" si="21"/>
        <v>7602.499387591125</v>
      </c>
      <c r="W37" s="49">
        <f t="shared" si="22"/>
        <v>539.81361240887509</v>
      </c>
      <c r="X37" s="49"/>
    </row>
    <row r="38" spans="1:24" x14ac:dyDescent="0.3">
      <c r="A38" s="16">
        <v>37561</v>
      </c>
      <c r="B38" s="19">
        <v>35</v>
      </c>
      <c r="C38" s="31">
        <v>8134.2224999999999</v>
      </c>
      <c r="D38" s="47">
        <f t="shared" si="7"/>
        <v>8776.5809163336598</v>
      </c>
      <c r="E38" s="47">
        <f t="shared" si="0"/>
        <v>-642.35841633365999</v>
      </c>
      <c r="F38" s="51">
        <f t="shared" si="1"/>
        <v>8959.8161511150101</v>
      </c>
      <c r="G38" s="51">
        <f t="shared" si="2"/>
        <v>9526.7780395473455</v>
      </c>
      <c r="H38" s="51">
        <f t="shared" si="3"/>
        <v>8392.8542626826747</v>
      </c>
      <c r="I38" s="53">
        <f t="shared" si="4"/>
        <v>-141.74047210808385</v>
      </c>
      <c r="J38" s="49">
        <f t="shared" si="17"/>
        <v>8538.3346291916823</v>
      </c>
      <c r="K38" s="49">
        <f t="shared" si="9"/>
        <v>-404.11212919168247</v>
      </c>
      <c r="L38" s="51">
        <f t="shared" si="5"/>
        <v>8707.7133807766422</v>
      </c>
      <c r="M38" s="51">
        <f t="shared" si="6"/>
        <v>-274.96532400428691</v>
      </c>
      <c r="N38" s="49">
        <f t="shared" si="18"/>
        <v>8851.0861009708024</v>
      </c>
      <c r="O38" s="49">
        <f t="shared" si="11"/>
        <v>-716.86360097080251</v>
      </c>
      <c r="P38" s="48"/>
      <c r="Q38" s="19">
        <v>35</v>
      </c>
      <c r="R38" s="31">
        <v>8134.2224999999999</v>
      </c>
      <c r="S38" s="47">
        <f t="shared" si="12"/>
        <v>8142.3130000000001</v>
      </c>
      <c r="T38" s="46">
        <f t="shared" si="19"/>
        <v>0.97540511896657223</v>
      </c>
      <c r="U38" s="47">
        <f t="shared" si="20"/>
        <v>-268.07230040909388</v>
      </c>
      <c r="V38" s="47">
        <f t="shared" si="21"/>
        <v>8273.8456116737361</v>
      </c>
      <c r="W38" s="49">
        <f t="shared" si="22"/>
        <v>-139.62311167373628</v>
      </c>
      <c r="X38" s="49"/>
    </row>
    <row r="39" spans="1:24" x14ac:dyDescent="0.3">
      <c r="A39" s="16">
        <v>37591</v>
      </c>
      <c r="B39" s="19">
        <v>36</v>
      </c>
      <c r="C39" s="31">
        <v>8625.7245000000003</v>
      </c>
      <c r="D39" s="47">
        <f t="shared" si="7"/>
        <v>8551.7554706168794</v>
      </c>
      <c r="E39" s="47">
        <f t="shared" si="0"/>
        <v>73.969029383120869</v>
      </c>
      <c r="F39" s="51">
        <f t="shared" si="1"/>
        <v>8892.9978208920074</v>
      </c>
      <c r="G39" s="51">
        <f t="shared" si="2"/>
        <v>9400.0219958162779</v>
      </c>
      <c r="H39" s="51">
        <f t="shared" si="3"/>
        <v>8385.973645967737</v>
      </c>
      <c r="I39" s="53">
        <f t="shared" si="4"/>
        <v>-126.75604373106762</v>
      </c>
      <c r="J39" s="49">
        <f t="shared" si="17"/>
        <v>8251.1137905745909</v>
      </c>
      <c r="K39" s="49">
        <f t="shared" si="9"/>
        <v>374.61070942540937</v>
      </c>
      <c r="L39" s="51">
        <f t="shared" si="5"/>
        <v>8471.3433454178848</v>
      </c>
      <c r="M39" s="51">
        <f t="shared" si="6"/>
        <v>-263.38673741062803</v>
      </c>
      <c r="N39" s="49">
        <f t="shared" si="18"/>
        <v>8432.748056772356</v>
      </c>
      <c r="O39" s="49">
        <f t="shared" si="11"/>
        <v>192.97644322764427</v>
      </c>
      <c r="P39" s="48"/>
      <c r="Q39" s="19">
        <v>36</v>
      </c>
      <c r="R39" s="31">
        <v>8625.7245000000003</v>
      </c>
      <c r="S39" s="47">
        <f t="shared" si="12"/>
        <v>8134.2224999999999</v>
      </c>
      <c r="T39" s="46">
        <f t="shared" si="19"/>
        <v>0.9483020109765985</v>
      </c>
      <c r="U39" s="47">
        <f t="shared" si="20"/>
        <v>-242.07412036818451</v>
      </c>
      <c r="V39" s="47">
        <f t="shared" si="21"/>
        <v>7420.691170479623</v>
      </c>
      <c r="W39" s="49">
        <f t="shared" si="22"/>
        <v>1205.0333295203773</v>
      </c>
      <c r="X39" s="49"/>
    </row>
    <row r="40" spans="1:24" x14ac:dyDescent="0.3">
      <c r="A40" s="16">
        <v>37622</v>
      </c>
      <c r="B40" s="19">
        <v>37</v>
      </c>
      <c r="C40" s="31">
        <v>8503.0935000000009</v>
      </c>
      <c r="D40" s="47">
        <f t="shared" si="7"/>
        <v>8577.6446309009716</v>
      </c>
      <c r="E40" s="47">
        <f t="shared" si="0"/>
        <v>-74.551130900970747</v>
      </c>
      <c r="F40" s="51">
        <f t="shared" si="1"/>
        <v>8815.0169567136072</v>
      </c>
      <c r="G40" s="51">
        <f t="shared" si="2"/>
        <v>9283.0209879957438</v>
      </c>
      <c r="H40" s="51">
        <f t="shared" si="3"/>
        <v>8347.0129254314706</v>
      </c>
      <c r="I40" s="53">
        <f t="shared" si="4"/>
        <v>-117.00100782053414</v>
      </c>
      <c r="J40" s="49">
        <f t="shared" si="17"/>
        <v>8259.2176022366693</v>
      </c>
      <c r="K40" s="49">
        <f t="shared" si="9"/>
        <v>243.87589776333152</v>
      </c>
      <c r="L40" s="51">
        <f t="shared" si="5"/>
        <v>8266.9839864058067</v>
      </c>
      <c r="M40" s="51">
        <f t="shared" si="6"/>
        <v>-245.67852389106304</v>
      </c>
      <c r="N40" s="49">
        <f t="shared" si="18"/>
        <v>8207.9566080072564</v>
      </c>
      <c r="O40" s="49">
        <f t="shared" si="11"/>
        <v>295.13689199274449</v>
      </c>
      <c r="P40" s="48"/>
      <c r="Q40" s="19">
        <v>37</v>
      </c>
      <c r="R40" s="31">
        <v>8503.0935000000009</v>
      </c>
      <c r="S40" s="47">
        <f t="shared" si="12"/>
        <v>8625.7245000000003</v>
      </c>
      <c r="T40" s="46">
        <f t="shared" si="19"/>
        <v>0.93086020742010478</v>
      </c>
      <c r="U40" s="47">
        <f t="shared" si="20"/>
        <v>-168.71650833136601</v>
      </c>
      <c r="V40" s="47">
        <f t="shared" si="21"/>
        <v>7323.6732105492847</v>
      </c>
      <c r="W40" s="49">
        <f t="shared" si="22"/>
        <v>1179.4202894507162</v>
      </c>
      <c r="X40" s="49"/>
    </row>
    <row r="41" spans="1:24" x14ac:dyDescent="0.3">
      <c r="A41" s="16">
        <v>37653</v>
      </c>
      <c r="B41" s="19">
        <v>38</v>
      </c>
      <c r="C41" s="31">
        <v>7912.2674999999999</v>
      </c>
      <c r="D41" s="47">
        <f t="shared" si="7"/>
        <v>8551.5517350856317</v>
      </c>
      <c r="E41" s="47">
        <f t="shared" si="0"/>
        <v>-639.28423508563174</v>
      </c>
      <c r="F41" s="51">
        <f t="shared" si="1"/>
        <v>8634.4670653708854</v>
      </c>
      <c r="G41" s="51">
        <f t="shared" si="2"/>
        <v>9153.3102034707736</v>
      </c>
      <c r="H41" s="51">
        <f t="shared" si="3"/>
        <v>8115.6239272709972</v>
      </c>
      <c r="I41" s="53">
        <f t="shared" si="4"/>
        <v>-129.71078452497204</v>
      </c>
      <c r="J41" s="49">
        <f t="shared" si="17"/>
        <v>8230.0119176109365</v>
      </c>
      <c r="K41" s="49">
        <f t="shared" si="9"/>
        <v>-317.74441761093658</v>
      </c>
      <c r="L41" s="51">
        <f t="shared" si="5"/>
        <v>7999.4978700117954</v>
      </c>
      <c r="M41" s="51">
        <f t="shared" si="6"/>
        <v>-252.2208016419475</v>
      </c>
      <c r="N41" s="49">
        <f t="shared" si="18"/>
        <v>8021.3054625147433</v>
      </c>
      <c r="O41" s="49">
        <f t="shared" si="11"/>
        <v>-109.03796251474341</v>
      </c>
      <c r="P41" s="48"/>
      <c r="Q41" s="19">
        <v>38</v>
      </c>
      <c r="R41" s="31">
        <v>7912.2674999999999</v>
      </c>
      <c r="S41" s="47">
        <f t="shared" si="12"/>
        <v>8503.0935000000009</v>
      </c>
      <c r="T41" s="46">
        <f t="shared" si="19"/>
        <v>0.92091818887413801</v>
      </c>
      <c r="U41" s="47">
        <f t="shared" si="20"/>
        <v>-164.10795749822938</v>
      </c>
      <c r="V41" s="47">
        <f t="shared" si="21"/>
        <v>7783.9402883412668</v>
      </c>
      <c r="W41" s="49">
        <f t="shared" si="22"/>
        <v>128.32721165873318</v>
      </c>
      <c r="X41" s="49"/>
    </row>
    <row r="42" spans="1:24" x14ac:dyDescent="0.3">
      <c r="A42" s="16">
        <v>37681</v>
      </c>
      <c r="B42" s="19">
        <v>39</v>
      </c>
      <c r="C42" s="31">
        <v>7977.0150000000003</v>
      </c>
      <c r="D42" s="47">
        <f t="shared" si="7"/>
        <v>8327.8022528056608</v>
      </c>
      <c r="E42" s="47">
        <f t="shared" si="0"/>
        <v>-350.7872528056605</v>
      </c>
      <c r="F42" s="51">
        <f t="shared" si="1"/>
        <v>8502.9766522967093</v>
      </c>
      <c r="G42" s="51">
        <f t="shared" si="2"/>
        <v>9023.2434932359611</v>
      </c>
      <c r="H42" s="51">
        <f t="shared" si="3"/>
        <v>7982.7098113574575</v>
      </c>
      <c r="I42" s="53">
        <f t="shared" si="4"/>
        <v>-130.06671023481294</v>
      </c>
      <c r="J42" s="49">
        <f t="shared" si="17"/>
        <v>7985.9131427460252</v>
      </c>
      <c r="K42" s="49">
        <f t="shared" si="9"/>
        <v>-8.8981427460248597</v>
      </c>
      <c r="L42" s="51">
        <f t="shared" si="5"/>
        <v>7793.2246546958795</v>
      </c>
      <c r="M42" s="51">
        <f t="shared" si="6"/>
        <v>-238.43652574413801</v>
      </c>
      <c r="N42" s="49">
        <f t="shared" si="18"/>
        <v>7747.2770683698482</v>
      </c>
      <c r="O42" s="49">
        <f t="shared" si="11"/>
        <v>229.73793163015216</v>
      </c>
      <c r="P42" s="48"/>
      <c r="Q42" s="19">
        <v>39</v>
      </c>
      <c r="R42" s="31">
        <v>7977.0150000000003</v>
      </c>
      <c r="S42" s="47">
        <f t="shared" si="12"/>
        <v>7912.2674999999999</v>
      </c>
      <c r="T42" s="46">
        <f t="shared" si="19"/>
        <v>0.97704402196035467</v>
      </c>
      <c r="U42" s="47">
        <f t="shared" si="20"/>
        <v>-206.77976174840654</v>
      </c>
      <c r="V42" s="47">
        <f t="shared" si="21"/>
        <v>8133.8891851444669</v>
      </c>
      <c r="W42" s="49">
        <f t="shared" si="22"/>
        <v>-156.87418514446654</v>
      </c>
      <c r="X42" s="49"/>
    </row>
    <row r="43" spans="1:24" x14ac:dyDescent="0.3">
      <c r="A43" s="16">
        <v>37712</v>
      </c>
      <c r="B43" s="19">
        <v>40</v>
      </c>
      <c r="C43" s="31">
        <v>8324.6859999999997</v>
      </c>
      <c r="D43" s="47">
        <f t="shared" si="7"/>
        <v>8205.0267143236797</v>
      </c>
      <c r="E43" s="47">
        <f t="shared" si="0"/>
        <v>119.65928567632</v>
      </c>
      <c r="F43" s="51">
        <f t="shared" si="1"/>
        <v>8467.3185218373674</v>
      </c>
      <c r="G43" s="51">
        <f t="shared" si="2"/>
        <v>8912.0584989562431</v>
      </c>
      <c r="H43" s="51">
        <f t="shared" si="3"/>
        <v>8022.5785447184917</v>
      </c>
      <c r="I43" s="53">
        <f t="shared" si="4"/>
        <v>-111.18499427971892</v>
      </c>
      <c r="J43" s="49">
        <f t="shared" si="17"/>
        <v>7852.643101122645</v>
      </c>
      <c r="K43" s="49">
        <f t="shared" si="9"/>
        <v>472.04289887735467</v>
      </c>
      <c r="L43" s="51">
        <f t="shared" si="5"/>
        <v>7708.7677031613939</v>
      </c>
      <c r="M43" s="51">
        <f t="shared" si="6"/>
        <v>-192.24265348124229</v>
      </c>
      <c r="N43" s="49">
        <f t="shared" si="18"/>
        <v>7554.7881289517418</v>
      </c>
      <c r="O43" s="49">
        <f t="shared" si="11"/>
        <v>769.89787104825791</v>
      </c>
      <c r="P43" s="48"/>
      <c r="Q43" s="19">
        <v>40</v>
      </c>
      <c r="R43" s="31">
        <v>8324.6859999999997</v>
      </c>
      <c r="S43" s="47">
        <f t="shared" si="12"/>
        <v>7977.0150000000003</v>
      </c>
      <c r="T43" s="46">
        <f t="shared" si="19"/>
        <v>0.95306611530578378</v>
      </c>
      <c r="U43" s="47">
        <f t="shared" si="20"/>
        <v>-179.62703557356588</v>
      </c>
      <c r="V43" s="47">
        <f t="shared" si="21"/>
        <v>7307.1295177395077</v>
      </c>
      <c r="W43" s="49">
        <f t="shared" si="22"/>
        <v>1017.556482260492</v>
      </c>
      <c r="X43" s="49"/>
    </row>
    <row r="44" spans="1:24" x14ac:dyDescent="0.3">
      <c r="A44" s="16">
        <v>37742</v>
      </c>
      <c r="B44" s="19">
        <v>41</v>
      </c>
      <c r="C44" s="31">
        <v>8612.0725000000002</v>
      </c>
      <c r="D44" s="47">
        <f t="shared" si="7"/>
        <v>8246.9074643103922</v>
      </c>
      <c r="E44" s="47">
        <f t="shared" si="0"/>
        <v>365.16503568960798</v>
      </c>
      <c r="F44" s="51">
        <f t="shared" si="1"/>
        <v>8496.2693174698943</v>
      </c>
      <c r="G44" s="51">
        <f t="shared" si="2"/>
        <v>8828.9006626589744</v>
      </c>
      <c r="H44" s="51">
        <f t="shared" si="3"/>
        <v>8163.6379722808142</v>
      </c>
      <c r="I44" s="53">
        <f t="shared" si="4"/>
        <v>-83.157836297270023</v>
      </c>
      <c r="J44" s="49">
        <f t="shared" si="17"/>
        <v>7911.3935504387728</v>
      </c>
      <c r="K44" s="49">
        <f t="shared" si="9"/>
        <v>700.67894956122745</v>
      </c>
      <c r="L44" s="51">
        <f t="shared" si="5"/>
        <v>7735.6345397441219</v>
      </c>
      <c r="M44" s="51">
        <f t="shared" si="6"/>
        <v>-126.50980646205122</v>
      </c>
      <c r="N44" s="49">
        <f t="shared" si="18"/>
        <v>7516.5250496801518</v>
      </c>
      <c r="O44" s="49">
        <f t="shared" si="11"/>
        <v>1095.5474503198484</v>
      </c>
      <c r="P44" s="48"/>
      <c r="Q44" s="19">
        <v>41</v>
      </c>
      <c r="R44" s="31">
        <v>8612.0725000000002</v>
      </c>
      <c r="S44" s="47">
        <f t="shared" si="12"/>
        <v>8324.6859999999997</v>
      </c>
      <c r="T44" s="46">
        <f t="shared" si="19"/>
        <v>0.93604330719907991</v>
      </c>
      <c r="U44" s="47">
        <f t="shared" si="20"/>
        <v>-126.89723201620936</v>
      </c>
      <c r="V44" s="47">
        <f t="shared" si="21"/>
        <v>7258.2781779010193</v>
      </c>
      <c r="W44" s="49">
        <f t="shared" si="22"/>
        <v>1353.794322098981</v>
      </c>
      <c r="X44" s="49"/>
    </row>
    <row r="45" spans="1:24" x14ac:dyDescent="0.3">
      <c r="A45" s="16">
        <v>37773</v>
      </c>
      <c r="B45" s="19">
        <v>42</v>
      </c>
      <c r="C45" s="31">
        <v>9103.7044999999998</v>
      </c>
      <c r="D45" s="47">
        <f t="shared" si="7"/>
        <v>8374.7152268017544</v>
      </c>
      <c r="E45" s="47">
        <f t="shared" si="0"/>
        <v>728.98927319824543</v>
      </c>
      <c r="F45" s="51">
        <f t="shared" si="1"/>
        <v>8617.7563539759158</v>
      </c>
      <c r="G45" s="51">
        <f t="shared" si="2"/>
        <v>8786.6718009223641</v>
      </c>
      <c r="H45" s="51">
        <f t="shared" si="3"/>
        <v>8448.8409070294674</v>
      </c>
      <c r="I45" s="53">
        <f t="shared" si="4"/>
        <v>-42.228861736612089</v>
      </c>
      <c r="J45" s="49">
        <f t="shared" si="17"/>
        <v>8080.4801359835437</v>
      </c>
      <c r="K45" s="49">
        <f t="shared" si="9"/>
        <v>1023.2243640164561</v>
      </c>
      <c r="L45" s="51">
        <f t="shared" si="5"/>
        <v>7908.0406866256562</v>
      </c>
      <c r="M45" s="51">
        <f t="shared" si="6"/>
        <v>-36.835020458975542</v>
      </c>
      <c r="N45" s="49">
        <f t="shared" si="18"/>
        <v>7609.1247332820703</v>
      </c>
      <c r="O45" s="49">
        <f t="shared" si="11"/>
        <v>1494.5797667179295</v>
      </c>
      <c r="P45" s="48"/>
      <c r="Q45" s="19">
        <v>42</v>
      </c>
      <c r="R45" s="31">
        <v>9103.7044999999998</v>
      </c>
      <c r="S45" s="47">
        <f t="shared" si="12"/>
        <v>8612.0725000000002</v>
      </c>
      <c r="T45" s="46">
        <f t="shared" si="19"/>
        <v>0.9277265981789089</v>
      </c>
      <c r="U45" s="47">
        <f t="shared" si="20"/>
        <v>-85.468858814588373</v>
      </c>
      <c r="V45" s="47">
        <f t="shared" si="21"/>
        <v>7549.4927849843825</v>
      </c>
      <c r="W45" s="49">
        <f t="shared" si="22"/>
        <v>1554.2117150156173</v>
      </c>
      <c r="X45" s="49"/>
    </row>
    <row r="46" spans="1:24" x14ac:dyDescent="0.3">
      <c r="A46" s="16">
        <v>37803</v>
      </c>
      <c r="B46" s="19">
        <v>43</v>
      </c>
      <c r="C46" s="31">
        <v>9148.1414999999997</v>
      </c>
      <c r="D46" s="47">
        <f t="shared" si="7"/>
        <v>8629.8614724211402</v>
      </c>
      <c r="E46" s="47">
        <f t="shared" si="0"/>
        <v>518.28002757885952</v>
      </c>
      <c r="F46" s="51">
        <f t="shared" si="1"/>
        <v>8723.8333831807322</v>
      </c>
      <c r="G46" s="51">
        <f t="shared" si="2"/>
        <v>8774.1041173740377</v>
      </c>
      <c r="H46" s="51">
        <f t="shared" si="3"/>
        <v>8673.5626489874267</v>
      </c>
      <c r="I46" s="53">
        <f t="shared" si="4"/>
        <v>-12.567683548326386</v>
      </c>
      <c r="J46" s="49">
        <f t="shared" si="17"/>
        <v>8406.6120452928553</v>
      </c>
      <c r="K46" s="49">
        <f t="shared" si="9"/>
        <v>741.5294547071444</v>
      </c>
      <c r="L46" s="51">
        <f t="shared" si="5"/>
        <v>8126.5928329333456</v>
      </c>
      <c r="M46" s="51">
        <f t="shared" si="6"/>
        <v>39.781129571023918</v>
      </c>
      <c r="N46" s="49">
        <f t="shared" si="18"/>
        <v>7871.2056661666811</v>
      </c>
      <c r="O46" s="49">
        <f t="shared" si="11"/>
        <v>1276.9358338333186</v>
      </c>
      <c r="P46" s="48"/>
      <c r="Q46" s="19">
        <v>43</v>
      </c>
      <c r="R46" s="31">
        <v>9148.1414999999997</v>
      </c>
      <c r="S46" s="47">
        <f t="shared" si="12"/>
        <v>9103.7044999999998</v>
      </c>
      <c r="T46" s="46">
        <f t="shared" si="19"/>
        <v>0.97843588084912581</v>
      </c>
      <c r="U46" s="47">
        <f t="shared" si="20"/>
        <v>-27.758772933129578</v>
      </c>
      <c r="V46" s="47">
        <f t="shared" si="21"/>
        <v>8330.8671152455991</v>
      </c>
      <c r="W46" s="49">
        <f t="shared" si="22"/>
        <v>817.27438475440067</v>
      </c>
      <c r="X46" s="49"/>
    </row>
    <row r="47" spans="1:24" x14ac:dyDescent="0.3">
      <c r="A47" s="16">
        <v>37834</v>
      </c>
      <c r="B47" s="19">
        <v>44</v>
      </c>
      <c r="C47" s="31">
        <v>9278.2265000000007</v>
      </c>
      <c r="D47" s="47">
        <f t="shared" si="7"/>
        <v>8811.2594820737413</v>
      </c>
      <c r="E47" s="47">
        <f t="shared" si="0"/>
        <v>466.96701792625936</v>
      </c>
      <c r="F47" s="51">
        <f t="shared" si="1"/>
        <v>8834.7120065445852</v>
      </c>
      <c r="G47" s="51">
        <f t="shared" si="2"/>
        <v>8786.225695208148</v>
      </c>
      <c r="H47" s="51">
        <f t="shared" si="3"/>
        <v>8883.1983178810224</v>
      </c>
      <c r="I47" s="53">
        <f t="shared" si="4"/>
        <v>12.121577834109303</v>
      </c>
      <c r="J47" s="49">
        <f t="shared" si="17"/>
        <v>8660.9949654391003</v>
      </c>
      <c r="K47" s="49">
        <f t="shared" si="9"/>
        <v>617.2315345609004</v>
      </c>
      <c r="L47" s="51">
        <f t="shared" si="5"/>
        <v>8388.7444700034957</v>
      </c>
      <c r="M47" s="51">
        <f t="shared" si="6"/>
        <v>106.4922818207618</v>
      </c>
      <c r="N47" s="49">
        <f t="shared" si="18"/>
        <v>8166.373962504369</v>
      </c>
      <c r="O47" s="49">
        <f t="shared" si="11"/>
        <v>1111.8525374956316</v>
      </c>
      <c r="P47" s="48"/>
      <c r="Q47" s="19">
        <v>44</v>
      </c>
      <c r="R47" s="31">
        <v>9278.2265000000007</v>
      </c>
      <c r="S47" s="47">
        <f t="shared" si="12"/>
        <v>9148.1414999999997</v>
      </c>
      <c r="T47" s="46">
        <f t="shared" si="19"/>
        <v>0.95612380094787497</v>
      </c>
      <c r="U47" s="47">
        <f t="shared" si="20"/>
        <v>-20.539195639816633</v>
      </c>
      <c r="V47" s="47">
        <f t="shared" si="21"/>
        <v>8649.9763368217482</v>
      </c>
      <c r="W47" s="49">
        <f t="shared" si="22"/>
        <v>628.25016317825248</v>
      </c>
      <c r="X47" s="49"/>
    </row>
    <row r="48" spans="1:24" x14ac:dyDescent="0.3">
      <c r="A48" s="16">
        <v>37865</v>
      </c>
      <c r="B48" s="19">
        <v>45</v>
      </c>
      <c r="C48" s="31">
        <v>9503.4110000000001</v>
      </c>
      <c r="D48" s="47">
        <f t="shared" si="7"/>
        <v>8974.697938347932</v>
      </c>
      <c r="E48" s="47">
        <f t="shared" si="0"/>
        <v>528.71306165206806</v>
      </c>
      <c r="F48" s="51">
        <f t="shared" si="1"/>
        <v>8968.4518052356689</v>
      </c>
      <c r="G48" s="51">
        <f t="shared" si="2"/>
        <v>8822.6709172136525</v>
      </c>
      <c r="H48" s="51">
        <f t="shared" si="3"/>
        <v>9114.2326932576852</v>
      </c>
      <c r="I48" s="53">
        <f t="shared" si="4"/>
        <v>36.445222005504093</v>
      </c>
      <c r="J48" s="49">
        <f t="shared" si="17"/>
        <v>8895.3198957151326</v>
      </c>
      <c r="K48" s="49">
        <f t="shared" si="9"/>
        <v>608.09110428486747</v>
      </c>
      <c r="L48" s="51">
        <f t="shared" si="5"/>
        <v>8696.8716014594065</v>
      </c>
      <c r="M48" s="51">
        <f t="shared" si="6"/>
        <v>166.98273671130647</v>
      </c>
      <c r="N48" s="49">
        <f t="shared" si="18"/>
        <v>8495.2367518242572</v>
      </c>
      <c r="O48" s="49">
        <f t="shared" si="11"/>
        <v>1008.1742481757428</v>
      </c>
      <c r="P48" s="48"/>
      <c r="Q48" s="19">
        <v>45</v>
      </c>
      <c r="R48" s="31">
        <v>9503.4110000000001</v>
      </c>
      <c r="S48" s="47">
        <f t="shared" si="12"/>
        <v>9278.2265000000007</v>
      </c>
      <c r="T48" s="46">
        <f t="shared" si="19"/>
        <v>0.94045465230904157</v>
      </c>
      <c r="U48" s="47">
        <f t="shared" si="20"/>
        <v>-5.4767760758348754</v>
      </c>
      <c r="V48" s="47">
        <f t="shared" si="21"/>
        <v>8543.8310477712494</v>
      </c>
      <c r="W48" s="49">
        <f t="shared" si="22"/>
        <v>959.5799522287507</v>
      </c>
      <c r="X48" s="49"/>
    </row>
    <row r="49" spans="1:24" x14ac:dyDescent="0.3">
      <c r="A49" s="16">
        <v>37895</v>
      </c>
      <c r="B49" s="19">
        <v>46</v>
      </c>
      <c r="C49" s="31">
        <v>9666.7145</v>
      </c>
      <c r="D49" s="47">
        <f t="shared" si="7"/>
        <v>9159.7475099261555</v>
      </c>
      <c r="E49" s="47">
        <f t="shared" si="0"/>
        <v>506.9669900738445</v>
      </c>
      <c r="F49" s="51">
        <f t="shared" si="1"/>
        <v>9108.1043441885358</v>
      </c>
      <c r="G49" s="51">
        <f t="shared" si="2"/>
        <v>8879.7576026086299</v>
      </c>
      <c r="H49" s="51">
        <f t="shared" si="3"/>
        <v>9336.4510857684418</v>
      </c>
      <c r="I49" s="53">
        <f t="shared" si="4"/>
        <v>57.086685394976485</v>
      </c>
      <c r="J49" s="49">
        <f t="shared" si="17"/>
        <v>9150.6779152631898</v>
      </c>
      <c r="K49" s="49">
        <f t="shared" si="9"/>
        <v>516.03658473681025</v>
      </c>
      <c r="L49" s="51">
        <f t="shared" si="5"/>
        <v>9024.4263705365702</v>
      </c>
      <c r="M49" s="51">
        <f t="shared" si="6"/>
        <v>215.15434642106362</v>
      </c>
      <c r="N49" s="49">
        <f t="shared" si="18"/>
        <v>8863.8543381707132</v>
      </c>
      <c r="O49" s="49">
        <f t="shared" si="11"/>
        <v>802.86016182928688</v>
      </c>
      <c r="P49" s="48"/>
      <c r="Q49" s="19">
        <v>46</v>
      </c>
      <c r="R49" s="31">
        <v>9666.7145</v>
      </c>
      <c r="S49" s="47">
        <f t="shared" si="12"/>
        <v>9503.4110000000001</v>
      </c>
      <c r="T49" s="46">
        <f t="shared" si="19"/>
        <v>0.93219945188308917</v>
      </c>
      <c r="U49" s="47">
        <f t="shared" si="20"/>
        <v>17.589351531748555</v>
      </c>
      <c r="V49" s="47">
        <f t="shared" si="21"/>
        <v>8602.5765571405827</v>
      </c>
      <c r="W49" s="49">
        <f t="shared" si="22"/>
        <v>1064.1379428594173</v>
      </c>
      <c r="X49" s="49"/>
    </row>
    <row r="50" spans="1:24" x14ac:dyDescent="0.3">
      <c r="A50" s="16">
        <v>37926</v>
      </c>
      <c r="B50" s="19">
        <v>47</v>
      </c>
      <c r="C50" s="31">
        <v>9764.1465000000007</v>
      </c>
      <c r="D50" s="47">
        <f t="shared" si="7"/>
        <v>9337.1859564520018</v>
      </c>
      <c r="E50" s="47">
        <f t="shared" si="0"/>
        <v>426.9605435479989</v>
      </c>
      <c r="F50" s="51">
        <f t="shared" si="1"/>
        <v>9239.3127753508306</v>
      </c>
      <c r="G50" s="51">
        <f t="shared" si="2"/>
        <v>8951.6686371570704</v>
      </c>
      <c r="H50" s="51">
        <f t="shared" si="3"/>
        <v>9526.9569135445909</v>
      </c>
      <c r="I50" s="54">
        <f t="shared" si="4"/>
        <v>71.911034548440057</v>
      </c>
      <c r="J50" s="49">
        <f t="shared" si="17"/>
        <v>9393.5377711634173</v>
      </c>
      <c r="K50" s="49">
        <f t="shared" si="9"/>
        <v>370.6087288365834</v>
      </c>
      <c r="L50" s="51">
        <f t="shared" si="5"/>
        <v>9344.493873566109</v>
      </c>
      <c r="M50" s="51">
        <f t="shared" si="6"/>
        <v>246.62829340360616</v>
      </c>
      <c r="N50" s="49">
        <f t="shared" si="18"/>
        <v>9239.5807169576346</v>
      </c>
      <c r="O50" s="49">
        <f t="shared" si="11"/>
        <v>524.56578304236609</v>
      </c>
      <c r="P50" s="48"/>
      <c r="Q50" s="19">
        <v>47</v>
      </c>
      <c r="R50" s="31">
        <v>9764.1465000000007</v>
      </c>
      <c r="S50" s="47">
        <f t="shared" si="12"/>
        <v>9666.7145</v>
      </c>
      <c r="T50" s="46">
        <f t="shared" si="19"/>
        <v>0.98001804293364514</v>
      </c>
      <c r="U50" s="47">
        <f t="shared" si="20"/>
        <v>32.160766378573697</v>
      </c>
      <c r="V50" s="47">
        <f t="shared" si="21"/>
        <v>9315.6883655158035</v>
      </c>
      <c r="W50" s="49">
        <f t="shared" si="22"/>
        <v>448.45813448419722</v>
      </c>
      <c r="X50" s="49"/>
    </row>
    <row r="51" spans="1:24" x14ac:dyDescent="0.3">
      <c r="A51" s="16">
        <v>37956</v>
      </c>
      <c r="B51" s="19">
        <v>48</v>
      </c>
      <c r="C51" s="31">
        <v>10093.177</v>
      </c>
      <c r="D51" s="47">
        <f t="shared" si="7"/>
        <v>9486.6221466938023</v>
      </c>
      <c r="E51" s="47">
        <f t="shared" si="0"/>
        <v>606.5548533061974</v>
      </c>
      <c r="F51" s="45">
        <f t="shared" si="1"/>
        <v>9410.0856202806644</v>
      </c>
      <c r="G51" s="51">
        <f t="shared" si="2"/>
        <v>9043.3520337817899</v>
      </c>
      <c r="H51" s="45">
        <f t="shared" si="3"/>
        <v>9776.8192067795389</v>
      </c>
      <c r="I51" s="50">
        <f t="shared" si="4"/>
        <v>91.683396624718625</v>
      </c>
      <c r="J51" s="49">
        <f t="shared" si="17"/>
        <v>9598.8679480930314</v>
      </c>
      <c r="K51" s="49">
        <f t="shared" si="9"/>
        <v>494.30905190696831</v>
      </c>
      <c r="L51" s="51">
        <f t="shared" si="5"/>
        <v>9691.5331335757728</v>
      </c>
      <c r="M51" s="51">
        <f t="shared" si="6"/>
        <v>276.75158338542349</v>
      </c>
      <c r="N51" s="49">
        <f t="shared" si="18"/>
        <v>9591.1221669697152</v>
      </c>
      <c r="O51" s="49">
        <f t="shared" si="11"/>
        <v>502.0548330302845</v>
      </c>
      <c r="P51" s="48"/>
      <c r="Q51" s="19">
        <v>48</v>
      </c>
      <c r="R51" s="31">
        <v>10093.177</v>
      </c>
      <c r="S51" s="47">
        <f t="shared" si="12"/>
        <v>9764.1465000000007</v>
      </c>
      <c r="T51" s="46">
        <f t="shared" si="19"/>
        <v>0.96000250215032057</v>
      </c>
      <c r="U51" s="47">
        <f t="shared" si="20"/>
        <v>38.6878897407164</v>
      </c>
      <c r="V51" s="47">
        <f t="shared" si="21"/>
        <v>9273.3254846092168</v>
      </c>
      <c r="W51" s="49">
        <f t="shared" si="22"/>
        <v>819.85151539078288</v>
      </c>
      <c r="X51" s="49"/>
    </row>
    <row r="52" spans="1:24" x14ac:dyDescent="0.3">
      <c r="A52" s="16">
        <v>37987</v>
      </c>
      <c r="B52" s="19">
        <v>49</v>
      </c>
      <c r="C52" s="31">
        <v>10544.513499999999</v>
      </c>
      <c r="D52" s="47">
        <f t="shared" si="7"/>
        <v>9698.9163453509718</v>
      </c>
      <c r="E52" s="47">
        <f t="shared" si="0"/>
        <v>845.59715464902729</v>
      </c>
      <c r="F52" s="55">
        <f>C52</f>
        <v>10544.513499999999</v>
      </c>
      <c r="G52" s="55">
        <f>C52</f>
        <v>10544.513499999999</v>
      </c>
      <c r="H52" s="48"/>
      <c r="I52" s="53">
        <f t="shared" si="4"/>
        <v>0</v>
      </c>
      <c r="J52" s="49">
        <f t="shared" si="17"/>
        <v>9868.5026034042567</v>
      </c>
      <c r="K52" s="49">
        <f t="shared" si="9"/>
        <v>676.01089659574245</v>
      </c>
      <c r="L52" s="55">
        <f>C52</f>
        <v>10544.513499999999</v>
      </c>
      <c r="M52" s="47">
        <f>((C53-C52)+(C54-C53)+(C55-C54))/3</f>
        <v>-38.822499999999614</v>
      </c>
      <c r="N52" s="49">
        <f t="shared" si="18"/>
        <v>9968.284716961196</v>
      </c>
      <c r="O52" s="49">
        <f t="shared" si="11"/>
        <v>576.22878303880316</v>
      </c>
      <c r="P52" s="48"/>
      <c r="Q52" s="19">
        <v>49</v>
      </c>
      <c r="R52" s="31">
        <v>10544.513499999999</v>
      </c>
      <c r="S52" s="47">
        <f t="shared" si="12"/>
        <v>10093.177</v>
      </c>
      <c r="T52" s="46">
        <f>R52/(SUM($R$4:$R$7)/4)</f>
        <v>0.97700578662890825</v>
      </c>
      <c r="U52" s="47"/>
      <c r="V52" s="45"/>
      <c r="W52" s="48"/>
      <c r="X52" s="48"/>
    </row>
    <row r="53" spans="1:24" x14ac:dyDescent="0.3">
      <c r="A53" s="16">
        <v>38018</v>
      </c>
      <c r="B53" s="19">
        <v>50</v>
      </c>
      <c r="C53" s="31">
        <v>10605.331</v>
      </c>
      <c r="D53" s="47">
        <f>C52</f>
        <v>10544.513499999999</v>
      </c>
      <c r="E53" s="47">
        <f t="shared" si="0"/>
        <v>60.817500000001019</v>
      </c>
      <c r="F53" s="49">
        <f t="shared" si="1"/>
        <v>10556.677</v>
      </c>
      <c r="G53" s="49">
        <f t="shared" si="2"/>
        <v>10546.9462</v>
      </c>
      <c r="H53" s="49">
        <f t="shared" si="3"/>
        <v>10566.407799999999</v>
      </c>
      <c r="I53" s="53">
        <f t="shared" si="4"/>
        <v>2.4326999999998407</v>
      </c>
      <c r="J53" s="49">
        <f t="shared" si="17"/>
        <v>0</v>
      </c>
      <c r="K53" s="49">
        <f t="shared" si="9"/>
        <v>10605.331</v>
      </c>
      <c r="L53" s="49">
        <f t="shared" si="5"/>
        <v>10525.618999999999</v>
      </c>
      <c r="M53" s="49">
        <f t="shared" si="6"/>
        <v>-32.844099999999827</v>
      </c>
      <c r="N53" s="47">
        <f t="shared" si="18"/>
        <v>10505.690999999999</v>
      </c>
      <c r="O53" s="49">
        <f t="shared" si="11"/>
        <v>99.640000000001237</v>
      </c>
      <c r="P53" s="48"/>
      <c r="Q53" s="19">
        <v>50</v>
      </c>
      <c r="R53" s="31">
        <v>10605.331</v>
      </c>
      <c r="S53" s="47">
        <f t="shared" si="12"/>
        <v>10544.513499999999</v>
      </c>
      <c r="T53" s="46">
        <f>R53/(SUM($R$4:$R$7)/4)</f>
        <v>0.98264085451784455</v>
      </c>
      <c r="U53" s="47"/>
      <c r="V53" s="45"/>
      <c r="W53" s="48"/>
      <c r="X53" s="48"/>
    </row>
    <row r="54" spans="1:24" x14ac:dyDescent="0.3">
      <c r="A54" s="16">
        <v>38047</v>
      </c>
      <c r="B54" s="19">
        <v>51</v>
      </c>
      <c r="C54" s="31">
        <v>10318.835999999999</v>
      </c>
      <c r="D54" s="47">
        <f t="shared" si="7"/>
        <v>10565.799625</v>
      </c>
      <c r="E54" s="47">
        <f t="shared" si="0"/>
        <v>-246.96362500000032</v>
      </c>
      <c r="F54" s="51">
        <f t="shared" si="1"/>
        <v>10509.1088</v>
      </c>
      <c r="G54" s="51">
        <f t="shared" si="2"/>
        <v>10539.378720000001</v>
      </c>
      <c r="H54" s="51">
        <f t="shared" si="3"/>
        <v>10478.838879999999</v>
      </c>
      <c r="I54" s="53">
        <f t="shared" si="4"/>
        <v>-7.5674800000001596</v>
      </c>
      <c r="J54" s="49">
        <f>H52+(I52*2)</f>
        <v>0</v>
      </c>
      <c r="K54" s="49">
        <f t="shared" si="9"/>
        <v>10318.835999999999</v>
      </c>
      <c r="L54" s="51">
        <f t="shared" si="5"/>
        <v>10457.98712</v>
      </c>
      <c r="M54" s="51">
        <f t="shared" si="6"/>
        <v>-43.280433999999573</v>
      </c>
      <c r="N54" s="47">
        <f>L52+(M52*2)</f>
        <v>10466.8685</v>
      </c>
      <c r="O54" s="49">
        <f t="shared" si="11"/>
        <v>-148.03250000000116</v>
      </c>
      <c r="P54" s="48"/>
      <c r="Q54" s="19">
        <v>51</v>
      </c>
      <c r="R54" s="31">
        <v>10318.835999999999</v>
      </c>
      <c r="S54" s="47">
        <f t="shared" si="12"/>
        <v>10605.331</v>
      </c>
      <c r="T54" s="46">
        <f>R54/(SUM($R$4:$R$7)/4)</f>
        <v>0.9560955546478932</v>
      </c>
      <c r="U54" s="47"/>
      <c r="V54" s="45"/>
      <c r="W54" s="48"/>
      <c r="X54" s="48"/>
    </row>
    <row r="55" spans="1:24" x14ac:dyDescent="0.3">
      <c r="A55" s="16">
        <v>38078</v>
      </c>
      <c r="B55" s="19">
        <v>52</v>
      </c>
      <c r="C55" s="31">
        <v>10428.046</v>
      </c>
      <c r="D55" s="47">
        <f t="shared" si="7"/>
        <v>10479.36235625</v>
      </c>
      <c r="E55" s="47">
        <f t="shared" si="0"/>
        <v>-51.316356249999444</v>
      </c>
      <c r="F55" s="51">
        <f t="shared" si="1"/>
        <v>10492.896240000002</v>
      </c>
      <c r="G55" s="51">
        <f t="shared" si="2"/>
        <v>10530.082224000002</v>
      </c>
      <c r="H55" s="51">
        <f t="shared" si="3"/>
        <v>10455.710256000002</v>
      </c>
      <c r="I55" s="53">
        <f t="shared" si="4"/>
        <v>-9.2964959999999337</v>
      </c>
      <c r="J55" s="49">
        <f>H52+(I52*3)</f>
        <v>0</v>
      </c>
      <c r="K55" s="49">
        <f t="shared" si="9"/>
        <v>10428.046</v>
      </c>
      <c r="L55" s="51">
        <f t="shared" si="5"/>
        <v>10417.3745488</v>
      </c>
      <c r="M55" s="51">
        <f t="shared" si="6"/>
        <v>-42.480075159999508</v>
      </c>
      <c r="N55" s="47">
        <f>L52+(M52*3)</f>
        <v>10428.046</v>
      </c>
      <c r="O55" s="49">
        <f t="shared" si="11"/>
        <v>0</v>
      </c>
      <c r="P55" s="48"/>
      <c r="Q55" s="19">
        <v>52</v>
      </c>
      <c r="R55" s="31">
        <v>10428.046</v>
      </c>
      <c r="S55" s="47">
        <f t="shared" si="12"/>
        <v>10318.835999999999</v>
      </c>
      <c r="T55" s="46">
        <f>R55/(SUM($R$4:$R$7)/4)</f>
        <v>0.96621444746905027</v>
      </c>
      <c r="U55" s="47">
        <f>((R56-R52)/4+(R57-R53)/4+(R58-R54)/4+(R59-R55)/4)/4</f>
        <v>-79.84893749999992</v>
      </c>
      <c r="V55" s="45"/>
      <c r="W55" s="48"/>
      <c r="X55" s="48"/>
    </row>
    <row r="56" spans="1:24" x14ac:dyDescent="0.3">
      <c r="A56" s="16">
        <v>38108</v>
      </c>
      <c r="B56" s="19">
        <v>53</v>
      </c>
      <c r="C56" s="31">
        <v>10083.8055</v>
      </c>
      <c r="D56" s="47">
        <f t="shared" si="7"/>
        <v>10461.401631562499</v>
      </c>
      <c r="E56" s="47">
        <f t="shared" si="0"/>
        <v>-377.59613156249907</v>
      </c>
      <c r="F56" s="51">
        <f t="shared" si="1"/>
        <v>10411.078092000002</v>
      </c>
      <c r="G56" s="51">
        <f t="shared" si="2"/>
        <v>10506.281397600003</v>
      </c>
      <c r="H56" s="51">
        <f t="shared" si="3"/>
        <v>10315.8747864</v>
      </c>
      <c r="I56" s="53">
        <f t="shared" si="4"/>
        <v>-23.80082640000046</v>
      </c>
      <c r="J56" s="49">
        <f t="shared" si="17"/>
        <v>10446.413760000003</v>
      </c>
      <c r="K56" s="49">
        <f t="shared" si="9"/>
        <v>-362.6082600000027</v>
      </c>
      <c r="L56" s="51">
        <f t="shared" si="5"/>
        <v>10316.676678912001</v>
      </c>
      <c r="M56" s="51">
        <f t="shared" si="6"/>
        <v>-59.945413578399453</v>
      </c>
      <c r="N56" s="49">
        <f t="shared" si="18"/>
        <v>10374.894473640001</v>
      </c>
      <c r="O56" s="49">
        <f t="shared" si="11"/>
        <v>-291.0889736400004</v>
      </c>
      <c r="P56" s="48"/>
      <c r="Q56" s="19">
        <v>53</v>
      </c>
      <c r="R56" s="31">
        <v>10083.8055</v>
      </c>
      <c r="S56" s="47">
        <f t="shared" si="12"/>
        <v>10428.046</v>
      </c>
      <c r="T56" s="46">
        <f t="shared" ref="T56:T75" si="23">($U$1*(R56/S56)+((1-$U$1)*T52))</f>
        <v>0.97650494598612414</v>
      </c>
      <c r="U56" s="47">
        <f t="shared" ref="U56:U75" si="24">($W$1*(S56-S55)+((1-$W$1)*U55))</f>
        <v>-60.943043749999845</v>
      </c>
      <c r="V56" s="51"/>
      <c r="W56" s="48"/>
      <c r="X56" s="48"/>
    </row>
    <row r="57" spans="1:24" x14ac:dyDescent="0.3">
      <c r="A57" s="16">
        <v>38139</v>
      </c>
      <c r="B57" s="19">
        <v>54</v>
      </c>
      <c r="C57" s="31">
        <v>10361.371999999999</v>
      </c>
      <c r="D57" s="47">
        <f t="shared" si="7"/>
        <v>10329.242985515624</v>
      </c>
      <c r="E57" s="47">
        <f t="shared" si="0"/>
        <v>32.129014484375148</v>
      </c>
      <c r="F57" s="51">
        <f t="shared" si="1"/>
        <v>10401.136873600002</v>
      </c>
      <c r="G57" s="51">
        <f t="shared" si="2"/>
        <v>10485.252492800002</v>
      </c>
      <c r="H57" s="51">
        <f t="shared" si="3"/>
        <v>10317.021254400002</v>
      </c>
      <c r="I57" s="53">
        <f t="shared" si="4"/>
        <v>-21.028904799999964</v>
      </c>
      <c r="J57" s="49">
        <f t="shared" si="17"/>
        <v>10292.07396</v>
      </c>
      <c r="K57" s="49">
        <f t="shared" si="9"/>
        <v>69.298039999999673</v>
      </c>
      <c r="L57" s="51">
        <f t="shared" si="5"/>
        <v>10277.659412266881</v>
      </c>
      <c r="M57" s="51">
        <f t="shared" si="6"/>
        <v>-53.666969498415575</v>
      </c>
      <c r="N57" s="49">
        <f t="shared" si="18"/>
        <v>10256.731265333601</v>
      </c>
      <c r="O57" s="49">
        <f t="shared" si="11"/>
        <v>104.6407346663982</v>
      </c>
      <c r="P57" s="48"/>
      <c r="Q57" s="19">
        <v>54</v>
      </c>
      <c r="R57" s="31">
        <v>10361.371999999999</v>
      </c>
      <c r="S57" s="47">
        <f t="shared" si="12"/>
        <v>10083.8055</v>
      </c>
      <c r="T57" s="46">
        <f t="shared" si="23"/>
        <v>0.98488511015470837</v>
      </c>
      <c r="U57" s="47">
        <f t="shared" si="24"/>
        <v>-89.272789374999846</v>
      </c>
      <c r="V57" s="47">
        <f t="shared" ref="V57:V75" si="25">((S56+(U56*1))*T53)</f>
        <v>10187.138907803974</v>
      </c>
      <c r="W57" s="49">
        <f t="shared" ref="W57:W75" si="26">R57-V57</f>
        <v>174.23309219602561</v>
      </c>
      <c r="X57" s="49"/>
    </row>
    <row r="58" spans="1:24" x14ac:dyDescent="0.3">
      <c r="A58" s="16">
        <v>38169</v>
      </c>
      <c r="B58" s="19">
        <v>55</v>
      </c>
      <c r="C58" s="31">
        <v>10152.7065</v>
      </c>
      <c r="D58" s="47">
        <f t="shared" si="7"/>
        <v>10340.488140585156</v>
      </c>
      <c r="E58" s="47">
        <f t="shared" si="0"/>
        <v>-187.7816405851554</v>
      </c>
      <c r="F58" s="51">
        <f t="shared" si="1"/>
        <v>10351.450798880003</v>
      </c>
      <c r="G58" s="51">
        <f t="shared" si="2"/>
        <v>10458.492154016003</v>
      </c>
      <c r="H58" s="51">
        <f t="shared" si="3"/>
        <v>10244.409443744004</v>
      </c>
      <c r="I58" s="53">
        <f t="shared" si="4"/>
        <v>-26.760338783999941</v>
      </c>
      <c r="J58" s="49">
        <f t="shared" si="17"/>
        <v>10295.992349600003</v>
      </c>
      <c r="K58" s="49">
        <f t="shared" si="9"/>
        <v>-143.28584960000262</v>
      </c>
      <c r="L58" s="51">
        <f t="shared" si="5"/>
        <v>10209.735254214773</v>
      </c>
      <c r="M58" s="51">
        <f t="shared" si="6"/>
        <v>-57.944126064523417</v>
      </c>
      <c r="N58" s="49">
        <f t="shared" si="18"/>
        <v>10223.992442768465</v>
      </c>
      <c r="O58" s="49">
        <f t="shared" si="11"/>
        <v>-71.285942768465247</v>
      </c>
      <c r="P58" s="48"/>
      <c r="Q58" s="19">
        <v>55</v>
      </c>
      <c r="R58" s="31">
        <v>10152.7065</v>
      </c>
      <c r="S58" s="47">
        <f t="shared" si="12"/>
        <v>10361.371999999999</v>
      </c>
      <c r="T58" s="46">
        <f t="shared" si="23"/>
        <v>0.95728383739050127</v>
      </c>
      <c r="U58" s="47">
        <f t="shared" si="24"/>
        <v>-52.588860437499967</v>
      </c>
      <c r="V58" s="47">
        <f t="shared" si="25"/>
        <v>9555.7282954115217</v>
      </c>
      <c r="W58" s="49">
        <f t="shared" si="26"/>
        <v>596.97820458847855</v>
      </c>
      <c r="X58" s="49"/>
    </row>
    <row r="59" spans="1:24" x14ac:dyDescent="0.3">
      <c r="A59" s="16">
        <v>38200</v>
      </c>
      <c r="B59" s="19">
        <v>56</v>
      </c>
      <c r="C59" s="31">
        <v>10021.2595</v>
      </c>
      <c r="D59" s="47">
        <f t="shared" si="7"/>
        <v>10274.764566380351</v>
      </c>
      <c r="E59" s="47">
        <f t="shared" si="0"/>
        <v>-253.5050663803504</v>
      </c>
      <c r="F59" s="51">
        <f t="shared" si="1"/>
        <v>10285.412539104003</v>
      </c>
      <c r="G59" s="51">
        <f t="shared" si="2"/>
        <v>10423.876231033602</v>
      </c>
      <c r="H59" s="51">
        <f t="shared" si="3"/>
        <v>10146.948847174404</v>
      </c>
      <c r="I59" s="53">
        <f t="shared" si="4"/>
        <v>-34.615922982399752</v>
      </c>
      <c r="J59" s="49">
        <f t="shared" si="17"/>
        <v>10217.649104960004</v>
      </c>
      <c r="K59" s="49">
        <f t="shared" si="9"/>
        <v>-196.38960496000436</v>
      </c>
      <c r="L59" s="51">
        <f t="shared" si="5"/>
        <v>10125.6848025202</v>
      </c>
      <c r="M59" s="51">
        <f t="shared" si="6"/>
        <v>-65.776023753538283</v>
      </c>
      <c r="N59" s="49">
        <f t="shared" si="18"/>
        <v>10151.791128150249</v>
      </c>
      <c r="O59" s="49">
        <f t="shared" si="11"/>
        <v>-130.53162815024916</v>
      </c>
      <c r="P59" s="48"/>
      <c r="Q59" s="19">
        <v>56</v>
      </c>
      <c r="R59" s="31">
        <v>10021.2595</v>
      </c>
      <c r="S59" s="47">
        <f t="shared" si="12"/>
        <v>10152.7065</v>
      </c>
      <c r="T59" s="46">
        <f t="shared" si="23"/>
        <v>0.96725637554402744</v>
      </c>
      <c r="U59" s="47">
        <f t="shared" si="24"/>
        <v>-68.196524393749883</v>
      </c>
      <c r="V59" s="47">
        <f t="shared" si="25"/>
        <v>9960.4952052706431</v>
      </c>
      <c r="W59" s="49">
        <f t="shared" si="26"/>
        <v>60.764294729357061</v>
      </c>
      <c r="X59" s="49"/>
    </row>
    <row r="60" spans="1:24" x14ac:dyDescent="0.3">
      <c r="A60" s="16">
        <v>38231</v>
      </c>
      <c r="B60" s="19">
        <v>57</v>
      </c>
      <c r="C60" s="31">
        <v>10210.808999999999</v>
      </c>
      <c r="D60" s="47">
        <f t="shared" si="7"/>
        <v>10186.037793147229</v>
      </c>
      <c r="E60" s="47">
        <f t="shared" si="0"/>
        <v>24.771206852770774</v>
      </c>
      <c r="F60" s="51">
        <f t="shared" si="1"/>
        <v>10270.491831283203</v>
      </c>
      <c r="G60" s="51">
        <f t="shared" si="2"/>
        <v>10393.199351083524</v>
      </c>
      <c r="H60" s="51">
        <f t="shared" si="3"/>
        <v>10147.784311482883</v>
      </c>
      <c r="I60" s="53">
        <f t="shared" si="4"/>
        <v>-30.676879950080092</v>
      </c>
      <c r="J60" s="49">
        <f t="shared" si="17"/>
        <v>10112.332924192004</v>
      </c>
      <c r="K60" s="49">
        <f t="shared" si="9"/>
        <v>98.476075807995585</v>
      </c>
      <c r="L60" s="51">
        <f t="shared" si="5"/>
        <v>10090.08882301333</v>
      </c>
      <c r="M60" s="51">
        <f t="shared" si="6"/>
        <v>-56.722010479537857</v>
      </c>
      <c r="N60" s="49">
        <f t="shared" si="18"/>
        <v>10059.908778766661</v>
      </c>
      <c r="O60" s="49">
        <f t="shared" si="11"/>
        <v>150.90022123333802</v>
      </c>
      <c r="P60" s="48"/>
      <c r="Q60" s="19">
        <v>57</v>
      </c>
      <c r="R60" s="31">
        <v>10210.808999999999</v>
      </c>
      <c r="S60" s="47">
        <f t="shared" si="12"/>
        <v>10021.2595</v>
      </c>
      <c r="T60" s="46">
        <f t="shared" si="23"/>
        <v>0.97862543559743276</v>
      </c>
      <c r="U60" s="47">
        <f t="shared" si="24"/>
        <v>-74.521571954374906</v>
      </c>
      <c r="V60" s="47">
        <f t="shared" si="25"/>
        <v>9847.5738690259113</v>
      </c>
      <c r="W60" s="49">
        <f t="shared" si="26"/>
        <v>363.23513097408795</v>
      </c>
      <c r="X60" s="49"/>
    </row>
    <row r="61" spans="1:24" x14ac:dyDescent="0.3">
      <c r="A61" s="16">
        <v>38261</v>
      </c>
      <c r="B61" s="19">
        <v>58</v>
      </c>
      <c r="C61" s="31">
        <v>10000.308999999999</v>
      </c>
      <c r="D61" s="47">
        <f t="shared" si="7"/>
        <v>10194.707715545699</v>
      </c>
      <c r="E61" s="47">
        <f t="shared" si="0"/>
        <v>-194.39871554569982</v>
      </c>
      <c r="F61" s="51">
        <f t="shared" si="1"/>
        <v>10216.455265026563</v>
      </c>
      <c r="G61" s="51">
        <f t="shared" si="2"/>
        <v>10357.850533872132</v>
      </c>
      <c r="H61" s="51">
        <f t="shared" si="3"/>
        <v>10075.059996180995</v>
      </c>
      <c r="I61" s="53">
        <f t="shared" si="4"/>
        <v>-35.348817211392088</v>
      </c>
      <c r="J61" s="49">
        <f t="shared" si="17"/>
        <v>10117.107431532802</v>
      </c>
      <c r="K61" s="49">
        <f t="shared" si="9"/>
        <v>-116.79843153280308</v>
      </c>
      <c r="L61" s="51">
        <f t="shared" si="5"/>
        <v>10026.755250027034</v>
      </c>
      <c r="M61" s="51">
        <f t="shared" si="6"/>
        <v>-58.705479231565178</v>
      </c>
      <c r="N61" s="49">
        <f t="shared" si="18"/>
        <v>10033.366812533792</v>
      </c>
      <c r="O61" s="49">
        <f t="shared" si="11"/>
        <v>-33.057812533792458</v>
      </c>
      <c r="P61" s="48"/>
      <c r="Q61" s="19">
        <v>58</v>
      </c>
      <c r="R61" s="31">
        <v>10000.308999999999</v>
      </c>
      <c r="S61" s="47">
        <f t="shared" si="12"/>
        <v>10210.808999999999</v>
      </c>
      <c r="T61" s="46">
        <f t="shared" si="23"/>
        <v>0.98461008421536456</v>
      </c>
      <c r="U61" s="47">
        <f t="shared" si="24"/>
        <v>-48.114464758937494</v>
      </c>
      <c r="V61" s="47">
        <f t="shared" si="25"/>
        <v>9796.3940799432312</v>
      </c>
      <c r="W61" s="49">
        <f t="shared" si="26"/>
        <v>203.9149200567681</v>
      </c>
      <c r="X61" s="49"/>
    </row>
    <row r="62" spans="1:24" x14ac:dyDescent="0.3">
      <c r="A62" s="16">
        <v>38292</v>
      </c>
      <c r="B62" s="19">
        <v>59</v>
      </c>
      <c r="C62" s="31">
        <v>10410.942999999999</v>
      </c>
      <c r="D62" s="47">
        <f t="shared" si="7"/>
        <v>10126.668165104704</v>
      </c>
      <c r="E62" s="47">
        <f t="shared" si="0"/>
        <v>284.2748348952955</v>
      </c>
      <c r="F62" s="51">
        <f t="shared" si="1"/>
        <v>10255.35281202125</v>
      </c>
      <c r="G62" s="51">
        <f t="shared" si="2"/>
        <v>10337.350989501956</v>
      </c>
      <c r="H62" s="51">
        <f t="shared" si="3"/>
        <v>10173.354634540545</v>
      </c>
      <c r="I62" s="53">
        <f t="shared" si="4"/>
        <v>-20.499544370176409</v>
      </c>
      <c r="J62" s="49">
        <f t="shared" si="17"/>
        <v>10039.711178969603</v>
      </c>
      <c r="K62" s="49">
        <f t="shared" si="9"/>
        <v>371.23182103039653</v>
      </c>
      <c r="L62" s="51">
        <f t="shared" si="5"/>
        <v>10056.628416636375</v>
      </c>
      <c r="M62" s="51">
        <f t="shared" si="6"/>
        <v>-32.131885479293366</v>
      </c>
      <c r="N62" s="49">
        <f t="shared" si="18"/>
        <v>9968.0497707954692</v>
      </c>
      <c r="O62" s="49">
        <f t="shared" si="11"/>
        <v>442.89322920453014</v>
      </c>
      <c r="P62" s="48"/>
      <c r="Q62" s="19">
        <v>59</v>
      </c>
      <c r="R62" s="31">
        <v>10410.942999999999</v>
      </c>
      <c r="S62" s="47">
        <f t="shared" si="12"/>
        <v>10000.308999999999</v>
      </c>
      <c r="T62" s="46">
        <f t="shared" si="23"/>
        <v>0.96147275207998351</v>
      </c>
      <c r="U62" s="47">
        <f t="shared" si="24"/>
        <v>-64.353018283043752</v>
      </c>
      <c r="V62" s="47">
        <f t="shared" si="25"/>
        <v>9728.58322292304</v>
      </c>
      <c r="W62" s="49">
        <f t="shared" si="26"/>
        <v>682.35977707695929</v>
      </c>
      <c r="X62" s="49"/>
    </row>
    <row r="63" spans="1:24" x14ac:dyDescent="0.3">
      <c r="A63" s="16">
        <v>38322</v>
      </c>
      <c r="B63" s="19">
        <v>60</v>
      </c>
      <c r="C63" s="31">
        <v>10661.557000000001</v>
      </c>
      <c r="D63" s="47">
        <f t="shared" si="7"/>
        <v>10226.164357318057</v>
      </c>
      <c r="E63" s="47">
        <f t="shared" si="0"/>
        <v>435.39264268194347</v>
      </c>
      <c r="F63" s="51">
        <f t="shared" si="1"/>
        <v>10336.593649617002</v>
      </c>
      <c r="G63" s="51">
        <f t="shared" si="2"/>
        <v>10337.199521524966</v>
      </c>
      <c r="H63" s="51">
        <f t="shared" si="3"/>
        <v>10335.987777709037</v>
      </c>
      <c r="I63" s="53">
        <f t="shared" si="4"/>
        <v>-0.15146797699117087</v>
      </c>
      <c r="J63" s="49">
        <f t="shared" si="17"/>
        <v>10152.855090170367</v>
      </c>
      <c r="K63" s="49">
        <f t="shared" si="9"/>
        <v>508.70190982963322</v>
      </c>
      <c r="L63" s="51">
        <f t="shared" si="5"/>
        <v>10151.908624925665</v>
      </c>
      <c r="M63" s="51">
        <f t="shared" si="6"/>
        <v>6.0917426512817592</v>
      </c>
      <c r="N63" s="49">
        <f t="shared" si="18"/>
        <v>10024.496531157081</v>
      </c>
      <c r="O63" s="49">
        <f t="shared" si="11"/>
        <v>637.06046884291936</v>
      </c>
      <c r="P63" s="48"/>
      <c r="Q63" s="19">
        <v>60</v>
      </c>
      <c r="R63" s="31">
        <v>10661.557000000001</v>
      </c>
      <c r="S63" s="47">
        <f t="shared" si="12"/>
        <v>10410.942999999999</v>
      </c>
      <c r="T63" s="46">
        <f t="shared" si="23"/>
        <v>0.97009716531602286</v>
      </c>
      <c r="U63" s="47">
        <f t="shared" si="24"/>
        <v>-16.854316454739376</v>
      </c>
      <c r="V63" s="47">
        <f t="shared" si="25"/>
        <v>9610.6167704405416</v>
      </c>
      <c r="W63" s="49">
        <f t="shared" si="26"/>
        <v>1050.9402295594591</v>
      </c>
      <c r="X63" s="49"/>
    </row>
    <row r="64" spans="1:24" x14ac:dyDescent="0.3">
      <c r="A64" s="16">
        <v>38353</v>
      </c>
      <c r="B64" s="19">
        <v>61</v>
      </c>
      <c r="C64" s="31">
        <v>10539.513000000001</v>
      </c>
      <c r="D64" s="47">
        <f t="shared" si="7"/>
        <v>10378.551782256738</v>
      </c>
      <c r="E64" s="47">
        <f t="shared" si="0"/>
        <v>160.96121774326275</v>
      </c>
      <c r="F64" s="51">
        <f t="shared" si="1"/>
        <v>10377.177519693603</v>
      </c>
      <c r="G64" s="51">
        <f t="shared" si="2"/>
        <v>10345.195121158695</v>
      </c>
      <c r="H64" s="51">
        <f t="shared" si="3"/>
        <v>10409.159918228512</v>
      </c>
      <c r="I64" s="53">
        <f t="shared" si="4"/>
        <v>7.9955996337271245</v>
      </c>
      <c r="J64" s="49">
        <f t="shared" si="17"/>
        <v>10335.836309732045</v>
      </c>
      <c r="K64" s="49">
        <f t="shared" si="9"/>
        <v>203.67669026795556</v>
      </c>
      <c r="L64" s="51">
        <f t="shared" si="5"/>
        <v>10234.302894061559</v>
      </c>
      <c r="M64" s="51">
        <f t="shared" si="6"/>
        <v>28.982500596665254</v>
      </c>
      <c r="N64" s="49">
        <f t="shared" si="18"/>
        <v>10158.000367576948</v>
      </c>
      <c r="O64" s="49">
        <f t="shared" si="11"/>
        <v>381.51263242305322</v>
      </c>
      <c r="P64" s="48"/>
      <c r="Q64" s="19">
        <v>61</v>
      </c>
      <c r="R64" s="31">
        <v>10539.513000000001</v>
      </c>
      <c r="S64" s="47">
        <f t="shared" si="12"/>
        <v>10661.557000000001</v>
      </c>
      <c r="T64" s="46">
        <f t="shared" si="23"/>
        <v>0.97912180839142593</v>
      </c>
      <c r="U64" s="47">
        <f t="shared" si="24"/>
        <v>9.8925151907347022</v>
      </c>
      <c r="V64" s="47">
        <f t="shared" si="25"/>
        <v>10171.919565572827</v>
      </c>
      <c r="W64" s="49">
        <f t="shared" si="26"/>
        <v>367.59343442717363</v>
      </c>
      <c r="X64" s="49"/>
    </row>
    <row r="65" spans="1:24" x14ac:dyDescent="0.3">
      <c r="A65" s="16">
        <v>38384</v>
      </c>
      <c r="B65" s="19">
        <v>62</v>
      </c>
      <c r="C65" s="31">
        <v>10729.125</v>
      </c>
      <c r="D65" s="47">
        <f t="shared" si="7"/>
        <v>10434.88820846688</v>
      </c>
      <c r="E65" s="47">
        <f t="shared" si="0"/>
        <v>294.23679153311969</v>
      </c>
      <c r="F65" s="51">
        <f t="shared" si="1"/>
        <v>10447.567015754883</v>
      </c>
      <c r="G65" s="51">
        <f t="shared" si="2"/>
        <v>10365.669500077933</v>
      </c>
      <c r="H65" s="51">
        <f t="shared" si="3"/>
        <v>10529.464531431833</v>
      </c>
      <c r="I65" s="53">
        <f t="shared" si="4"/>
        <v>20.474378919237552</v>
      </c>
      <c r="J65" s="49">
        <f t="shared" si="17"/>
        <v>10417.155517862238</v>
      </c>
      <c r="K65" s="49">
        <f t="shared" si="9"/>
        <v>311.96948213776159</v>
      </c>
      <c r="L65" s="51">
        <f t="shared" si="5"/>
        <v>10356.45331572658</v>
      </c>
      <c r="M65" s="51">
        <f t="shared" si="6"/>
        <v>56.932876917171974</v>
      </c>
      <c r="N65" s="49">
        <f t="shared" si="18"/>
        <v>10263.285394658224</v>
      </c>
      <c r="O65" s="49">
        <f t="shared" si="11"/>
        <v>465.83960534177641</v>
      </c>
      <c r="P65" s="48"/>
      <c r="Q65" s="19">
        <v>62</v>
      </c>
      <c r="R65" s="31">
        <v>10729.125</v>
      </c>
      <c r="S65" s="47">
        <f t="shared" si="12"/>
        <v>10539.513000000001</v>
      </c>
      <c r="T65" s="46">
        <f t="shared" si="23"/>
        <v>0.98627910923331874</v>
      </c>
      <c r="U65" s="47">
        <f t="shared" si="24"/>
        <v>-3.3011363283387549</v>
      </c>
      <c r="V65" s="47">
        <f t="shared" si="25"/>
        <v>10507.216805851962</v>
      </c>
      <c r="W65" s="49">
        <f t="shared" si="26"/>
        <v>221.90819414803809</v>
      </c>
      <c r="X65" s="49"/>
    </row>
    <row r="66" spans="1:24" x14ac:dyDescent="0.3">
      <c r="A66" s="16">
        <v>38412</v>
      </c>
      <c r="B66" s="19">
        <v>63</v>
      </c>
      <c r="C66" s="31">
        <v>10698.067999999999</v>
      </c>
      <c r="D66" s="47">
        <f t="shared" si="7"/>
        <v>10537.871085503471</v>
      </c>
      <c r="E66" s="47">
        <f t="shared" si="0"/>
        <v>160.19691449652782</v>
      </c>
      <c r="F66" s="51">
        <f t="shared" si="1"/>
        <v>10497.667212603907</v>
      </c>
      <c r="G66" s="51">
        <f t="shared" si="2"/>
        <v>10392.069042583129</v>
      </c>
      <c r="H66" s="51">
        <f t="shared" si="3"/>
        <v>10603.265382624684</v>
      </c>
      <c r="I66" s="53">
        <f t="shared" si="4"/>
        <v>26.399542505194404</v>
      </c>
      <c r="J66" s="49">
        <f t="shared" si="17"/>
        <v>10549.938910351071</v>
      </c>
      <c r="K66" s="49">
        <f t="shared" si="9"/>
        <v>148.12908964892813</v>
      </c>
      <c r="L66" s="51">
        <f t="shared" si="5"/>
        <v>10470.322554115002</v>
      </c>
      <c r="M66" s="51">
        <f t="shared" si="6"/>
        <v>74.013785358547182</v>
      </c>
      <c r="N66" s="49">
        <f t="shared" si="18"/>
        <v>10413.386192643751</v>
      </c>
      <c r="O66" s="49">
        <f t="shared" si="11"/>
        <v>284.6818073562481</v>
      </c>
      <c r="P66" s="48"/>
      <c r="Q66" s="19">
        <v>63</v>
      </c>
      <c r="R66" s="31">
        <v>10698.067999999999</v>
      </c>
      <c r="S66" s="47">
        <f t="shared" si="12"/>
        <v>10729.125</v>
      </c>
      <c r="T66" s="46">
        <f t="shared" si="23"/>
        <v>0.96325438226343207</v>
      </c>
      <c r="U66" s="47">
        <f t="shared" si="24"/>
        <v>15.990177304495036</v>
      </c>
      <c r="V66" s="47">
        <f t="shared" si="25"/>
        <v>10130.280617062164</v>
      </c>
      <c r="W66" s="49">
        <f t="shared" si="26"/>
        <v>567.78738293783499</v>
      </c>
      <c r="X66" s="49"/>
    </row>
    <row r="67" spans="1:24" x14ac:dyDescent="0.3">
      <c r="A67" s="16">
        <v>38443</v>
      </c>
      <c r="B67" s="19">
        <v>64</v>
      </c>
      <c r="C67" s="31">
        <v>10287.719999999999</v>
      </c>
      <c r="D67" s="47">
        <f t="shared" si="7"/>
        <v>10593.940005577257</v>
      </c>
      <c r="E67" s="47">
        <f t="shared" si="0"/>
        <v>-306.22000557725733</v>
      </c>
      <c r="F67" s="51">
        <f t="shared" si="1"/>
        <v>10455.677770083126</v>
      </c>
      <c r="G67" s="51">
        <f t="shared" si="2"/>
        <v>10404.79078808313</v>
      </c>
      <c r="H67" s="51">
        <f t="shared" si="3"/>
        <v>10506.564752083123</v>
      </c>
      <c r="I67" s="53">
        <f t="shared" si="4"/>
        <v>12.721745499999088</v>
      </c>
      <c r="J67" s="49">
        <f t="shared" si="17"/>
        <v>10629.664925129879</v>
      </c>
      <c r="K67" s="49">
        <f t="shared" si="9"/>
        <v>-341.94492512987927</v>
      </c>
      <c r="L67" s="51">
        <f t="shared" si="5"/>
        <v>10493.01307157884</v>
      </c>
      <c r="M67" s="51">
        <f t="shared" si="6"/>
        <v>58.616804990134355</v>
      </c>
      <c r="N67" s="49">
        <f t="shared" si="18"/>
        <v>10544.33633947355</v>
      </c>
      <c r="O67" s="49">
        <f t="shared" si="11"/>
        <v>-256.6163394735504</v>
      </c>
      <c r="P67" s="48"/>
      <c r="Q67" s="19">
        <v>64</v>
      </c>
      <c r="R67" s="31">
        <v>10287.719999999999</v>
      </c>
      <c r="S67" s="47">
        <f t="shared" si="12"/>
        <v>10698.067999999999</v>
      </c>
      <c r="T67" s="46">
        <f t="shared" si="23"/>
        <v>0.96967444674123882</v>
      </c>
      <c r="U67" s="47">
        <f t="shared" si="24"/>
        <v>11.285459574045463</v>
      </c>
      <c r="V67" s="47">
        <f t="shared" si="25"/>
        <v>10423.805774497265</v>
      </c>
      <c r="W67" s="49">
        <f t="shared" si="26"/>
        <v>-136.08577449726545</v>
      </c>
      <c r="X67" s="49"/>
    </row>
    <row r="68" spans="1:24" x14ac:dyDescent="0.3">
      <c r="A68" s="16">
        <v>38473</v>
      </c>
      <c r="B68" s="19">
        <v>65</v>
      </c>
      <c r="C68" s="31">
        <v>10372.664000000001</v>
      </c>
      <c r="D68" s="47">
        <f t="shared" si="7"/>
        <v>10486.763003625216</v>
      </c>
      <c r="E68" s="47">
        <f t="shared" si="0"/>
        <v>-114.09900362521512</v>
      </c>
      <c r="F68" s="51">
        <f t="shared" si="1"/>
        <v>10439.075016066503</v>
      </c>
      <c r="G68" s="51">
        <f t="shared" si="2"/>
        <v>10411.647633679804</v>
      </c>
      <c r="H68" s="51">
        <f t="shared" si="3"/>
        <v>10466.502398453202</v>
      </c>
      <c r="I68" s="53">
        <f t="shared" si="4"/>
        <v>6.8568455966747024</v>
      </c>
      <c r="J68" s="49">
        <f t="shared" si="17"/>
        <v>10519.286497583122</v>
      </c>
      <c r="K68" s="49">
        <f t="shared" si="9"/>
        <v>-146.622497583121</v>
      </c>
      <c r="L68" s="51">
        <f t="shared" si="5"/>
        <v>10515.836701255181</v>
      </c>
      <c r="M68" s="51">
        <f t="shared" si="6"/>
        <v>47.878852395996262</v>
      </c>
      <c r="N68" s="49">
        <f t="shared" si="18"/>
        <v>10551.629876568973</v>
      </c>
      <c r="O68" s="49">
        <f t="shared" si="11"/>
        <v>-178.96587656897282</v>
      </c>
      <c r="P68" s="48"/>
      <c r="Q68" s="19">
        <v>65</v>
      </c>
      <c r="R68" s="31">
        <v>10372.664000000001</v>
      </c>
      <c r="S68" s="47">
        <f t="shared" si="12"/>
        <v>10287.719999999999</v>
      </c>
      <c r="T68" s="46">
        <f t="shared" si="23"/>
        <v>0.98057855968994179</v>
      </c>
      <c r="U68" s="47">
        <f t="shared" si="24"/>
        <v>-30.87788638335908</v>
      </c>
      <c r="V68" s="47">
        <f t="shared" si="25"/>
        <v>10485.761526041111</v>
      </c>
      <c r="W68" s="49">
        <f t="shared" si="26"/>
        <v>-113.09752604111054</v>
      </c>
      <c r="X68" s="49"/>
    </row>
    <row r="69" spans="1:24" x14ac:dyDescent="0.3">
      <c r="A69" s="16">
        <v>38504</v>
      </c>
      <c r="B69" s="19">
        <v>66</v>
      </c>
      <c r="C69" s="31">
        <v>10502.877</v>
      </c>
      <c r="D69" s="47">
        <f t="shared" si="7"/>
        <v>10446.828352356391</v>
      </c>
      <c r="E69" s="47">
        <f t="shared" ref="E69:E119" si="27">C69-D69</f>
        <v>56.048647643609002</v>
      </c>
      <c r="F69" s="51">
        <f t="shared" ref="F69:F119" si="28">($H$1*C69)+((1-$H$1)*F68)</f>
        <v>10451.835412853203</v>
      </c>
      <c r="G69" s="51">
        <f t="shared" ref="G69:G119" si="29">($H$1*F69)+((1-$H$1)*G68)</f>
        <v>10419.685189514485</v>
      </c>
      <c r="H69" s="51">
        <f t="shared" ref="H69:H119" si="30">(2*F69)-G69</f>
        <v>10483.985636191921</v>
      </c>
      <c r="I69" s="53">
        <f t="shared" ref="I69:I119" si="31">($H$1/(1-$H$1))*(F69-G69)</f>
        <v>8.0375558346795515</v>
      </c>
      <c r="J69" s="49">
        <f t="shared" si="17"/>
        <v>10473.359244049876</v>
      </c>
      <c r="K69" s="49">
        <f t="shared" si="9"/>
        <v>29.51775595012441</v>
      </c>
      <c r="L69" s="51">
        <f t="shared" ref="L69:L119" si="32">($O$1*C69)+((1-$O$1)*(L68+M68))</f>
        <v>10551.547842920942</v>
      </c>
      <c r="M69" s="51">
        <f t="shared" ref="M69:M119" si="33">$M$1*(L69-L68)+((1-$M$1)*M68)</f>
        <v>44.228539176925622</v>
      </c>
      <c r="N69" s="49">
        <f t="shared" si="18"/>
        <v>10563.715553651176</v>
      </c>
      <c r="O69" s="49">
        <f t="shared" si="11"/>
        <v>-60.838553651175971</v>
      </c>
      <c r="P69" s="48"/>
      <c r="Q69" s="19">
        <v>66</v>
      </c>
      <c r="R69" s="31">
        <v>10502.877</v>
      </c>
      <c r="S69" s="47">
        <f t="shared" si="12"/>
        <v>10372.664000000001</v>
      </c>
      <c r="T69" s="46">
        <f t="shared" si="23"/>
        <v>0.98759282762670098</v>
      </c>
      <c r="U69" s="47">
        <f t="shared" si="24"/>
        <v>-19.295697745023041</v>
      </c>
      <c r="V69" s="47">
        <f t="shared" si="25"/>
        <v>10116.10910336461</v>
      </c>
      <c r="W69" s="49">
        <f t="shared" si="26"/>
        <v>386.76789663539057</v>
      </c>
      <c r="X69" s="49"/>
    </row>
    <row r="70" spans="1:24" x14ac:dyDescent="0.3">
      <c r="A70" s="16">
        <v>38534</v>
      </c>
      <c r="B70" s="19">
        <v>67</v>
      </c>
      <c r="C70" s="31">
        <v>10545.3755</v>
      </c>
      <c r="D70" s="47">
        <f t="shared" ref="D70:D119" si="34">D69+($E$1*($C69-$D69))</f>
        <v>10466.445379031655</v>
      </c>
      <c r="E70" s="47">
        <f t="shared" si="27"/>
        <v>78.930120968345364</v>
      </c>
      <c r="F70" s="51">
        <f t="shared" si="28"/>
        <v>10470.543430282563</v>
      </c>
      <c r="G70" s="51">
        <f t="shared" si="29"/>
        <v>10429.8568376681</v>
      </c>
      <c r="H70" s="51">
        <f t="shared" si="30"/>
        <v>10511.230022897027</v>
      </c>
      <c r="I70" s="53">
        <f t="shared" si="31"/>
        <v>10.171648153615934</v>
      </c>
      <c r="J70" s="49">
        <f t="shared" si="17"/>
        <v>10492.023192026601</v>
      </c>
      <c r="K70" s="49">
        <f t="shared" ref="K70:K119" si="35">C70-J70</f>
        <v>53.352307973398638</v>
      </c>
      <c r="L70" s="51">
        <f t="shared" si="32"/>
        <v>10585.696205678294</v>
      </c>
      <c r="M70" s="51">
        <f t="shared" si="33"/>
        <v>41.204486251053687</v>
      </c>
      <c r="N70" s="49">
        <f t="shared" si="18"/>
        <v>10595.776382097867</v>
      </c>
      <c r="O70" s="49">
        <f t="shared" ref="O70:O119" si="36">C70-N70</f>
        <v>-50.400882097866997</v>
      </c>
      <c r="P70" s="48"/>
      <c r="Q70" s="19">
        <v>67</v>
      </c>
      <c r="R70" s="31">
        <v>10545.3755</v>
      </c>
      <c r="S70" s="47">
        <f t="shared" si="12"/>
        <v>10502.877</v>
      </c>
      <c r="T70" s="46">
        <f t="shared" si="23"/>
        <v>0.9652939815245497</v>
      </c>
      <c r="U70" s="47">
        <f t="shared" si="24"/>
        <v>-4.3448279705207611</v>
      </c>
      <c r="V70" s="47">
        <f t="shared" si="25"/>
        <v>9972.9273883344176</v>
      </c>
      <c r="W70" s="49">
        <f t="shared" si="26"/>
        <v>572.44811166558247</v>
      </c>
      <c r="X70" s="49"/>
    </row>
    <row r="71" spans="1:24" x14ac:dyDescent="0.3">
      <c r="A71" s="16">
        <v>38565</v>
      </c>
      <c r="B71" s="19">
        <v>68</v>
      </c>
      <c r="C71" s="31">
        <v>10569.538</v>
      </c>
      <c r="D71" s="47">
        <f t="shared" si="34"/>
        <v>10494.070921370576</v>
      </c>
      <c r="E71" s="47">
        <f t="shared" si="27"/>
        <v>75.467078629424577</v>
      </c>
      <c r="F71" s="51">
        <f t="shared" si="28"/>
        <v>10490.342344226052</v>
      </c>
      <c r="G71" s="51">
        <f t="shared" si="29"/>
        <v>10441.953938979692</v>
      </c>
      <c r="H71" s="51">
        <f t="shared" si="30"/>
        <v>10538.730749472412</v>
      </c>
      <c r="I71" s="53">
        <f t="shared" si="31"/>
        <v>12.097101311589995</v>
      </c>
      <c r="J71" s="49">
        <f t="shared" si="17"/>
        <v>10521.401671050644</v>
      </c>
      <c r="K71" s="49">
        <f t="shared" si="35"/>
        <v>48.136328949356539</v>
      </c>
      <c r="L71" s="51">
        <f t="shared" si="32"/>
        <v>10615.428153543478</v>
      </c>
      <c r="M71" s="51">
        <f t="shared" si="33"/>
        <v>37.762724735292878</v>
      </c>
      <c r="N71" s="49">
        <f t="shared" si="18"/>
        <v>10626.900691929348</v>
      </c>
      <c r="O71" s="49">
        <f t="shared" si="36"/>
        <v>-57.36269192934742</v>
      </c>
      <c r="P71" s="48"/>
      <c r="Q71" s="19">
        <v>68</v>
      </c>
      <c r="R71" s="31">
        <v>10569.538</v>
      </c>
      <c r="S71" s="47">
        <f t="shared" ref="S71:S119" si="37">R70</f>
        <v>10545.3755</v>
      </c>
      <c r="T71" s="46">
        <f t="shared" si="23"/>
        <v>0.97130528884050249</v>
      </c>
      <c r="U71" s="47">
        <f t="shared" si="24"/>
        <v>0.33950482653128411</v>
      </c>
      <c r="V71" s="47">
        <f t="shared" si="25"/>
        <v>10180.158375507783</v>
      </c>
      <c r="W71" s="49">
        <f t="shared" si="26"/>
        <v>389.37962449221777</v>
      </c>
      <c r="X71" s="49"/>
    </row>
    <row r="72" spans="1:24" x14ac:dyDescent="0.3">
      <c r="A72" s="16">
        <v>38596</v>
      </c>
      <c r="B72" s="19">
        <v>69</v>
      </c>
      <c r="C72" s="31">
        <v>10531.4285</v>
      </c>
      <c r="D72" s="47">
        <f t="shared" si="34"/>
        <v>10520.484398890874</v>
      </c>
      <c r="E72" s="47">
        <f t="shared" si="27"/>
        <v>10.944101109125768</v>
      </c>
      <c r="F72" s="51">
        <f t="shared" si="28"/>
        <v>10498.559575380843</v>
      </c>
      <c r="G72" s="51">
        <f t="shared" si="29"/>
        <v>10453.275066259923</v>
      </c>
      <c r="H72" s="51">
        <f t="shared" si="30"/>
        <v>10543.844084501763</v>
      </c>
      <c r="I72" s="53">
        <f t="shared" si="31"/>
        <v>11.32112728023003</v>
      </c>
      <c r="J72" s="49">
        <f t="shared" si="17"/>
        <v>10550.827850784002</v>
      </c>
      <c r="K72" s="49">
        <f t="shared" si="35"/>
        <v>-19.399350784002309</v>
      </c>
      <c r="L72" s="51">
        <f t="shared" si="32"/>
        <v>10628.838402623018</v>
      </c>
      <c r="M72" s="51">
        <f t="shared" si="33"/>
        <v>30.456982038566842</v>
      </c>
      <c r="N72" s="49">
        <f t="shared" si="18"/>
        <v>10653.19087827877</v>
      </c>
      <c r="O72" s="49">
        <f t="shared" si="36"/>
        <v>-121.76237827877048</v>
      </c>
      <c r="P72" s="48"/>
      <c r="Q72" s="19">
        <v>69</v>
      </c>
      <c r="R72" s="31">
        <v>10531.4285</v>
      </c>
      <c r="S72" s="47">
        <f t="shared" si="37"/>
        <v>10569.538</v>
      </c>
      <c r="T72" s="46">
        <f t="shared" si="23"/>
        <v>0.98136935182944629</v>
      </c>
      <c r="U72" s="47">
        <f t="shared" si="24"/>
        <v>2.7218043438781923</v>
      </c>
      <c r="V72" s="47">
        <f t="shared" si="25"/>
        <v>10340.902030333409</v>
      </c>
      <c r="W72" s="49">
        <f t="shared" si="26"/>
        <v>190.52646966659086</v>
      </c>
      <c r="X72" s="49"/>
    </row>
    <row r="73" spans="1:24" x14ac:dyDescent="0.3">
      <c r="A73" s="16">
        <v>38626</v>
      </c>
      <c r="B73" s="19">
        <v>70</v>
      </c>
      <c r="C73" s="31">
        <v>10318.525</v>
      </c>
      <c r="D73" s="47">
        <f t="shared" si="34"/>
        <v>10524.314834279068</v>
      </c>
      <c r="E73" s="47">
        <f t="shared" si="27"/>
        <v>-205.7898342790686</v>
      </c>
      <c r="F73" s="51">
        <f t="shared" si="28"/>
        <v>10462.552660304675</v>
      </c>
      <c r="G73" s="51">
        <f t="shared" si="29"/>
        <v>10455.130585068873</v>
      </c>
      <c r="H73" s="51">
        <f t="shared" si="30"/>
        <v>10469.974735540476</v>
      </c>
      <c r="I73" s="54">
        <f t="shared" si="31"/>
        <v>1.8555188089503645</v>
      </c>
      <c r="J73" s="49">
        <f t="shared" si="17"/>
        <v>10555.165211781994</v>
      </c>
      <c r="K73" s="49">
        <f t="shared" si="35"/>
        <v>-236.64021178199437</v>
      </c>
      <c r="L73" s="51">
        <f t="shared" si="32"/>
        <v>10591.141307729269</v>
      </c>
      <c r="M73" s="51">
        <f t="shared" si="33"/>
        <v>10.010758958872172</v>
      </c>
      <c r="N73" s="49">
        <f t="shared" si="18"/>
        <v>10659.295384661586</v>
      </c>
      <c r="O73" s="49">
        <f t="shared" si="36"/>
        <v>-340.77038466158592</v>
      </c>
      <c r="P73" s="48"/>
      <c r="Q73" s="19">
        <v>70</v>
      </c>
      <c r="R73" s="31">
        <v>10318.525</v>
      </c>
      <c r="S73" s="47">
        <f t="shared" si="37"/>
        <v>10531.4285</v>
      </c>
      <c r="T73" s="46">
        <f t="shared" si="23"/>
        <v>0.987202385573833</v>
      </c>
      <c r="U73" s="47">
        <f t="shared" si="24"/>
        <v>-1.3613260905096749</v>
      </c>
      <c r="V73" s="47">
        <f t="shared" si="25"/>
        <v>10441.087954576084</v>
      </c>
      <c r="W73" s="49">
        <f t="shared" si="26"/>
        <v>-122.56295457608394</v>
      </c>
      <c r="X73" s="49"/>
    </row>
    <row r="74" spans="1:24" x14ac:dyDescent="0.3">
      <c r="A74" s="16">
        <v>38657</v>
      </c>
      <c r="B74" s="19">
        <v>71</v>
      </c>
      <c r="C74" s="31">
        <v>10689.718500000001</v>
      </c>
      <c r="D74" s="47">
        <f t="shared" si="34"/>
        <v>10452.288392281394</v>
      </c>
      <c r="E74" s="47">
        <f t="shared" si="27"/>
        <v>237.43010771860645</v>
      </c>
      <c r="F74" s="51">
        <f t="shared" si="28"/>
        <v>10507.98582824374</v>
      </c>
      <c r="G74" s="51">
        <f t="shared" si="29"/>
        <v>10465.701633703848</v>
      </c>
      <c r="H74" s="51">
        <f t="shared" si="30"/>
        <v>10550.270022783632</v>
      </c>
      <c r="I74" s="50">
        <f t="shared" si="31"/>
        <v>10.571048634973067</v>
      </c>
      <c r="J74" s="49">
        <f t="shared" si="17"/>
        <v>10471.830254349426</v>
      </c>
      <c r="K74" s="49">
        <f t="shared" si="35"/>
        <v>217.88824565057439</v>
      </c>
      <c r="L74" s="51">
        <f t="shared" si="32"/>
        <v>10618.865353350513</v>
      </c>
      <c r="M74" s="51">
        <f t="shared" si="33"/>
        <v>15.3247449575837</v>
      </c>
      <c r="N74" s="49">
        <f t="shared" si="18"/>
        <v>10601.152066688141</v>
      </c>
      <c r="O74" s="49">
        <f t="shared" si="36"/>
        <v>88.566433311860237</v>
      </c>
      <c r="P74" s="48"/>
      <c r="Q74" s="19">
        <v>71</v>
      </c>
      <c r="R74" s="31">
        <v>10689.718500000001</v>
      </c>
      <c r="S74" s="47">
        <f t="shared" si="37"/>
        <v>10318.525</v>
      </c>
      <c r="T74" s="46">
        <f t="shared" si="23"/>
        <v>0.96882795764656993</v>
      </c>
      <c r="U74" s="47">
        <f t="shared" si="24"/>
        <v>-22.515543481458742</v>
      </c>
      <c r="V74" s="47">
        <f t="shared" si="25"/>
        <v>10164.610468024055</v>
      </c>
      <c r="W74" s="49">
        <f t="shared" si="26"/>
        <v>525.10803197594578</v>
      </c>
      <c r="X74" s="49"/>
    </row>
    <row r="75" spans="1:24" x14ac:dyDescent="0.3">
      <c r="A75" s="16">
        <v>38687</v>
      </c>
      <c r="B75" s="19">
        <v>72</v>
      </c>
      <c r="C75" s="31">
        <v>10833.309499999999</v>
      </c>
      <c r="D75" s="47">
        <f t="shared" si="34"/>
        <v>10535.388929982906</v>
      </c>
      <c r="E75" s="47">
        <f t="shared" si="27"/>
        <v>297.92057001709327</v>
      </c>
      <c r="F75" s="45">
        <f t="shared" si="28"/>
        <v>10573.050562594992</v>
      </c>
      <c r="G75" s="51">
        <f t="shared" si="29"/>
        <v>10487.171419482076</v>
      </c>
      <c r="H75" s="45">
        <f t="shared" si="30"/>
        <v>10658.929705707907</v>
      </c>
      <c r="I75" s="53">
        <f t="shared" si="31"/>
        <v>21.469785778228925</v>
      </c>
      <c r="J75" s="49">
        <f t="shared" si="17"/>
        <v>10560.841071418605</v>
      </c>
      <c r="K75" s="49">
        <f t="shared" si="35"/>
        <v>272.46842858139462</v>
      </c>
      <c r="L75" s="51">
        <f t="shared" si="32"/>
        <v>10674.013978646479</v>
      </c>
      <c r="M75" s="51">
        <f t="shared" si="33"/>
        <v>27.27190905909832</v>
      </c>
      <c r="N75" s="49">
        <f t="shared" si="18"/>
        <v>10634.190098308096</v>
      </c>
      <c r="O75" s="49">
        <f t="shared" si="36"/>
        <v>199.11940169190348</v>
      </c>
      <c r="P75" s="48"/>
      <c r="Q75" s="19">
        <v>72</v>
      </c>
      <c r="R75" s="31">
        <v>10833.309499999999</v>
      </c>
      <c r="S75" s="47">
        <f t="shared" si="37"/>
        <v>10689.718500000001</v>
      </c>
      <c r="T75" s="46">
        <f t="shared" si="23"/>
        <v>0.97341165574218391</v>
      </c>
      <c r="U75" s="47">
        <f t="shared" si="24"/>
        <v>16.855360866687256</v>
      </c>
      <c r="V75" s="47">
        <f t="shared" si="25"/>
        <v>10000.568439068287</v>
      </c>
      <c r="W75" s="49">
        <f t="shared" si="26"/>
        <v>832.74106093171213</v>
      </c>
      <c r="X75" s="49"/>
    </row>
    <row r="76" spans="1:24" x14ac:dyDescent="0.3">
      <c r="A76" s="16">
        <v>38718</v>
      </c>
      <c r="B76" s="19">
        <v>73</v>
      </c>
      <c r="C76" s="31">
        <v>10872.482</v>
      </c>
      <c r="D76" s="47">
        <f t="shared" si="34"/>
        <v>10639.661129488888</v>
      </c>
      <c r="E76" s="47">
        <f t="shared" si="27"/>
        <v>232.82087051111193</v>
      </c>
      <c r="F76" s="55">
        <f>C76</f>
        <v>10872.482</v>
      </c>
      <c r="G76" s="55">
        <f>C76</f>
        <v>10872.482</v>
      </c>
      <c r="H76" s="48"/>
      <c r="I76" s="53">
        <f t="shared" si="31"/>
        <v>0</v>
      </c>
      <c r="J76" s="49">
        <f t="shared" si="17"/>
        <v>10680.399491486136</v>
      </c>
      <c r="K76" s="49">
        <f t="shared" si="35"/>
        <v>192.08250851386401</v>
      </c>
      <c r="L76" s="55">
        <f>C76</f>
        <v>10872.482</v>
      </c>
      <c r="M76" s="47">
        <f>((C77-C76)+(C78-C77)+(C79-C78))/3</f>
        <v>122.54133333333327</v>
      </c>
      <c r="N76" s="49">
        <f t="shared" si="18"/>
        <v>10701.285887705577</v>
      </c>
      <c r="O76" s="49">
        <f t="shared" si="36"/>
        <v>171.19611229442307</v>
      </c>
      <c r="P76" s="48"/>
      <c r="Q76" s="19">
        <v>73</v>
      </c>
      <c r="R76" s="31">
        <v>10872.482</v>
      </c>
      <c r="S76" s="47">
        <f t="shared" si="37"/>
        <v>10833.309499999999</v>
      </c>
      <c r="T76" s="46">
        <f>R76/(SUM($R$4:$R$7)/4)</f>
        <v>1.0073938289347011</v>
      </c>
      <c r="U76" s="47"/>
      <c r="V76" s="45"/>
      <c r="W76" s="48"/>
      <c r="X76" s="48"/>
    </row>
    <row r="77" spans="1:24" x14ac:dyDescent="0.3">
      <c r="A77" s="16">
        <v>38749</v>
      </c>
      <c r="B77" s="19">
        <v>74</v>
      </c>
      <c r="C77" s="31">
        <v>10975.3035</v>
      </c>
      <c r="D77" s="47">
        <f>C76</f>
        <v>10872.482</v>
      </c>
      <c r="E77" s="47">
        <f t="shared" si="27"/>
        <v>102.82150000000001</v>
      </c>
      <c r="F77" s="49">
        <f t="shared" si="28"/>
        <v>10893.0463</v>
      </c>
      <c r="G77" s="49">
        <f t="shared" si="29"/>
        <v>10876.594860000001</v>
      </c>
      <c r="H77" s="49">
        <f t="shared" si="30"/>
        <v>10909.497739999999</v>
      </c>
      <c r="I77" s="53">
        <f t="shared" si="31"/>
        <v>4.1128599999997277</v>
      </c>
      <c r="J77" s="49">
        <f t="shared" si="17"/>
        <v>0</v>
      </c>
      <c r="K77" s="49">
        <f t="shared" si="35"/>
        <v>10975.3035</v>
      </c>
      <c r="L77" s="49">
        <f t="shared" si="32"/>
        <v>10991.079366666667</v>
      </c>
      <c r="M77" s="49">
        <f t="shared" si="33"/>
        <v>121.35814333333335</v>
      </c>
      <c r="N77" s="49">
        <f t="shared" si="18"/>
        <v>10995.023333333333</v>
      </c>
      <c r="O77" s="49">
        <f t="shared" si="36"/>
        <v>-19.719833333332645</v>
      </c>
      <c r="P77" s="48"/>
      <c r="Q77" s="19">
        <v>74</v>
      </c>
      <c r="R77" s="31">
        <v>10975.3035</v>
      </c>
      <c r="S77" s="47">
        <f t="shared" si="37"/>
        <v>10872.482</v>
      </c>
      <c r="T77" s="46">
        <f>R77/(SUM($R$4:$R$7)/4)</f>
        <v>1.0169207929326005</v>
      </c>
      <c r="U77" s="47"/>
      <c r="V77" s="45"/>
      <c r="W77" s="48"/>
      <c r="X77" s="48"/>
    </row>
    <row r="78" spans="1:24" x14ac:dyDescent="0.3">
      <c r="A78" s="16">
        <v>38777</v>
      </c>
      <c r="B78" s="19">
        <v>75</v>
      </c>
      <c r="C78" s="31">
        <v>11142.3315</v>
      </c>
      <c r="D78" s="47">
        <f t="shared" si="34"/>
        <v>10908.469525</v>
      </c>
      <c r="E78" s="47">
        <f t="shared" si="27"/>
        <v>233.8619749999998</v>
      </c>
      <c r="F78" s="51">
        <f t="shared" si="28"/>
        <v>10942.903340000001</v>
      </c>
      <c r="G78" s="51">
        <f t="shared" si="29"/>
        <v>10889.856556000002</v>
      </c>
      <c r="H78" s="51">
        <f t="shared" si="30"/>
        <v>10995.950123999999</v>
      </c>
      <c r="I78" s="53">
        <f t="shared" si="31"/>
        <v>13.261695999999574</v>
      </c>
      <c r="J78" s="49">
        <f t="shared" si="17"/>
        <v>10913.610599999998</v>
      </c>
      <c r="K78" s="49">
        <f t="shared" si="35"/>
        <v>228.72090000000208</v>
      </c>
      <c r="L78" s="51">
        <f t="shared" si="32"/>
        <v>11118.416308</v>
      </c>
      <c r="M78" s="51">
        <f t="shared" si="33"/>
        <v>123.15178273333323</v>
      </c>
      <c r="N78" s="47">
        <f t="shared" si="18"/>
        <v>11112.43751</v>
      </c>
      <c r="O78" s="49">
        <f t="shared" si="36"/>
        <v>29.893990000000485</v>
      </c>
      <c r="P78" s="48"/>
      <c r="Q78" s="19">
        <v>75</v>
      </c>
      <c r="R78" s="31">
        <v>11142.3315</v>
      </c>
      <c r="S78" s="47">
        <f t="shared" si="37"/>
        <v>10975.3035</v>
      </c>
      <c r="T78" s="46">
        <f>R78/(SUM($R$4:$R$7)/4)</f>
        <v>1.0323968338641289</v>
      </c>
      <c r="U78" s="47"/>
      <c r="V78" s="45"/>
      <c r="W78" s="48"/>
      <c r="X78" s="48"/>
    </row>
    <row r="79" spans="1:24" x14ac:dyDescent="0.3">
      <c r="A79" s="16">
        <v>38808</v>
      </c>
      <c r="B79" s="19">
        <v>76</v>
      </c>
      <c r="C79" s="31">
        <v>11240.106</v>
      </c>
      <c r="D79" s="47">
        <f t="shared" si="34"/>
        <v>10990.32121625</v>
      </c>
      <c r="E79" s="47">
        <f t="shared" si="27"/>
        <v>249.78478374999941</v>
      </c>
      <c r="F79" s="51">
        <f t="shared" si="28"/>
        <v>11002.343872000001</v>
      </c>
      <c r="G79" s="51">
        <f t="shared" si="29"/>
        <v>10912.354019200002</v>
      </c>
      <c r="H79" s="51">
        <f t="shared" si="30"/>
        <v>11092.333724800001</v>
      </c>
      <c r="I79" s="53">
        <f t="shared" si="31"/>
        <v>22.497463199999856</v>
      </c>
      <c r="J79" s="49">
        <f>H77+(I77*2)</f>
        <v>10917.723459999997</v>
      </c>
      <c r="K79" s="49">
        <f t="shared" si="35"/>
        <v>322.38254000000234</v>
      </c>
      <c r="L79" s="51">
        <f t="shared" si="32"/>
        <v>11241.275672586667</v>
      </c>
      <c r="M79" s="51">
        <f t="shared" si="33"/>
        <v>123.06405728933356</v>
      </c>
      <c r="N79" s="47">
        <f>L77+(M77*2)</f>
        <v>11233.795653333333</v>
      </c>
      <c r="O79" s="49">
        <f t="shared" si="36"/>
        <v>6.3103466666671011</v>
      </c>
      <c r="P79" s="48"/>
      <c r="Q79" s="19">
        <v>76</v>
      </c>
      <c r="R79" s="31">
        <v>11240.106</v>
      </c>
      <c r="S79" s="47">
        <f t="shared" si="37"/>
        <v>11142.3315</v>
      </c>
      <c r="T79" s="46">
        <f>R79/(SUM($R$4:$R$7)/4)</f>
        <v>1.0414561662159485</v>
      </c>
      <c r="U79" s="47">
        <f>((R80-R76)/4+(R81-R77)/4+(R82-R78)/4+(R83-R79)/4)/4</f>
        <v>23.524781249999933</v>
      </c>
      <c r="V79" s="45"/>
      <c r="W79" s="48"/>
      <c r="X79" s="48"/>
    </row>
    <row r="80" spans="1:24" x14ac:dyDescent="0.3">
      <c r="A80" s="16">
        <v>38838</v>
      </c>
      <c r="B80" s="19">
        <v>77</v>
      </c>
      <c r="C80" s="31">
        <v>11354.128000000001</v>
      </c>
      <c r="D80" s="47">
        <f t="shared" si="34"/>
        <v>11077.745890562501</v>
      </c>
      <c r="E80" s="47">
        <f t="shared" si="27"/>
        <v>276.38210943749982</v>
      </c>
      <c r="F80" s="51">
        <f t="shared" si="28"/>
        <v>11072.700697600001</v>
      </c>
      <c r="G80" s="51">
        <f t="shared" si="29"/>
        <v>10944.423354880002</v>
      </c>
      <c r="H80" s="51">
        <f t="shared" si="30"/>
        <v>11200.97804032</v>
      </c>
      <c r="I80" s="53">
        <f t="shared" si="31"/>
        <v>32.069335679999767</v>
      </c>
      <c r="J80" s="49">
        <f>H77+(I77*3)</f>
        <v>10921.836319999999</v>
      </c>
      <c r="K80" s="49">
        <f t="shared" si="35"/>
        <v>432.29168000000209</v>
      </c>
      <c r="L80" s="51">
        <f t="shared" si="32"/>
        <v>11362.297383900801</v>
      </c>
      <c r="M80" s="51">
        <f t="shared" si="33"/>
        <v>122.45135349677352</v>
      </c>
      <c r="N80" s="47">
        <f>L77+(M77*3)</f>
        <v>11355.153796666667</v>
      </c>
      <c r="O80" s="49">
        <f t="shared" si="36"/>
        <v>-1.0257966666667926</v>
      </c>
      <c r="P80" s="48"/>
      <c r="Q80" s="19">
        <v>77</v>
      </c>
      <c r="R80" s="31">
        <v>11354.128000000001</v>
      </c>
      <c r="S80" s="47">
        <f t="shared" si="37"/>
        <v>11240.106</v>
      </c>
      <c r="T80" s="46">
        <f t="shared" ref="T80:T99" si="38">($U$1*(R80/S80)+((1-$U$1)*T76))</f>
        <v>1.007531348007155</v>
      </c>
      <c r="U80" s="47">
        <f t="shared" ref="U80:U99" si="39">($W$1*(S80-S79)+((1-$W$1)*U79))</f>
        <v>30.949753124999894</v>
      </c>
      <c r="V80" s="51"/>
      <c r="W80" s="48"/>
      <c r="X80" s="48"/>
    </row>
    <row r="81" spans="1:24" x14ac:dyDescent="0.3">
      <c r="A81" s="16">
        <v>38869</v>
      </c>
      <c r="B81" s="19">
        <v>78</v>
      </c>
      <c r="C81" s="31">
        <v>10980.71</v>
      </c>
      <c r="D81" s="47">
        <f t="shared" si="34"/>
        <v>11174.479628865625</v>
      </c>
      <c r="E81" s="47">
        <f t="shared" si="27"/>
        <v>-193.76962886562615</v>
      </c>
      <c r="F81" s="51">
        <f t="shared" si="28"/>
        <v>11054.30255808</v>
      </c>
      <c r="G81" s="51">
        <f t="shared" si="29"/>
        <v>10966.399195520002</v>
      </c>
      <c r="H81" s="51">
        <f t="shared" si="30"/>
        <v>11142.205920639999</v>
      </c>
      <c r="I81" s="53">
        <f t="shared" si="31"/>
        <v>21.97584063999966</v>
      </c>
      <c r="J81" s="49">
        <f t="shared" si="17"/>
        <v>11233.047376</v>
      </c>
      <c r="K81" s="49">
        <f t="shared" si="35"/>
        <v>-252.33737600000131</v>
      </c>
      <c r="L81" s="51">
        <f t="shared" si="32"/>
        <v>11383.940989918059</v>
      </c>
      <c r="M81" s="51">
        <f t="shared" si="33"/>
        <v>92.209029252918924</v>
      </c>
      <c r="N81" s="49">
        <f t="shared" si="18"/>
        <v>11484.748737397575</v>
      </c>
      <c r="O81" s="49">
        <f t="shared" si="36"/>
        <v>-504.03873739757546</v>
      </c>
      <c r="P81" s="48"/>
      <c r="Q81" s="19">
        <v>78</v>
      </c>
      <c r="R81" s="31">
        <v>10980.71</v>
      </c>
      <c r="S81" s="47">
        <f t="shared" si="37"/>
        <v>11354.128000000001</v>
      </c>
      <c r="T81" s="46">
        <f t="shared" si="38"/>
        <v>1.0144303381446227</v>
      </c>
      <c r="U81" s="47">
        <f t="shared" si="39"/>
        <v>39.25697781249999</v>
      </c>
      <c r="V81" s="47">
        <f t="shared" ref="V81:V99" si="40">((S80+(U80*1))*T77)</f>
        <v>11461.770953655423</v>
      </c>
      <c r="W81" s="49">
        <f t="shared" ref="W81:W99" si="41">R81-V81</f>
        <v>-481.06095365542387</v>
      </c>
      <c r="X81" s="49"/>
    </row>
    <row r="82" spans="1:24" x14ac:dyDescent="0.3">
      <c r="A82" s="16">
        <v>38899</v>
      </c>
      <c r="B82" s="19">
        <v>79</v>
      </c>
      <c r="C82" s="31">
        <v>11032.526</v>
      </c>
      <c r="D82" s="47">
        <f t="shared" si="34"/>
        <v>11106.660258762657</v>
      </c>
      <c r="E82" s="47">
        <f t="shared" si="27"/>
        <v>-74.134258762656827</v>
      </c>
      <c r="F82" s="51">
        <f t="shared" si="28"/>
        <v>11049.947246464</v>
      </c>
      <c r="G82" s="51">
        <f t="shared" si="29"/>
        <v>10983.108805708802</v>
      </c>
      <c r="H82" s="51">
        <f t="shared" si="30"/>
        <v>11116.785687219199</v>
      </c>
      <c r="I82" s="53">
        <f t="shared" si="31"/>
        <v>16.709610188799616</v>
      </c>
      <c r="J82" s="49">
        <f t="shared" si="17"/>
        <v>11164.181761279999</v>
      </c>
      <c r="K82" s="49">
        <f t="shared" si="35"/>
        <v>-131.65576127999884</v>
      </c>
      <c r="L82" s="51">
        <f t="shared" si="32"/>
        <v>11387.425215336783</v>
      </c>
      <c r="M82" s="51">
        <f t="shared" si="33"/>
        <v>65.591588102660509</v>
      </c>
      <c r="N82" s="49">
        <f t="shared" si="18"/>
        <v>11476.150019170978</v>
      </c>
      <c r="O82" s="49">
        <f t="shared" si="36"/>
        <v>-443.6240191709785</v>
      </c>
      <c r="P82" s="48"/>
      <c r="Q82" s="19">
        <v>79</v>
      </c>
      <c r="R82" s="31">
        <v>11032.526</v>
      </c>
      <c r="S82" s="47">
        <f t="shared" si="37"/>
        <v>10980.71</v>
      </c>
      <c r="T82" s="46">
        <f t="shared" si="38"/>
        <v>1.0310129331984152</v>
      </c>
      <c r="U82" s="47">
        <f t="shared" si="39"/>
        <v>-2.0105199687501596</v>
      </c>
      <c r="V82" s="47">
        <f t="shared" si="40"/>
        <v>11762.494578088754</v>
      </c>
      <c r="W82" s="49">
        <f t="shared" si="41"/>
        <v>-729.96857808875393</v>
      </c>
      <c r="X82" s="49"/>
    </row>
    <row r="83" spans="1:24" x14ac:dyDescent="0.3">
      <c r="A83" s="16">
        <v>38930</v>
      </c>
      <c r="B83" s="19">
        <v>80</v>
      </c>
      <c r="C83" s="31">
        <v>11239.255499999999</v>
      </c>
      <c r="D83" s="47">
        <f t="shared" si="34"/>
        <v>11080.713268195726</v>
      </c>
      <c r="E83" s="47">
        <f t="shared" si="27"/>
        <v>158.54223180427289</v>
      </c>
      <c r="F83" s="51">
        <f t="shared" si="28"/>
        <v>11087.8088971712</v>
      </c>
      <c r="G83" s="51">
        <f t="shared" si="29"/>
        <v>11004.048824001282</v>
      </c>
      <c r="H83" s="51">
        <f t="shared" si="30"/>
        <v>11171.568970341119</v>
      </c>
      <c r="I83" s="53">
        <f t="shared" si="31"/>
        <v>20.940018292479635</v>
      </c>
      <c r="J83" s="49">
        <f t="shared" si="17"/>
        <v>11133.495297407999</v>
      </c>
      <c r="K83" s="49">
        <f t="shared" si="35"/>
        <v>105.7602025920005</v>
      </c>
      <c r="L83" s="51">
        <f t="shared" si="32"/>
        <v>11410.264542751556</v>
      </c>
      <c r="M83" s="51">
        <f t="shared" si="33"/>
        <v>52.765909896294225</v>
      </c>
      <c r="N83" s="49">
        <f t="shared" si="18"/>
        <v>11453.016803439445</v>
      </c>
      <c r="O83" s="49">
        <f t="shared" si="36"/>
        <v>-213.76130343944533</v>
      </c>
      <c r="P83" s="48"/>
      <c r="Q83" s="19">
        <v>80</v>
      </c>
      <c r="R83" s="31">
        <v>11239.255499999999</v>
      </c>
      <c r="S83" s="47">
        <f t="shared" si="37"/>
        <v>11032.526</v>
      </c>
      <c r="T83" s="46">
        <f t="shared" si="38"/>
        <v>1.0403202670953038</v>
      </c>
      <c r="U83" s="47">
        <f t="shared" si="39"/>
        <v>3.3721320281249278</v>
      </c>
      <c r="V83" s="47">
        <f t="shared" si="40"/>
        <v>11433.834270510373</v>
      </c>
      <c r="W83" s="49">
        <f t="shared" si="41"/>
        <v>-194.57877051037394</v>
      </c>
      <c r="X83" s="49"/>
    </row>
    <row r="84" spans="1:24" x14ac:dyDescent="0.3">
      <c r="A84" s="16">
        <v>38961</v>
      </c>
      <c r="B84" s="19">
        <v>81</v>
      </c>
      <c r="C84" s="31">
        <v>11533.599</v>
      </c>
      <c r="D84" s="47">
        <f t="shared" si="34"/>
        <v>11136.203049327221</v>
      </c>
      <c r="E84" s="47">
        <f t="shared" si="27"/>
        <v>397.39595067277878</v>
      </c>
      <c r="F84" s="51">
        <f t="shared" si="28"/>
        <v>11176.966917736961</v>
      </c>
      <c r="G84" s="51">
        <f t="shared" si="29"/>
        <v>11038.632442748418</v>
      </c>
      <c r="H84" s="51">
        <f t="shared" si="30"/>
        <v>11315.301392725505</v>
      </c>
      <c r="I84" s="53">
        <f t="shared" si="31"/>
        <v>34.583618747135915</v>
      </c>
      <c r="J84" s="49">
        <f t="shared" si="17"/>
        <v>11192.508988633599</v>
      </c>
      <c r="K84" s="49">
        <f t="shared" si="35"/>
        <v>341.09001136640109</v>
      </c>
      <c r="L84" s="51">
        <f t="shared" si="32"/>
        <v>11477.144162118282</v>
      </c>
      <c r="M84" s="51">
        <f t="shared" si="33"/>
        <v>57.000022737423699</v>
      </c>
      <c r="N84" s="49">
        <f t="shared" si="18"/>
        <v>11463.03045264785</v>
      </c>
      <c r="O84" s="49">
        <f t="shared" si="36"/>
        <v>70.568547352149835</v>
      </c>
      <c r="P84" s="48"/>
      <c r="Q84" s="19">
        <v>81</v>
      </c>
      <c r="R84" s="31">
        <v>11533.599</v>
      </c>
      <c r="S84" s="47">
        <f t="shared" si="37"/>
        <v>11239.255499999999</v>
      </c>
      <c r="T84" s="46">
        <f t="shared" si="38"/>
        <v>1.0084642245463891</v>
      </c>
      <c r="U84" s="47">
        <f t="shared" si="39"/>
        <v>23.707868825312381</v>
      </c>
      <c r="V84" s="47">
        <f t="shared" si="40"/>
        <v>11119.013321431941</v>
      </c>
      <c r="W84" s="49">
        <f t="shared" si="41"/>
        <v>414.58567856805894</v>
      </c>
      <c r="X84" s="49"/>
    </row>
    <row r="85" spans="1:24" x14ac:dyDescent="0.3">
      <c r="A85" s="16">
        <v>38991</v>
      </c>
      <c r="B85" s="19">
        <v>82</v>
      </c>
      <c r="C85" s="31">
        <v>11951.065000000001</v>
      </c>
      <c r="D85" s="47">
        <f t="shared" si="34"/>
        <v>11275.291632062694</v>
      </c>
      <c r="E85" s="47">
        <f t="shared" si="27"/>
        <v>675.77336793730683</v>
      </c>
      <c r="F85" s="51">
        <f t="shared" si="28"/>
        <v>11331.786534189569</v>
      </c>
      <c r="G85" s="51">
        <f t="shared" si="29"/>
        <v>11097.263261036649</v>
      </c>
      <c r="H85" s="51">
        <f t="shared" si="30"/>
        <v>11566.309807342488</v>
      </c>
      <c r="I85" s="53">
        <f t="shared" si="31"/>
        <v>58.630818288229875</v>
      </c>
      <c r="J85" s="49">
        <f t="shared" si="17"/>
        <v>11349.885011472641</v>
      </c>
      <c r="K85" s="49">
        <f t="shared" si="35"/>
        <v>601.17998852735946</v>
      </c>
      <c r="L85" s="51">
        <f t="shared" si="32"/>
        <v>11617.528347884565</v>
      </c>
      <c r="M85" s="51">
        <f t="shared" si="33"/>
        <v>82.01527164608143</v>
      </c>
      <c r="N85" s="49">
        <f t="shared" si="18"/>
        <v>11534.144184855706</v>
      </c>
      <c r="O85" s="49">
        <f t="shared" si="36"/>
        <v>416.92081514429447</v>
      </c>
      <c r="P85" s="48"/>
      <c r="Q85" s="19">
        <v>82</v>
      </c>
      <c r="R85" s="31">
        <v>11951.065000000001</v>
      </c>
      <c r="S85" s="47">
        <f t="shared" si="37"/>
        <v>11533.599</v>
      </c>
      <c r="T85" s="46">
        <f t="shared" si="38"/>
        <v>1.0155186032490602</v>
      </c>
      <c r="U85" s="47">
        <f t="shared" si="39"/>
        <v>50.771431942781234</v>
      </c>
      <c r="V85" s="47">
        <f t="shared" si="40"/>
        <v>11425.49173874796</v>
      </c>
      <c r="W85" s="49">
        <f t="shared" si="41"/>
        <v>525.57326125204054</v>
      </c>
      <c r="X85" s="49"/>
    </row>
    <row r="86" spans="1:24" x14ac:dyDescent="0.3">
      <c r="A86" s="16">
        <v>39022</v>
      </c>
      <c r="B86" s="19">
        <v>83</v>
      </c>
      <c r="C86" s="31">
        <v>12183.3145</v>
      </c>
      <c r="D86" s="47">
        <f t="shared" si="34"/>
        <v>11511.812310840751</v>
      </c>
      <c r="E86" s="47">
        <f t="shared" si="27"/>
        <v>671.50218915924961</v>
      </c>
      <c r="F86" s="51">
        <f t="shared" si="28"/>
        <v>11502.092127351654</v>
      </c>
      <c r="G86" s="51">
        <f t="shared" si="29"/>
        <v>11178.229034299649</v>
      </c>
      <c r="H86" s="51">
        <f t="shared" si="30"/>
        <v>11825.955220403659</v>
      </c>
      <c r="I86" s="53">
        <f t="shared" si="31"/>
        <v>80.965773263001211</v>
      </c>
      <c r="J86" s="49">
        <f t="shared" si="17"/>
        <v>11624.940625630717</v>
      </c>
      <c r="K86" s="49">
        <f t="shared" si="35"/>
        <v>558.37387436928293</v>
      </c>
      <c r="L86" s="51">
        <f t="shared" si="32"/>
        <v>11796.297795624519</v>
      </c>
      <c r="M86" s="51">
        <f t="shared" si="33"/>
        <v>111.04152447424336</v>
      </c>
      <c r="N86" s="49">
        <f t="shared" si="18"/>
        <v>11699.543619530647</v>
      </c>
      <c r="O86" s="49">
        <f t="shared" si="36"/>
        <v>483.77088046935387</v>
      </c>
      <c r="P86" s="48"/>
      <c r="Q86" s="19">
        <v>83</v>
      </c>
      <c r="R86" s="31">
        <v>12183.3145</v>
      </c>
      <c r="S86" s="47">
        <f t="shared" si="37"/>
        <v>11951.065000000001</v>
      </c>
      <c r="T86" s="46">
        <f t="shared" si="38"/>
        <v>1.0304339551722104</v>
      </c>
      <c r="U86" s="47">
        <f t="shared" si="39"/>
        <v>87.440888748503141</v>
      </c>
      <c r="V86" s="47">
        <f t="shared" si="40"/>
        <v>11943.635738294321</v>
      </c>
      <c r="W86" s="49">
        <f t="shared" si="41"/>
        <v>239.67876170567979</v>
      </c>
      <c r="X86" s="49"/>
    </row>
    <row r="87" spans="1:24" x14ac:dyDescent="0.3">
      <c r="A87" s="16">
        <v>39052</v>
      </c>
      <c r="B87" s="19">
        <v>84</v>
      </c>
      <c r="C87" s="31">
        <v>12377.6175</v>
      </c>
      <c r="D87" s="47">
        <f t="shared" si="34"/>
        <v>11746.838077046488</v>
      </c>
      <c r="E87" s="47">
        <f t="shared" si="27"/>
        <v>630.77942295351204</v>
      </c>
      <c r="F87" s="51">
        <f t="shared" si="28"/>
        <v>11677.197201881325</v>
      </c>
      <c r="G87" s="51">
        <f t="shared" si="29"/>
        <v>11278.022667815985</v>
      </c>
      <c r="H87" s="51">
        <f t="shared" si="30"/>
        <v>12076.371735946665</v>
      </c>
      <c r="I87" s="53">
        <f t="shared" si="31"/>
        <v>99.793633516334921</v>
      </c>
      <c r="J87" s="49">
        <f t="shared" si="17"/>
        <v>11906.920993666659</v>
      </c>
      <c r="K87" s="49">
        <f t="shared" si="35"/>
        <v>470.69650633334095</v>
      </c>
      <c r="L87" s="51">
        <f t="shared" si="32"/>
        <v>12001.39495607901</v>
      </c>
      <c r="M87" s="51">
        <f t="shared" si="33"/>
        <v>139.25821526831743</v>
      </c>
      <c r="N87" s="49">
        <f t="shared" si="18"/>
        <v>11907.339320098763</v>
      </c>
      <c r="O87" s="49">
        <f t="shared" si="36"/>
        <v>470.27817990123731</v>
      </c>
      <c r="P87" s="48"/>
      <c r="Q87" s="19">
        <v>84</v>
      </c>
      <c r="R87" s="31">
        <v>12377.6175</v>
      </c>
      <c r="S87" s="47">
        <f t="shared" si="37"/>
        <v>12183.3145</v>
      </c>
      <c r="T87" s="46">
        <f t="shared" si="38"/>
        <v>1.0391016681058987</v>
      </c>
      <c r="U87" s="47">
        <f t="shared" si="39"/>
        <v>101.92174987365283</v>
      </c>
      <c r="V87" s="47">
        <f t="shared" si="40"/>
        <v>12523.901661611229</v>
      </c>
      <c r="W87" s="49">
        <f t="shared" si="41"/>
        <v>-146.28416161122914</v>
      </c>
      <c r="X87" s="49"/>
    </row>
    <row r="88" spans="1:24" x14ac:dyDescent="0.3">
      <c r="A88" s="16">
        <v>39083</v>
      </c>
      <c r="B88" s="19">
        <v>85</v>
      </c>
      <c r="C88" s="31">
        <v>12512.891</v>
      </c>
      <c r="D88" s="47">
        <f t="shared" si="34"/>
        <v>11967.610875080218</v>
      </c>
      <c r="E88" s="47">
        <f t="shared" si="27"/>
        <v>545.28012491978188</v>
      </c>
      <c r="F88" s="51">
        <f t="shared" si="28"/>
        <v>11844.335961505059</v>
      </c>
      <c r="G88" s="51">
        <f t="shared" si="29"/>
        <v>11391.2853265538</v>
      </c>
      <c r="H88" s="51">
        <f t="shared" si="30"/>
        <v>12297.386596456319</v>
      </c>
      <c r="I88" s="53">
        <f t="shared" si="31"/>
        <v>113.26265873781495</v>
      </c>
      <c r="J88" s="49">
        <f t="shared" si="17"/>
        <v>12176.165369463</v>
      </c>
      <c r="K88" s="49">
        <f t="shared" si="35"/>
        <v>336.72563053699923</v>
      </c>
      <c r="L88" s="51">
        <f t="shared" si="32"/>
        <v>12215.100737077863</v>
      </c>
      <c r="M88" s="51">
        <f t="shared" si="33"/>
        <v>161.59248498747803</v>
      </c>
      <c r="N88" s="49">
        <f t="shared" si="18"/>
        <v>12140.653171347327</v>
      </c>
      <c r="O88" s="49">
        <f t="shared" si="36"/>
        <v>372.23782865267276</v>
      </c>
      <c r="P88" s="48"/>
      <c r="Q88" s="19">
        <v>85</v>
      </c>
      <c r="R88" s="31">
        <v>12512.891</v>
      </c>
      <c r="S88" s="47">
        <f t="shared" si="37"/>
        <v>12377.6175</v>
      </c>
      <c r="T88" s="46">
        <f t="shared" si="38"/>
        <v>1.0085874573338405</v>
      </c>
      <c r="U88" s="47">
        <f t="shared" si="39"/>
        <v>111.15987488628754</v>
      </c>
      <c r="V88" s="47">
        <f t="shared" si="40"/>
        <v>12389.221248098022</v>
      </c>
      <c r="W88" s="49">
        <f t="shared" si="41"/>
        <v>123.66975190197809</v>
      </c>
      <c r="X88" s="49"/>
    </row>
    <row r="89" spans="1:24" x14ac:dyDescent="0.3">
      <c r="A89" s="16">
        <v>39114</v>
      </c>
      <c r="B89" s="19">
        <v>86</v>
      </c>
      <c r="C89" s="31">
        <v>12611.620500000001</v>
      </c>
      <c r="D89" s="47">
        <f t="shared" si="34"/>
        <v>12158.458918802142</v>
      </c>
      <c r="E89" s="47">
        <f t="shared" si="27"/>
        <v>453.16158119785905</v>
      </c>
      <c r="F89" s="51">
        <f t="shared" si="28"/>
        <v>11997.792869204048</v>
      </c>
      <c r="G89" s="51">
        <f t="shared" si="29"/>
        <v>11512.58683508385</v>
      </c>
      <c r="H89" s="51">
        <f t="shared" si="30"/>
        <v>12482.998903324245</v>
      </c>
      <c r="I89" s="53">
        <f t="shared" si="31"/>
        <v>121.30150853004943</v>
      </c>
      <c r="J89" s="49">
        <f t="shared" si="17"/>
        <v>12410.649255194134</v>
      </c>
      <c r="K89" s="49">
        <f t="shared" si="35"/>
        <v>200.97124480586717</v>
      </c>
      <c r="L89" s="51">
        <f t="shared" si="32"/>
        <v>12423.678677652273</v>
      </c>
      <c r="M89" s="51">
        <f t="shared" si="33"/>
        <v>175.68812166355781</v>
      </c>
      <c r="N89" s="49">
        <f t="shared" si="18"/>
        <v>12376.69322206534</v>
      </c>
      <c r="O89" s="49">
        <f t="shared" si="36"/>
        <v>234.92727793466111</v>
      </c>
      <c r="P89" s="48"/>
      <c r="Q89" s="19">
        <v>86</v>
      </c>
      <c r="R89" s="31">
        <v>12611.620500000001</v>
      </c>
      <c r="S89" s="47">
        <f t="shared" si="37"/>
        <v>12512.891</v>
      </c>
      <c r="T89" s="46">
        <f t="shared" si="38"/>
        <v>1.0151371842351498</v>
      </c>
      <c r="U89" s="47">
        <f t="shared" si="39"/>
        <v>113.57123739765873</v>
      </c>
      <c r="V89" s="47">
        <f t="shared" si="40"/>
        <v>12682.585756032988</v>
      </c>
      <c r="W89" s="49">
        <f t="shared" si="41"/>
        <v>-70.965256032986872</v>
      </c>
      <c r="X89" s="49"/>
    </row>
    <row r="90" spans="1:24" x14ac:dyDescent="0.3">
      <c r="A90" s="16">
        <v>39142</v>
      </c>
      <c r="B90" s="19">
        <v>87</v>
      </c>
      <c r="C90" s="31">
        <v>12260.232</v>
      </c>
      <c r="D90" s="47">
        <f t="shared" si="34"/>
        <v>12317.065472221393</v>
      </c>
      <c r="E90" s="47">
        <f t="shared" si="27"/>
        <v>-56.833472221393095</v>
      </c>
      <c r="F90" s="51">
        <f t="shared" si="28"/>
        <v>12050.280695363239</v>
      </c>
      <c r="G90" s="51">
        <f t="shared" si="29"/>
        <v>11620.125607139729</v>
      </c>
      <c r="H90" s="51">
        <f t="shared" si="30"/>
        <v>12480.435783586749</v>
      </c>
      <c r="I90" s="53">
        <f t="shared" si="31"/>
        <v>107.53877205587742</v>
      </c>
      <c r="J90" s="49">
        <f t="shared" si="17"/>
        <v>12604.300411854296</v>
      </c>
      <c r="K90" s="49">
        <f t="shared" si="35"/>
        <v>-344.06841185429585</v>
      </c>
      <c r="L90" s="51">
        <f t="shared" si="32"/>
        <v>12531.539839452664</v>
      </c>
      <c r="M90" s="51">
        <f t="shared" si="33"/>
        <v>155.34003370460763</v>
      </c>
      <c r="N90" s="49">
        <f t="shared" si="18"/>
        <v>12599.366799315831</v>
      </c>
      <c r="O90" s="49">
        <f t="shared" si="36"/>
        <v>-339.13479931583061</v>
      </c>
      <c r="P90" s="48"/>
      <c r="Q90" s="19">
        <v>87</v>
      </c>
      <c r="R90" s="31">
        <v>12260.232</v>
      </c>
      <c r="S90" s="47">
        <f t="shared" si="37"/>
        <v>12611.620500000001</v>
      </c>
      <c r="T90" s="46">
        <f t="shared" si="38"/>
        <v>1.0275191434200412</v>
      </c>
      <c r="U90" s="47">
        <f t="shared" si="39"/>
        <v>112.087063657893</v>
      </c>
      <c r="V90" s="47">
        <f t="shared" si="40"/>
        <v>13010.735423114225</v>
      </c>
      <c r="W90" s="49">
        <f t="shared" si="41"/>
        <v>-750.50342311422537</v>
      </c>
      <c r="X90" s="49"/>
    </row>
    <row r="91" spans="1:24" x14ac:dyDescent="0.3">
      <c r="A91" s="16">
        <v>39173</v>
      </c>
      <c r="B91" s="19">
        <v>88</v>
      </c>
      <c r="C91" s="31">
        <v>12754.867</v>
      </c>
      <c r="D91" s="47">
        <f t="shared" si="34"/>
        <v>12297.173756943905</v>
      </c>
      <c r="E91" s="47">
        <f t="shared" si="27"/>
        <v>457.69324305609553</v>
      </c>
      <c r="F91" s="51">
        <f t="shared" si="28"/>
        <v>12191.197956290593</v>
      </c>
      <c r="G91" s="51">
        <f t="shared" si="29"/>
        <v>11734.340076969904</v>
      </c>
      <c r="H91" s="51">
        <f t="shared" si="30"/>
        <v>12648.055835611282</v>
      </c>
      <c r="I91" s="53">
        <f t="shared" si="31"/>
        <v>114.21446983017222</v>
      </c>
      <c r="J91" s="49">
        <f t="shared" si="17"/>
        <v>12587.974555642626</v>
      </c>
      <c r="K91" s="49">
        <f t="shared" si="35"/>
        <v>166.89244435737419</v>
      </c>
      <c r="L91" s="51">
        <f t="shared" si="32"/>
        <v>12700.477298525819</v>
      </c>
      <c r="M91" s="51">
        <f t="shared" si="33"/>
        <v>159.41926131517181</v>
      </c>
      <c r="N91" s="49">
        <f t="shared" si="18"/>
        <v>12686.879873157272</v>
      </c>
      <c r="O91" s="49">
        <f t="shared" si="36"/>
        <v>67.987126842728685</v>
      </c>
      <c r="P91" s="48"/>
      <c r="Q91" s="19">
        <v>88</v>
      </c>
      <c r="R91" s="31">
        <v>12754.867</v>
      </c>
      <c r="S91" s="47">
        <f t="shared" si="37"/>
        <v>12260.232</v>
      </c>
      <c r="T91" s="46">
        <f t="shared" si="38"/>
        <v>1.039163818142842</v>
      </c>
      <c r="U91" s="47">
        <f t="shared" si="39"/>
        <v>65.73950729210361</v>
      </c>
      <c r="V91" s="47">
        <f t="shared" si="40"/>
        <v>13221.225753888557</v>
      </c>
      <c r="W91" s="49">
        <f t="shared" si="41"/>
        <v>-466.35875388855675</v>
      </c>
      <c r="X91" s="49"/>
    </row>
    <row r="92" spans="1:24" x14ac:dyDescent="0.3">
      <c r="A92" s="16">
        <v>39203</v>
      </c>
      <c r="B92" s="19">
        <v>89</v>
      </c>
      <c r="C92" s="31">
        <v>13385.495500000001</v>
      </c>
      <c r="D92" s="47">
        <f t="shared" si="34"/>
        <v>12457.366392013539</v>
      </c>
      <c r="E92" s="47">
        <f t="shared" si="27"/>
        <v>928.12910798646226</v>
      </c>
      <c r="F92" s="51">
        <f t="shared" si="28"/>
        <v>12430.057465032474</v>
      </c>
      <c r="G92" s="51">
        <f t="shared" si="29"/>
        <v>11873.483554582419</v>
      </c>
      <c r="H92" s="51">
        <f t="shared" si="30"/>
        <v>12986.63137548253</v>
      </c>
      <c r="I92" s="53">
        <f t="shared" si="31"/>
        <v>139.14347761251383</v>
      </c>
      <c r="J92" s="49">
        <f t="shared" si="17"/>
        <v>12762.270305441454</v>
      </c>
      <c r="K92" s="49">
        <f t="shared" si="35"/>
        <v>623.22519455854672</v>
      </c>
      <c r="L92" s="51">
        <f t="shared" si="32"/>
        <v>12965.016347872792</v>
      </c>
      <c r="M92" s="51">
        <f t="shared" si="33"/>
        <v>190.95519772471221</v>
      </c>
      <c r="N92" s="49">
        <f t="shared" si="18"/>
        <v>12859.89655984099</v>
      </c>
      <c r="O92" s="49">
        <f t="shared" si="36"/>
        <v>525.59894015901045</v>
      </c>
      <c r="P92" s="48"/>
      <c r="Q92" s="19">
        <v>89</v>
      </c>
      <c r="R92" s="31">
        <v>13385.495500000001</v>
      </c>
      <c r="S92" s="47">
        <f t="shared" si="37"/>
        <v>12754.867</v>
      </c>
      <c r="T92" s="46">
        <f t="shared" si="38"/>
        <v>1.0106301937412006</v>
      </c>
      <c r="U92" s="47">
        <f t="shared" si="39"/>
        <v>108.62905656289328</v>
      </c>
      <c r="V92" s="47">
        <f t="shared" si="40"/>
        <v>12431.820261709108</v>
      </c>
      <c r="W92" s="49">
        <f t="shared" si="41"/>
        <v>953.67523829089259</v>
      </c>
      <c r="X92" s="49"/>
    </row>
    <row r="93" spans="1:24" x14ac:dyDescent="0.3">
      <c r="A93" s="16">
        <v>39234</v>
      </c>
      <c r="B93" s="19">
        <v>90</v>
      </c>
      <c r="C93" s="31">
        <v>13494.0605</v>
      </c>
      <c r="D93" s="47">
        <f t="shared" si="34"/>
        <v>12782.2115798088</v>
      </c>
      <c r="E93" s="47">
        <f t="shared" si="27"/>
        <v>711.8489201911998</v>
      </c>
      <c r="F93" s="51">
        <f t="shared" si="28"/>
        <v>12642.858072025982</v>
      </c>
      <c r="G93" s="51">
        <f t="shared" si="29"/>
        <v>12027.358458071132</v>
      </c>
      <c r="H93" s="51">
        <f t="shared" si="30"/>
        <v>13258.357685980831</v>
      </c>
      <c r="I93" s="53">
        <f t="shared" si="31"/>
        <v>153.87490348871233</v>
      </c>
      <c r="J93" s="49">
        <f t="shared" si="17"/>
        <v>13125.774853095043</v>
      </c>
      <c r="K93" s="49">
        <f t="shared" si="35"/>
        <v>368.28564690495659</v>
      </c>
      <c r="L93" s="51">
        <f t="shared" si="32"/>
        <v>13223.589336478002</v>
      </c>
      <c r="M93" s="51">
        <f t="shared" si="33"/>
        <v>211.24053498886167</v>
      </c>
      <c r="N93" s="49">
        <f t="shared" si="18"/>
        <v>13155.971545597504</v>
      </c>
      <c r="O93" s="49">
        <f t="shared" si="36"/>
        <v>338.0889544024958</v>
      </c>
      <c r="P93" s="48"/>
      <c r="Q93" s="19">
        <v>90</v>
      </c>
      <c r="R93" s="31">
        <v>13494.0605</v>
      </c>
      <c r="S93" s="47">
        <f t="shared" si="37"/>
        <v>13385.495500000001</v>
      </c>
      <c r="T93" s="46">
        <f t="shared" si="38"/>
        <v>1.0147858572653625</v>
      </c>
      <c r="U93" s="47">
        <f t="shared" si="39"/>
        <v>160.82900090660402</v>
      </c>
      <c r="V93" s="47">
        <f t="shared" si="40"/>
        <v>13058.213166279209</v>
      </c>
      <c r="W93" s="49">
        <f t="shared" si="41"/>
        <v>435.84733372079063</v>
      </c>
      <c r="X93" s="49"/>
    </row>
    <row r="94" spans="1:24" x14ac:dyDescent="0.3">
      <c r="A94" s="16">
        <v>39264</v>
      </c>
      <c r="B94" s="19">
        <v>91</v>
      </c>
      <c r="C94" s="31">
        <v>13701.19</v>
      </c>
      <c r="D94" s="47">
        <f t="shared" si="34"/>
        <v>13031.358701875719</v>
      </c>
      <c r="E94" s="47">
        <f t="shared" si="27"/>
        <v>669.8312981242816</v>
      </c>
      <c r="F94" s="51">
        <f t="shared" si="28"/>
        <v>12854.524457620788</v>
      </c>
      <c r="G94" s="51">
        <f t="shared" si="29"/>
        <v>12192.791657981064</v>
      </c>
      <c r="H94" s="51">
        <f t="shared" si="30"/>
        <v>13516.257257260511</v>
      </c>
      <c r="I94" s="53">
        <f t="shared" si="31"/>
        <v>165.43319990993086</v>
      </c>
      <c r="J94" s="49">
        <f t="shared" si="17"/>
        <v>13412.232589469542</v>
      </c>
      <c r="K94" s="49">
        <f t="shared" si="35"/>
        <v>288.95741053045822</v>
      </c>
      <c r="L94" s="51">
        <f t="shared" si="32"/>
        <v>13488.101897173492</v>
      </c>
      <c r="M94" s="51">
        <f t="shared" si="33"/>
        <v>227.2221427008501</v>
      </c>
      <c r="N94" s="49">
        <f t="shared" si="18"/>
        <v>13434.829871466864</v>
      </c>
      <c r="O94" s="49">
        <f t="shared" si="36"/>
        <v>266.36012853313696</v>
      </c>
      <c r="P94" s="48"/>
      <c r="Q94" s="19">
        <v>91</v>
      </c>
      <c r="R94" s="31">
        <v>13701.19</v>
      </c>
      <c r="S94" s="47">
        <f t="shared" si="37"/>
        <v>13494.0605</v>
      </c>
      <c r="T94" s="46">
        <f t="shared" si="38"/>
        <v>1.0269106702098529</v>
      </c>
      <c r="U94" s="47">
        <f t="shared" si="39"/>
        <v>155.6026008159435</v>
      </c>
      <c r="V94" s="47">
        <f t="shared" si="40"/>
        <v>13919.107747661472</v>
      </c>
      <c r="W94" s="49">
        <f t="shared" si="41"/>
        <v>-217.91774766147137</v>
      </c>
      <c r="X94" s="49"/>
    </row>
    <row r="95" spans="1:24" x14ac:dyDescent="0.3">
      <c r="A95" s="16">
        <v>39295</v>
      </c>
      <c r="B95" s="19">
        <v>92</v>
      </c>
      <c r="C95" s="31">
        <v>13231.380999999999</v>
      </c>
      <c r="D95" s="47">
        <f t="shared" si="34"/>
        <v>13265.799656219217</v>
      </c>
      <c r="E95" s="47">
        <f t="shared" si="27"/>
        <v>-34.418656219217155</v>
      </c>
      <c r="F95" s="51">
        <f t="shared" si="28"/>
        <v>12929.895766096632</v>
      </c>
      <c r="G95" s="51">
        <f t="shared" si="29"/>
        <v>12340.212479604179</v>
      </c>
      <c r="H95" s="51">
        <f t="shared" si="30"/>
        <v>13519.579052589084</v>
      </c>
      <c r="I95" s="53">
        <f t="shared" si="31"/>
        <v>147.42082162311317</v>
      </c>
      <c r="J95" s="49">
        <f t="shared" ref="J95:J119" si="42">H94+(I94*$J$1)</f>
        <v>13681.690457170442</v>
      </c>
      <c r="K95" s="49">
        <f t="shared" si="35"/>
        <v>-450.30945717044233</v>
      </c>
      <c r="L95" s="51">
        <f t="shared" si="32"/>
        <v>13618.535431899474</v>
      </c>
      <c r="M95" s="51">
        <f t="shared" si="33"/>
        <v>198.18556030838968</v>
      </c>
      <c r="N95" s="49">
        <f t="shared" ref="N95:N119" si="43">L94+(M94*1)</f>
        <v>13715.324039874342</v>
      </c>
      <c r="O95" s="49">
        <f t="shared" si="36"/>
        <v>-483.9430398743425</v>
      </c>
      <c r="P95" s="48"/>
      <c r="Q95" s="19">
        <v>92</v>
      </c>
      <c r="R95" s="31">
        <v>13231.380999999999</v>
      </c>
      <c r="S95" s="47">
        <f t="shared" si="37"/>
        <v>13701.19</v>
      </c>
      <c r="T95" s="46">
        <f t="shared" si="38"/>
        <v>1.035491144771038</v>
      </c>
      <c r="U95" s="47">
        <f t="shared" si="39"/>
        <v>160.75529073434924</v>
      </c>
      <c r="V95" s="47">
        <f t="shared" si="40"/>
        <v>14184.236024207359</v>
      </c>
      <c r="W95" s="49">
        <f t="shared" si="41"/>
        <v>-952.85502420735975</v>
      </c>
      <c r="X95" s="49"/>
    </row>
    <row r="96" spans="1:24" x14ac:dyDescent="0.3">
      <c r="A96" s="16">
        <v>39326</v>
      </c>
      <c r="B96" s="19">
        <v>93</v>
      </c>
      <c r="C96" s="31">
        <v>13584.1795</v>
      </c>
      <c r="D96" s="47">
        <f t="shared" si="34"/>
        <v>13253.753126542491</v>
      </c>
      <c r="E96" s="47">
        <f t="shared" si="27"/>
        <v>330.42637345750882</v>
      </c>
      <c r="F96" s="51">
        <f t="shared" si="28"/>
        <v>13060.752512877307</v>
      </c>
      <c r="G96" s="51">
        <f t="shared" si="29"/>
        <v>12484.320486258805</v>
      </c>
      <c r="H96" s="51">
        <f t="shared" si="30"/>
        <v>13637.184539495809</v>
      </c>
      <c r="I96" s="54">
        <f t="shared" si="31"/>
        <v>144.10800665462557</v>
      </c>
      <c r="J96" s="49">
        <f t="shared" si="42"/>
        <v>13666.999874212197</v>
      </c>
      <c r="K96" s="49">
        <f t="shared" si="35"/>
        <v>-82.820374212196839</v>
      </c>
      <c r="L96" s="51">
        <f t="shared" si="32"/>
        <v>13770.212693766292</v>
      </c>
      <c r="M96" s="51">
        <f t="shared" si="33"/>
        <v>184.23307077591826</v>
      </c>
      <c r="N96" s="49">
        <f t="shared" si="43"/>
        <v>13816.720992207864</v>
      </c>
      <c r="O96" s="49">
        <f t="shared" si="36"/>
        <v>-232.54149220786348</v>
      </c>
      <c r="P96" s="48"/>
      <c r="Q96" s="19">
        <v>93</v>
      </c>
      <c r="R96" s="31">
        <v>13584.1795</v>
      </c>
      <c r="S96" s="47">
        <f t="shared" si="37"/>
        <v>13231.380999999999</v>
      </c>
      <c r="T96" s="46">
        <f t="shared" si="38"/>
        <v>1.0114318725550233</v>
      </c>
      <c r="U96" s="47">
        <f t="shared" si="39"/>
        <v>97.698861660914218</v>
      </c>
      <c r="V96" s="47">
        <f t="shared" si="40"/>
        <v>14009.300454804777</v>
      </c>
      <c r="W96" s="49">
        <f t="shared" si="41"/>
        <v>-425.12095480477728</v>
      </c>
      <c r="X96" s="49"/>
    </row>
    <row r="97" spans="1:24" x14ac:dyDescent="0.3">
      <c r="A97" s="16">
        <v>39356</v>
      </c>
      <c r="B97" s="19">
        <v>94</v>
      </c>
      <c r="C97" s="31">
        <v>13906.835499999999</v>
      </c>
      <c r="D97" s="47">
        <f t="shared" si="34"/>
        <v>13369.40235725262</v>
      </c>
      <c r="E97" s="47">
        <f t="shared" si="27"/>
        <v>537.43314274737895</v>
      </c>
      <c r="F97" s="51">
        <f t="shared" si="28"/>
        <v>13229.969110301845</v>
      </c>
      <c r="G97" s="51">
        <f t="shared" si="29"/>
        <v>12633.450211067413</v>
      </c>
      <c r="H97" s="51">
        <f t="shared" si="30"/>
        <v>13826.488009536277</v>
      </c>
      <c r="I97" s="50">
        <f t="shared" si="31"/>
        <v>149.12972480860799</v>
      </c>
      <c r="J97" s="49">
        <f t="shared" si="42"/>
        <v>13781.292546150435</v>
      </c>
      <c r="K97" s="49">
        <f t="shared" si="35"/>
        <v>125.54295384956458</v>
      </c>
      <c r="L97" s="51">
        <f t="shared" si="32"/>
        <v>13944.923711633768</v>
      </c>
      <c r="M97" s="51">
        <f t="shared" si="33"/>
        <v>181.37645490338548</v>
      </c>
      <c r="N97" s="49">
        <f t="shared" si="43"/>
        <v>13954.44576454221</v>
      </c>
      <c r="O97" s="49">
        <f t="shared" si="36"/>
        <v>-47.610264542210643</v>
      </c>
      <c r="P97" s="48"/>
      <c r="Q97" s="19">
        <v>94</v>
      </c>
      <c r="R97" s="31">
        <v>13906.835499999999</v>
      </c>
      <c r="S97" s="47">
        <f t="shared" si="37"/>
        <v>13584.1795</v>
      </c>
      <c r="T97" s="46">
        <f t="shared" si="38"/>
        <v>1.0152341812176702</v>
      </c>
      <c r="U97" s="47">
        <f t="shared" si="39"/>
        <v>123.20882549482288</v>
      </c>
      <c r="V97" s="47">
        <f t="shared" si="40"/>
        <v>13526.16173397405</v>
      </c>
      <c r="W97" s="49">
        <f t="shared" si="41"/>
        <v>380.67376602594959</v>
      </c>
      <c r="X97" s="49"/>
    </row>
    <row r="98" spans="1:24" x14ac:dyDescent="0.3">
      <c r="A98" s="16">
        <v>39387</v>
      </c>
      <c r="B98" s="19">
        <v>95</v>
      </c>
      <c r="C98" s="31">
        <v>13192.020500000001</v>
      </c>
      <c r="D98" s="47">
        <f t="shared" si="34"/>
        <v>13557.503957214203</v>
      </c>
      <c r="E98" s="47">
        <f t="shared" si="27"/>
        <v>-365.48345721420264</v>
      </c>
      <c r="F98" s="51">
        <f t="shared" si="28"/>
        <v>13222.379388241476</v>
      </c>
      <c r="G98" s="51">
        <f t="shared" si="29"/>
        <v>12751.236046502227</v>
      </c>
      <c r="H98" s="51">
        <f t="shared" si="30"/>
        <v>13693.522729980725</v>
      </c>
      <c r="I98" s="53">
        <f t="shared" si="31"/>
        <v>117.78583543481227</v>
      </c>
      <c r="J98" s="49">
        <f t="shared" si="42"/>
        <v>13975.617734344885</v>
      </c>
      <c r="K98" s="49">
        <f t="shared" si="35"/>
        <v>-783.59723434488478</v>
      </c>
      <c r="L98" s="51">
        <f t="shared" si="32"/>
        <v>13939.444233229724</v>
      </c>
      <c r="M98" s="51">
        <f t="shared" si="33"/>
        <v>125.31967491115658</v>
      </c>
      <c r="N98" s="49">
        <f t="shared" si="43"/>
        <v>14126.300166537154</v>
      </c>
      <c r="O98" s="49">
        <f t="shared" si="36"/>
        <v>-934.27966653715339</v>
      </c>
      <c r="P98" s="48"/>
      <c r="Q98" s="19">
        <v>95</v>
      </c>
      <c r="R98" s="31">
        <v>13192.020500000001</v>
      </c>
      <c r="S98" s="47">
        <f t="shared" si="37"/>
        <v>13906.835499999999</v>
      </c>
      <c r="T98" s="46">
        <f t="shared" si="38"/>
        <v>1.0229951235572619</v>
      </c>
      <c r="U98" s="47">
        <f t="shared" si="39"/>
        <v>143.15354294534049</v>
      </c>
      <c r="V98" s="47">
        <f t="shared" si="40"/>
        <v>14076.263332160603</v>
      </c>
      <c r="W98" s="49">
        <f t="shared" si="41"/>
        <v>-884.24283216060212</v>
      </c>
      <c r="X98" s="49"/>
    </row>
    <row r="99" spans="1:24" x14ac:dyDescent="0.3">
      <c r="A99" s="16">
        <v>39417</v>
      </c>
      <c r="B99" s="19">
        <v>96</v>
      </c>
      <c r="C99" s="31">
        <v>13407.025</v>
      </c>
      <c r="D99" s="47">
        <f t="shared" si="34"/>
        <v>13429.584747189232</v>
      </c>
      <c r="E99" s="47">
        <f t="shared" si="27"/>
        <v>-22.559747189232439</v>
      </c>
      <c r="F99" s="45">
        <f t="shared" si="28"/>
        <v>13259.308510593182</v>
      </c>
      <c r="G99" s="51">
        <f t="shared" si="29"/>
        <v>12852.850539320418</v>
      </c>
      <c r="H99" s="45">
        <f t="shared" si="30"/>
        <v>13665.766481865947</v>
      </c>
      <c r="I99" s="53">
        <f t="shared" si="31"/>
        <v>101.61449281819114</v>
      </c>
      <c r="J99" s="49">
        <f t="shared" si="42"/>
        <v>13811.308565415537</v>
      </c>
      <c r="K99" s="49">
        <f t="shared" si="35"/>
        <v>-404.28356541553694</v>
      </c>
      <c r="L99" s="51">
        <f t="shared" si="32"/>
        <v>13933.216126512705</v>
      </c>
      <c r="M99" s="51">
        <f t="shared" si="33"/>
        <v>85.855340422703961</v>
      </c>
      <c r="N99" s="49">
        <f t="shared" si="43"/>
        <v>14064.76390814088</v>
      </c>
      <c r="O99" s="49">
        <f t="shared" si="36"/>
        <v>-657.73890814088008</v>
      </c>
      <c r="P99" s="48"/>
      <c r="Q99" s="19">
        <v>96</v>
      </c>
      <c r="R99" s="31">
        <v>13407.025</v>
      </c>
      <c r="S99" s="47">
        <f t="shared" si="37"/>
        <v>13192.020500000001</v>
      </c>
      <c r="T99" s="46">
        <f t="shared" si="38"/>
        <v>1.0345314911327343</v>
      </c>
      <c r="U99" s="47">
        <f t="shared" si="39"/>
        <v>57.356688650806575</v>
      </c>
      <c r="V99" s="47">
        <f t="shared" si="40"/>
        <v>14548.63923810001</v>
      </c>
      <c r="W99" s="49">
        <f t="shared" si="41"/>
        <v>-1141.61423810001</v>
      </c>
      <c r="X99" s="49"/>
    </row>
    <row r="100" spans="1:24" x14ac:dyDescent="0.3">
      <c r="A100" s="16">
        <v>39448</v>
      </c>
      <c r="B100" s="19">
        <v>97</v>
      </c>
      <c r="C100" s="31">
        <v>12512.8305</v>
      </c>
      <c r="D100" s="47">
        <f t="shared" si="34"/>
        <v>13421.688835673001</v>
      </c>
      <c r="E100" s="47">
        <f t="shared" si="27"/>
        <v>-908.85833567300142</v>
      </c>
      <c r="F100" s="55">
        <f>C100</f>
        <v>12512.8305</v>
      </c>
      <c r="G100" s="55">
        <f>C100</f>
        <v>12512.8305</v>
      </c>
      <c r="H100" s="48"/>
      <c r="I100" s="53">
        <f t="shared" si="31"/>
        <v>0</v>
      </c>
      <c r="J100" s="49">
        <f t="shared" si="42"/>
        <v>13767.380974684138</v>
      </c>
      <c r="K100" s="49">
        <f t="shared" si="35"/>
        <v>-1254.550474684138</v>
      </c>
      <c r="L100" s="55">
        <f>C100</f>
        <v>12512.8305</v>
      </c>
      <c r="M100" s="47">
        <f>((C101-C100)+(C102-C101)+(C103-C102))/3</f>
        <v>42.338833333333241</v>
      </c>
      <c r="N100" s="49">
        <f t="shared" si="43"/>
        <v>14019.071466935409</v>
      </c>
      <c r="O100" s="49">
        <f t="shared" si="36"/>
        <v>-1506.2409669354092</v>
      </c>
      <c r="P100" s="48"/>
      <c r="Q100" s="19">
        <v>97</v>
      </c>
      <c r="R100" s="31">
        <v>12512.8305</v>
      </c>
      <c r="S100" s="47">
        <f t="shared" si="37"/>
        <v>13407.025</v>
      </c>
      <c r="T100" s="46">
        <f>R100/(SUM($R$4:$R$7)/4)</f>
        <v>1.1593809240802524</v>
      </c>
      <c r="U100" s="47"/>
      <c r="V100" s="45"/>
      <c r="W100" s="48"/>
      <c r="X100" s="48"/>
    </row>
    <row r="101" spans="1:24" x14ac:dyDescent="0.3">
      <c r="A101" s="16">
        <v>39479</v>
      </c>
      <c r="B101" s="19">
        <v>98</v>
      </c>
      <c r="C101" s="31">
        <v>12419.567499999999</v>
      </c>
      <c r="D101" s="47">
        <f>C100</f>
        <v>12512.8305</v>
      </c>
      <c r="E101" s="47">
        <f t="shared" si="27"/>
        <v>-93.263000000000829</v>
      </c>
      <c r="F101" s="49">
        <f t="shared" si="28"/>
        <v>12494.177900000001</v>
      </c>
      <c r="G101" s="49">
        <f t="shared" si="29"/>
        <v>12509.099980000001</v>
      </c>
      <c r="H101" s="49">
        <f t="shared" si="30"/>
        <v>12479.25582</v>
      </c>
      <c r="I101" s="53">
        <f t="shared" si="31"/>
        <v>-3.7305200000000696</v>
      </c>
      <c r="J101" s="49">
        <f t="shared" si="42"/>
        <v>0</v>
      </c>
      <c r="K101" s="49">
        <f t="shared" si="35"/>
        <v>12419.567499999999</v>
      </c>
      <c r="L101" s="49">
        <f t="shared" si="32"/>
        <v>12528.048966666667</v>
      </c>
      <c r="M101" s="49">
        <f t="shared" si="33"/>
        <v>34.20272333333341</v>
      </c>
      <c r="N101" s="49">
        <f t="shared" si="43"/>
        <v>12555.169333333333</v>
      </c>
      <c r="O101" s="49">
        <f t="shared" si="36"/>
        <v>-135.60183333333407</v>
      </c>
      <c r="P101" s="48"/>
      <c r="Q101" s="19">
        <v>98</v>
      </c>
      <c r="R101" s="31">
        <v>12419.567499999999</v>
      </c>
      <c r="S101" s="47">
        <f t="shared" si="37"/>
        <v>12512.8305</v>
      </c>
      <c r="T101" s="46">
        <f>R101/(SUM($R$4:$R$7)/4)</f>
        <v>1.1507396064245472</v>
      </c>
      <c r="U101" s="47"/>
      <c r="V101" s="45"/>
      <c r="W101" s="48"/>
      <c r="X101" s="48"/>
    </row>
    <row r="102" spans="1:24" x14ac:dyDescent="0.3">
      <c r="A102" s="16">
        <v>39508</v>
      </c>
      <c r="B102" s="19">
        <v>99</v>
      </c>
      <c r="C102" s="31">
        <v>12193.877</v>
      </c>
      <c r="D102" s="47">
        <f t="shared" si="34"/>
        <v>12480.18845</v>
      </c>
      <c r="E102" s="47">
        <f t="shared" si="27"/>
        <v>-286.31144999999924</v>
      </c>
      <c r="F102" s="51">
        <f t="shared" si="28"/>
        <v>12434.117720000002</v>
      </c>
      <c r="G102" s="51">
        <f t="shared" si="29"/>
        <v>12494.103528000001</v>
      </c>
      <c r="H102" s="51">
        <f t="shared" si="30"/>
        <v>12374.131912000003</v>
      </c>
      <c r="I102" s="53">
        <f t="shared" si="31"/>
        <v>-14.996451999999863</v>
      </c>
      <c r="J102" s="49">
        <f t="shared" si="42"/>
        <v>12475.525300000001</v>
      </c>
      <c r="K102" s="49">
        <f t="shared" si="35"/>
        <v>-281.64830000000075</v>
      </c>
      <c r="L102" s="51">
        <f t="shared" si="32"/>
        <v>12488.576752000003</v>
      </c>
      <c r="M102" s="51">
        <f t="shared" si="33"/>
        <v>12.100241933334031</v>
      </c>
      <c r="N102" s="49">
        <f t="shared" si="43"/>
        <v>12562.251690000001</v>
      </c>
      <c r="O102" s="49">
        <f t="shared" si="36"/>
        <v>-368.37469000000056</v>
      </c>
      <c r="P102" s="48"/>
      <c r="Q102" s="19">
        <v>99</v>
      </c>
      <c r="R102" s="31">
        <v>12193.877</v>
      </c>
      <c r="S102" s="47">
        <f t="shared" si="37"/>
        <v>12419.567499999999</v>
      </c>
      <c r="T102" s="46">
        <f>R102/(SUM($R$4:$R$7)/4)</f>
        <v>1.1298281699237385</v>
      </c>
      <c r="U102" s="47"/>
      <c r="V102" s="45"/>
      <c r="W102" s="48"/>
      <c r="X102" s="48"/>
    </row>
    <row r="103" spans="1:24" x14ac:dyDescent="0.3">
      <c r="A103" s="16">
        <v>39539</v>
      </c>
      <c r="B103" s="19">
        <v>100</v>
      </c>
      <c r="C103" s="31">
        <v>12639.847</v>
      </c>
      <c r="D103" s="47">
        <f t="shared" si="34"/>
        <v>12379.9794425</v>
      </c>
      <c r="E103" s="47">
        <f t="shared" si="27"/>
        <v>259.86755749999975</v>
      </c>
      <c r="F103" s="51">
        <f t="shared" si="28"/>
        <v>12475.263576000003</v>
      </c>
      <c r="G103" s="51">
        <f t="shared" si="29"/>
        <v>12490.335537600004</v>
      </c>
      <c r="H103" s="51">
        <f t="shared" si="30"/>
        <v>12460.191614400002</v>
      </c>
      <c r="I103" s="53">
        <f t="shared" si="31"/>
        <v>-3.7679904000001443</v>
      </c>
      <c r="J103" s="49">
        <f t="shared" si="42"/>
        <v>12359.135460000003</v>
      </c>
      <c r="K103" s="49">
        <f t="shared" si="35"/>
        <v>280.7115399999966</v>
      </c>
      <c r="L103" s="51">
        <f t="shared" si="32"/>
        <v>12528.510995146671</v>
      </c>
      <c r="M103" s="51">
        <f t="shared" si="33"/>
        <v>20.450442297334355</v>
      </c>
      <c r="N103" s="47">
        <f t="shared" si="43"/>
        <v>12500.676993933337</v>
      </c>
      <c r="O103" s="49">
        <f t="shared" si="36"/>
        <v>139.17000606666261</v>
      </c>
      <c r="P103" s="48"/>
      <c r="Q103" s="19">
        <v>100</v>
      </c>
      <c r="R103" s="31">
        <v>12639.847</v>
      </c>
      <c r="S103" s="47">
        <f t="shared" si="37"/>
        <v>12193.877</v>
      </c>
      <c r="T103" s="46">
        <f>R103/(SUM($R$4:$R$7)/4)</f>
        <v>1.1711496847250513</v>
      </c>
      <c r="U103" s="47">
        <f>((R104-R100)/4+(R105-R101)/4+(R106-R102)/4+(R107-R103)/4)/4</f>
        <v>-126.01965625000003</v>
      </c>
      <c r="V103" s="45"/>
      <c r="W103" s="48"/>
      <c r="X103" s="48"/>
    </row>
    <row r="104" spans="1:24" x14ac:dyDescent="0.3">
      <c r="A104" s="16">
        <v>39569</v>
      </c>
      <c r="B104" s="19">
        <v>101</v>
      </c>
      <c r="C104" s="31">
        <v>12821.1765</v>
      </c>
      <c r="D104" s="47">
        <f t="shared" si="34"/>
        <v>12470.933087625001</v>
      </c>
      <c r="E104" s="47">
        <f t="shared" si="27"/>
        <v>350.24341237499902</v>
      </c>
      <c r="F104" s="51">
        <f t="shared" si="28"/>
        <v>12544.446160800004</v>
      </c>
      <c r="G104" s="51">
        <f t="shared" si="29"/>
        <v>12501.157662240004</v>
      </c>
      <c r="H104" s="51">
        <f t="shared" si="30"/>
        <v>12587.734659360003</v>
      </c>
      <c r="I104" s="53">
        <f t="shared" si="31"/>
        <v>10.822124639999856</v>
      </c>
      <c r="J104" s="49">
        <f>H102+(I102*2)</f>
        <v>12344.139008000002</v>
      </c>
      <c r="K104" s="49">
        <f t="shared" si="35"/>
        <v>477.03749199999766</v>
      </c>
      <c r="L104" s="51">
        <f t="shared" si="32"/>
        <v>12603.404449955206</v>
      </c>
      <c r="M104" s="51">
        <f t="shared" si="33"/>
        <v>36.783346050694377</v>
      </c>
      <c r="N104" s="47">
        <f>L102+(M102*2)</f>
        <v>12512.777235866672</v>
      </c>
      <c r="O104" s="49">
        <f t="shared" si="36"/>
        <v>308.39926413332796</v>
      </c>
      <c r="P104" s="48"/>
      <c r="Q104" s="19">
        <v>101</v>
      </c>
      <c r="R104" s="31">
        <v>12821.1765</v>
      </c>
      <c r="S104" s="47">
        <f t="shared" si="37"/>
        <v>12639.847</v>
      </c>
      <c r="T104" s="46">
        <f t="shared" ref="T104:T119" si="44">($U$1*(R104/S104)+((1-$U$1)*T100))</f>
        <v>1.1521291709732209</v>
      </c>
      <c r="U104" s="47">
        <f t="shared" ref="U104:U119" si="45">($W$1*(S104-S103)+((1-$W$1)*U103))</f>
        <v>-68.820690625000083</v>
      </c>
      <c r="V104" s="51"/>
      <c r="W104" s="48"/>
      <c r="X104" s="48"/>
    </row>
    <row r="105" spans="1:24" x14ac:dyDescent="0.3">
      <c r="A105" s="16">
        <v>39600</v>
      </c>
      <c r="B105" s="19">
        <v>102</v>
      </c>
      <c r="C105" s="31">
        <v>12091.998</v>
      </c>
      <c r="D105" s="47">
        <f t="shared" si="34"/>
        <v>12593.518281956251</v>
      </c>
      <c r="E105" s="47">
        <f t="shared" si="27"/>
        <v>-501.52028195625098</v>
      </c>
      <c r="F105" s="51">
        <f t="shared" si="28"/>
        <v>12453.956528640005</v>
      </c>
      <c r="G105" s="51">
        <f t="shared" si="29"/>
        <v>12491.717435520004</v>
      </c>
      <c r="H105" s="51">
        <f t="shared" si="30"/>
        <v>12416.195621760005</v>
      </c>
      <c r="I105" s="53">
        <f t="shared" si="31"/>
        <v>-9.4402267199998278</v>
      </c>
      <c r="J105" s="49">
        <f>H102+(I102*3)</f>
        <v>12329.142556000003</v>
      </c>
      <c r="K105" s="49">
        <f t="shared" si="35"/>
        <v>-237.14455600000292</v>
      </c>
      <c r="L105" s="51">
        <f t="shared" si="32"/>
        <v>12530.549836804721</v>
      </c>
      <c r="M105" s="51">
        <f t="shared" si="33"/>
        <v>3.8919582903407104</v>
      </c>
      <c r="N105" s="47">
        <f>L102+(M102*3)</f>
        <v>12524.877477800004</v>
      </c>
      <c r="O105" s="49">
        <f t="shared" si="36"/>
        <v>-432.87947780000468</v>
      </c>
      <c r="P105" s="48"/>
      <c r="Q105" s="19">
        <v>102</v>
      </c>
      <c r="R105" s="31">
        <v>12091.998</v>
      </c>
      <c r="S105" s="47">
        <f t="shared" si="37"/>
        <v>12821.1765</v>
      </c>
      <c r="T105" s="46">
        <f t="shared" si="44"/>
        <v>1.1403589771604947</v>
      </c>
      <c r="U105" s="47">
        <f t="shared" si="45"/>
        <v>-43.805671562500095</v>
      </c>
      <c r="V105" s="47">
        <f t="shared" ref="V105:V119" si="46">((S104+(U104*1))*T101)</f>
        <v>14465.977867602816</v>
      </c>
      <c r="W105" s="49">
        <f t="shared" ref="W105:W119" si="47">R105-V105</f>
        <v>-2373.9798676028167</v>
      </c>
      <c r="X105" s="49"/>
    </row>
    <row r="106" spans="1:24" x14ac:dyDescent="0.3">
      <c r="A106" s="16">
        <v>39630</v>
      </c>
      <c r="B106" s="19">
        <v>103</v>
      </c>
      <c r="C106" s="31">
        <v>11306.527</v>
      </c>
      <c r="D106" s="47">
        <f t="shared" si="34"/>
        <v>12417.986183271563</v>
      </c>
      <c r="E106" s="47">
        <f t="shared" si="27"/>
        <v>-1111.4591832715632</v>
      </c>
      <c r="F106" s="51">
        <f t="shared" si="28"/>
        <v>12224.470622912006</v>
      </c>
      <c r="G106" s="51">
        <f t="shared" si="29"/>
        <v>12438.268072998404</v>
      </c>
      <c r="H106" s="51">
        <f t="shared" si="30"/>
        <v>12010.673172825607</v>
      </c>
      <c r="I106" s="53">
        <f t="shared" si="31"/>
        <v>-53.449362521599596</v>
      </c>
      <c r="J106" s="49">
        <f t="shared" si="42"/>
        <v>12406.755395040005</v>
      </c>
      <c r="K106" s="49">
        <f t="shared" si="35"/>
        <v>-1100.2283950400051</v>
      </c>
      <c r="L106" s="51">
        <f t="shared" si="32"/>
        <v>12288.858836076051</v>
      </c>
      <c r="M106" s="51">
        <f t="shared" si="33"/>
        <v>-69.782929415362403</v>
      </c>
      <c r="N106" s="49">
        <f t="shared" si="43"/>
        <v>12534.441795095061</v>
      </c>
      <c r="O106" s="49">
        <f t="shared" si="36"/>
        <v>-1227.914795095061</v>
      </c>
      <c r="P106" s="48"/>
      <c r="Q106" s="19">
        <v>103</v>
      </c>
      <c r="R106" s="31">
        <v>11306.527</v>
      </c>
      <c r="S106" s="47">
        <f t="shared" si="37"/>
        <v>12091.998</v>
      </c>
      <c r="T106" s="46">
        <f t="shared" si="44"/>
        <v>1.1200888655876746</v>
      </c>
      <c r="U106" s="47">
        <f t="shared" si="45"/>
        <v>-112.34295440625009</v>
      </c>
      <c r="V106" s="47">
        <f t="shared" si="46"/>
        <v>14436.233499530501</v>
      </c>
      <c r="W106" s="49">
        <f t="shared" si="47"/>
        <v>-3129.7064995305009</v>
      </c>
      <c r="X106" s="49"/>
    </row>
    <row r="107" spans="1:24" x14ac:dyDescent="0.3">
      <c r="A107" s="16">
        <v>39661</v>
      </c>
      <c r="B107" s="19">
        <v>104</v>
      </c>
      <c r="C107" s="31">
        <v>11530.106</v>
      </c>
      <c r="D107" s="47">
        <f t="shared" si="34"/>
        <v>12028.975469126515</v>
      </c>
      <c r="E107" s="47">
        <f t="shared" si="27"/>
        <v>-498.86946912651547</v>
      </c>
      <c r="F107" s="51">
        <f t="shared" si="28"/>
        <v>12085.597698329606</v>
      </c>
      <c r="G107" s="51">
        <f t="shared" si="29"/>
        <v>12367.733998064647</v>
      </c>
      <c r="H107" s="51">
        <f t="shared" si="30"/>
        <v>11803.461398594565</v>
      </c>
      <c r="I107" s="53">
        <f t="shared" si="31"/>
        <v>-70.534074933760166</v>
      </c>
      <c r="J107" s="49">
        <f t="shared" si="42"/>
        <v>11957.223810304007</v>
      </c>
      <c r="K107" s="49">
        <f t="shared" si="35"/>
        <v>-427.11781030400743</v>
      </c>
      <c r="L107" s="51">
        <f t="shared" si="32"/>
        <v>12081.281925328552</v>
      </c>
      <c r="M107" s="51">
        <f t="shared" si="33"/>
        <v>-111.12112381500336</v>
      </c>
      <c r="N107" s="49">
        <f t="shared" si="43"/>
        <v>12219.07590666069</v>
      </c>
      <c r="O107" s="49">
        <f t="shared" si="36"/>
        <v>-688.96990666068996</v>
      </c>
      <c r="P107" s="48"/>
      <c r="Q107" s="19">
        <v>104</v>
      </c>
      <c r="R107" s="31">
        <v>11530.106</v>
      </c>
      <c r="S107" s="47">
        <f t="shared" si="37"/>
        <v>11306.527</v>
      </c>
      <c r="T107" s="46">
        <f t="shared" si="44"/>
        <v>1.1635809170062581</v>
      </c>
      <c r="U107" s="47">
        <f t="shared" si="45"/>
        <v>-179.65575896562504</v>
      </c>
      <c r="V107" s="47">
        <f t="shared" si="46"/>
        <v>14029.969229761991</v>
      </c>
      <c r="W107" s="49">
        <f t="shared" si="47"/>
        <v>-2499.8632297619915</v>
      </c>
      <c r="X107" s="49"/>
    </row>
    <row r="108" spans="1:24" x14ac:dyDescent="0.3">
      <c r="A108" s="16">
        <v>39692</v>
      </c>
      <c r="B108" s="19">
        <v>105</v>
      </c>
      <c r="C108" s="31">
        <v>11127.253500000001</v>
      </c>
      <c r="D108" s="47">
        <f t="shared" si="34"/>
        <v>11854.371154932234</v>
      </c>
      <c r="E108" s="47">
        <f t="shared" si="27"/>
        <v>-727.11765493223356</v>
      </c>
      <c r="F108" s="51">
        <f t="shared" si="28"/>
        <v>11893.928858663687</v>
      </c>
      <c r="G108" s="51">
        <f t="shared" si="29"/>
        <v>12272.972970184455</v>
      </c>
      <c r="H108" s="51">
        <f t="shared" si="30"/>
        <v>11514.884747142918</v>
      </c>
      <c r="I108" s="53">
        <f t="shared" si="31"/>
        <v>-94.76102788019216</v>
      </c>
      <c r="J108" s="49">
        <f t="shared" si="42"/>
        <v>11732.927323660806</v>
      </c>
      <c r="K108" s="49">
        <f t="shared" si="35"/>
        <v>-605.67382366080528</v>
      </c>
      <c r="L108" s="51">
        <f t="shared" si="32"/>
        <v>11801.57934121084</v>
      </c>
      <c r="M108" s="51">
        <f t="shared" si="33"/>
        <v>-161.69556190581619</v>
      </c>
      <c r="N108" s="49">
        <f t="shared" si="43"/>
        <v>11970.16080151355</v>
      </c>
      <c r="O108" s="49">
        <f t="shared" si="36"/>
        <v>-842.9073015135491</v>
      </c>
      <c r="P108" s="48"/>
      <c r="Q108" s="19">
        <v>105</v>
      </c>
      <c r="R108" s="31">
        <v>11127.253500000001</v>
      </c>
      <c r="S108" s="47">
        <f t="shared" si="37"/>
        <v>11530.106</v>
      </c>
      <c r="T108" s="46">
        <f t="shared" si="44"/>
        <v>1.1427757532031961</v>
      </c>
      <c r="U108" s="47">
        <f t="shared" si="45"/>
        <v>-139.33228306906256</v>
      </c>
      <c r="V108" s="47">
        <f t="shared" si="46"/>
        <v>12819.592938458707</v>
      </c>
      <c r="W108" s="49">
        <f t="shared" si="47"/>
        <v>-1692.3394384587064</v>
      </c>
      <c r="X108" s="49"/>
    </row>
    <row r="109" spans="1:24" x14ac:dyDescent="0.3">
      <c r="A109" s="16">
        <v>39722</v>
      </c>
      <c r="B109" s="19">
        <v>106</v>
      </c>
      <c r="C109" s="31">
        <v>9178.9660000000003</v>
      </c>
      <c r="D109" s="47">
        <f t="shared" si="34"/>
        <v>11599.879975705953</v>
      </c>
      <c r="E109" s="47">
        <f t="shared" si="27"/>
        <v>-2420.9139757059529</v>
      </c>
      <c r="F109" s="51">
        <f t="shared" si="28"/>
        <v>11350.93628693095</v>
      </c>
      <c r="G109" s="51">
        <f t="shared" si="29"/>
        <v>12088.565633533755</v>
      </c>
      <c r="H109" s="51">
        <f t="shared" si="30"/>
        <v>10613.306940328144</v>
      </c>
      <c r="I109" s="53">
        <f t="shared" si="31"/>
        <v>-184.40733665070138</v>
      </c>
      <c r="J109" s="49">
        <f t="shared" si="42"/>
        <v>11420.123719262727</v>
      </c>
      <c r="K109" s="49">
        <f t="shared" si="35"/>
        <v>-2241.1577192627265</v>
      </c>
      <c r="L109" s="51">
        <f t="shared" si="32"/>
        <v>11147.700223444021</v>
      </c>
      <c r="M109" s="51">
        <f t="shared" si="33"/>
        <v>-309.35062866411704</v>
      </c>
      <c r="N109" s="49">
        <f t="shared" si="43"/>
        <v>11639.883779305024</v>
      </c>
      <c r="O109" s="49">
        <f t="shared" si="36"/>
        <v>-2460.9177793050239</v>
      </c>
      <c r="P109" s="48"/>
      <c r="Q109" s="19">
        <v>106</v>
      </c>
      <c r="R109" s="31">
        <v>9178.9660000000003</v>
      </c>
      <c r="S109" s="47">
        <f t="shared" si="37"/>
        <v>11127.253500000001</v>
      </c>
      <c r="T109" s="46">
        <f t="shared" si="44"/>
        <v>1.1245864533303083</v>
      </c>
      <c r="U109" s="47">
        <f t="shared" si="45"/>
        <v>-165.68430476215622</v>
      </c>
      <c r="V109" s="47">
        <f t="shared" si="46"/>
        <v>12989.571064906009</v>
      </c>
      <c r="W109" s="49">
        <f t="shared" si="47"/>
        <v>-3810.6050649060089</v>
      </c>
      <c r="X109" s="49"/>
    </row>
    <row r="110" spans="1:24" x14ac:dyDescent="0.3">
      <c r="A110" s="16">
        <v>39753</v>
      </c>
      <c r="B110" s="19">
        <v>107</v>
      </c>
      <c r="C110" s="31">
        <v>8591.2810000000009</v>
      </c>
      <c r="D110" s="47">
        <f t="shared" si="34"/>
        <v>10752.56008420887</v>
      </c>
      <c r="E110" s="47">
        <f t="shared" si="27"/>
        <v>-2161.2790842088689</v>
      </c>
      <c r="F110" s="51">
        <f t="shared" si="28"/>
        <v>10799.00522954476</v>
      </c>
      <c r="G110" s="51">
        <f t="shared" si="29"/>
        <v>11830.653552735957</v>
      </c>
      <c r="H110" s="51">
        <f t="shared" si="30"/>
        <v>9767.3569063535633</v>
      </c>
      <c r="I110" s="53">
        <f t="shared" si="31"/>
        <v>-257.91208079779926</v>
      </c>
      <c r="J110" s="49">
        <f t="shared" si="42"/>
        <v>10428.899603677442</v>
      </c>
      <c r="K110" s="49">
        <f t="shared" si="35"/>
        <v>-1837.6186036774416</v>
      </c>
      <c r="L110" s="51">
        <f t="shared" si="32"/>
        <v>10388.935875823923</v>
      </c>
      <c r="M110" s="51">
        <f t="shared" si="33"/>
        <v>-444.17474435091117</v>
      </c>
      <c r="N110" s="49">
        <f t="shared" si="43"/>
        <v>10838.349594779904</v>
      </c>
      <c r="O110" s="49">
        <f t="shared" si="36"/>
        <v>-2247.0685947799029</v>
      </c>
      <c r="P110" s="48"/>
      <c r="Q110" s="19">
        <v>107</v>
      </c>
      <c r="R110" s="31">
        <v>8591.2810000000009</v>
      </c>
      <c r="S110" s="47">
        <f t="shared" si="37"/>
        <v>9178.9660000000003</v>
      </c>
      <c r="T110" s="46">
        <f t="shared" si="44"/>
        <v>1.110883163037911</v>
      </c>
      <c r="U110" s="47">
        <f t="shared" si="45"/>
        <v>-343.94462428594068</v>
      </c>
      <c r="V110" s="47">
        <f t="shared" si="46"/>
        <v>12277.931604954756</v>
      </c>
      <c r="W110" s="49">
        <f t="shared" si="47"/>
        <v>-3686.6506049547552</v>
      </c>
      <c r="X110" s="49"/>
    </row>
    <row r="111" spans="1:24" x14ac:dyDescent="0.3">
      <c r="A111" s="16">
        <v>39783</v>
      </c>
      <c r="B111" s="19">
        <v>108</v>
      </c>
      <c r="C111" s="31">
        <v>8582.8739999999998</v>
      </c>
      <c r="D111" s="47">
        <f t="shared" si="34"/>
        <v>9996.1124047357662</v>
      </c>
      <c r="E111" s="47">
        <f t="shared" si="27"/>
        <v>-1413.2384047357664</v>
      </c>
      <c r="F111" s="51">
        <f t="shared" si="28"/>
        <v>10355.77898363581</v>
      </c>
      <c r="G111" s="51">
        <f t="shared" si="29"/>
        <v>11535.678638915928</v>
      </c>
      <c r="H111" s="51">
        <f t="shared" si="30"/>
        <v>9175.8793283556915</v>
      </c>
      <c r="I111" s="53">
        <f t="shared" si="31"/>
        <v>-294.97491382002954</v>
      </c>
      <c r="J111" s="49">
        <f t="shared" si="42"/>
        <v>9509.4448255557636</v>
      </c>
      <c r="K111" s="49">
        <f t="shared" si="35"/>
        <v>-926.5708255557638</v>
      </c>
      <c r="L111" s="51">
        <f t="shared" si="32"/>
        <v>9672.3837051784103</v>
      </c>
      <c r="M111" s="51">
        <f t="shared" si="33"/>
        <v>-525.88797223929168</v>
      </c>
      <c r="N111" s="49">
        <f t="shared" si="43"/>
        <v>9944.7611314730129</v>
      </c>
      <c r="O111" s="49">
        <f t="shared" si="36"/>
        <v>-1361.8871314730131</v>
      </c>
      <c r="P111" s="48"/>
      <c r="Q111" s="19">
        <v>108</v>
      </c>
      <c r="R111" s="31">
        <v>8582.8739999999998</v>
      </c>
      <c r="S111" s="47">
        <f t="shared" si="37"/>
        <v>8591.2810000000009</v>
      </c>
      <c r="T111" s="46">
        <f t="shared" si="44"/>
        <v>1.1553529436444367</v>
      </c>
      <c r="U111" s="47">
        <f t="shared" si="45"/>
        <v>-368.31866185734657</v>
      </c>
      <c r="V111" s="47">
        <f t="shared" si="46"/>
        <v>10280.262274123257</v>
      </c>
      <c r="W111" s="49">
        <f t="shared" si="47"/>
        <v>-1697.3882741232574</v>
      </c>
      <c r="X111" s="49"/>
    </row>
    <row r="112" spans="1:24" x14ac:dyDescent="0.3">
      <c r="A112" s="16">
        <v>39814</v>
      </c>
      <c r="B112" s="19">
        <v>109</v>
      </c>
      <c r="C112" s="31">
        <v>8396.2014999999992</v>
      </c>
      <c r="D112" s="47">
        <f t="shared" si="34"/>
        <v>9501.4789630782489</v>
      </c>
      <c r="E112" s="47">
        <f t="shared" si="27"/>
        <v>-1105.2774630782496</v>
      </c>
      <c r="F112" s="51">
        <f t="shared" si="28"/>
        <v>9963.8634869086472</v>
      </c>
      <c r="G112" s="51">
        <f t="shared" si="29"/>
        <v>11221.315608514473</v>
      </c>
      <c r="H112" s="51">
        <f t="shared" si="30"/>
        <v>8706.4113653028217</v>
      </c>
      <c r="I112" s="53">
        <f t="shared" si="31"/>
        <v>-314.3630304014564</v>
      </c>
      <c r="J112" s="49">
        <f t="shared" si="42"/>
        <v>8880.904414535662</v>
      </c>
      <c r="K112" s="49">
        <f t="shared" si="35"/>
        <v>-484.70291453566279</v>
      </c>
      <c r="L112" s="51">
        <f t="shared" si="32"/>
        <v>8996.4368863512955</v>
      </c>
      <c r="M112" s="51">
        <f t="shared" si="33"/>
        <v>-570.90562621563868</v>
      </c>
      <c r="N112" s="49">
        <f t="shared" si="43"/>
        <v>9146.4957329391182</v>
      </c>
      <c r="O112" s="49">
        <f t="shared" si="36"/>
        <v>-750.29423293911896</v>
      </c>
      <c r="P112" s="48"/>
      <c r="Q112" s="19">
        <v>109</v>
      </c>
      <c r="R112" s="31">
        <v>8396.2014999999992</v>
      </c>
      <c r="S112" s="47">
        <f t="shared" si="37"/>
        <v>8582.8739999999998</v>
      </c>
      <c r="T112" s="46">
        <f t="shared" si="44"/>
        <v>1.1345494947261514</v>
      </c>
      <c r="U112" s="47">
        <f t="shared" si="45"/>
        <v>-332.32749567161198</v>
      </c>
      <c r="V112" s="47">
        <f t="shared" si="46"/>
        <v>9397.0019795324861</v>
      </c>
      <c r="W112" s="49">
        <f t="shared" si="47"/>
        <v>-1000.8004795324869</v>
      </c>
      <c r="X112" s="49"/>
    </row>
    <row r="113" spans="1:24" x14ac:dyDescent="0.3">
      <c r="A113" s="16">
        <v>39845</v>
      </c>
      <c r="B113" s="19">
        <v>110</v>
      </c>
      <c r="C113" s="31">
        <v>7644.1360000000004</v>
      </c>
      <c r="D113" s="47">
        <f t="shared" si="34"/>
        <v>9114.6318510008623</v>
      </c>
      <c r="E113" s="47">
        <f t="shared" si="27"/>
        <v>-1470.4958510008619</v>
      </c>
      <c r="F113" s="51">
        <f t="shared" si="28"/>
        <v>9499.917989526919</v>
      </c>
      <c r="G113" s="51">
        <f t="shared" si="29"/>
        <v>10877.036084716963</v>
      </c>
      <c r="H113" s="51">
        <f t="shared" si="30"/>
        <v>8122.7998943368748</v>
      </c>
      <c r="I113" s="53">
        <f t="shared" si="31"/>
        <v>-344.27952379751105</v>
      </c>
      <c r="J113" s="49">
        <f t="shared" si="42"/>
        <v>8392.0483349013648</v>
      </c>
      <c r="K113" s="49">
        <f t="shared" si="35"/>
        <v>-747.91233490136437</v>
      </c>
      <c r="L113" s="51">
        <f t="shared" si="32"/>
        <v>8269.2522081085262</v>
      </c>
      <c r="M113" s="51">
        <f t="shared" si="33"/>
        <v>-617.78934182377782</v>
      </c>
      <c r="N113" s="49">
        <f t="shared" si="43"/>
        <v>8425.5312601356563</v>
      </c>
      <c r="O113" s="49">
        <f t="shared" si="36"/>
        <v>-781.39526013565592</v>
      </c>
      <c r="P113" s="48"/>
      <c r="Q113" s="19">
        <v>110</v>
      </c>
      <c r="R113" s="31">
        <v>7644.1360000000004</v>
      </c>
      <c r="S113" s="47">
        <f t="shared" si="37"/>
        <v>8396.2014999999992</v>
      </c>
      <c r="T113" s="46">
        <f t="shared" si="44"/>
        <v>1.1138785250705374</v>
      </c>
      <c r="U113" s="47">
        <f t="shared" si="45"/>
        <v>-317.76199610445087</v>
      </c>
      <c r="V113" s="47">
        <f t="shared" si="46"/>
        <v>9278.4528313394349</v>
      </c>
      <c r="W113" s="49">
        <f t="shared" si="47"/>
        <v>-1634.3168313394344</v>
      </c>
      <c r="X113" s="49"/>
    </row>
    <row r="114" spans="1:24" x14ac:dyDescent="0.3">
      <c r="A114" s="16">
        <v>39873</v>
      </c>
      <c r="B114" s="19">
        <v>111</v>
      </c>
      <c r="C114" s="31">
        <v>7202.4780000000001</v>
      </c>
      <c r="D114" s="47">
        <f t="shared" si="34"/>
        <v>8599.9583031505608</v>
      </c>
      <c r="E114" s="47">
        <f t="shared" si="27"/>
        <v>-1397.4803031505608</v>
      </c>
      <c r="F114" s="51">
        <f t="shared" si="28"/>
        <v>9040.429991621535</v>
      </c>
      <c r="G114" s="51">
        <f t="shared" si="29"/>
        <v>10509.714866097878</v>
      </c>
      <c r="H114" s="51">
        <f t="shared" si="30"/>
        <v>7571.1451171451918</v>
      </c>
      <c r="I114" s="53">
        <f t="shared" si="31"/>
        <v>-367.32121861908581</v>
      </c>
      <c r="J114" s="49">
        <f t="shared" si="42"/>
        <v>7778.5203705393633</v>
      </c>
      <c r="K114" s="49">
        <f t="shared" si="35"/>
        <v>-576.04237053936322</v>
      </c>
      <c r="L114" s="51">
        <f t="shared" si="32"/>
        <v>7561.665893027799</v>
      </c>
      <c r="M114" s="51">
        <f t="shared" si="33"/>
        <v>-644.7284338008626</v>
      </c>
      <c r="N114" s="49">
        <f t="shared" si="43"/>
        <v>7651.4628662847481</v>
      </c>
      <c r="O114" s="49">
        <f t="shared" si="36"/>
        <v>-448.98486628474802</v>
      </c>
      <c r="P114" s="48"/>
      <c r="Q114" s="19">
        <v>111</v>
      </c>
      <c r="R114" s="31">
        <v>7202.4780000000001</v>
      </c>
      <c r="S114" s="47">
        <f t="shared" si="37"/>
        <v>7644.1360000000004</v>
      </c>
      <c r="T114" s="46">
        <f t="shared" si="44"/>
        <v>1.1024501368700617</v>
      </c>
      <c r="U114" s="47">
        <f t="shared" si="45"/>
        <v>-361.19234649400568</v>
      </c>
      <c r="V114" s="47">
        <f t="shared" si="46"/>
        <v>8974.2024284978997</v>
      </c>
      <c r="W114" s="49">
        <f t="shared" si="47"/>
        <v>-1771.7244284978997</v>
      </c>
      <c r="X114" s="49"/>
    </row>
    <row r="115" spans="1:24" x14ac:dyDescent="0.3">
      <c r="A115" s="16">
        <v>39904</v>
      </c>
      <c r="B115" s="19">
        <v>112</v>
      </c>
      <c r="C115" s="31">
        <v>7983.3215</v>
      </c>
      <c r="D115" s="47">
        <f t="shared" si="34"/>
        <v>8110.8401970478644</v>
      </c>
      <c r="E115" s="47">
        <f t="shared" si="27"/>
        <v>-127.51869704786441</v>
      </c>
      <c r="F115" s="51">
        <f t="shared" si="28"/>
        <v>8829.0082932972291</v>
      </c>
      <c r="G115" s="51">
        <f t="shared" si="29"/>
        <v>10173.573551537749</v>
      </c>
      <c r="H115" s="51">
        <f t="shared" si="30"/>
        <v>7484.443035056709</v>
      </c>
      <c r="I115" s="53">
        <f t="shared" si="31"/>
        <v>-336.14131456013001</v>
      </c>
      <c r="J115" s="49">
        <f t="shared" si="42"/>
        <v>7203.8238985261059</v>
      </c>
      <c r="K115" s="49">
        <f t="shared" si="35"/>
        <v>779.49760147389406</v>
      </c>
      <c r="L115" s="51">
        <f t="shared" si="32"/>
        <v>7130.2142673815497</v>
      </c>
      <c r="M115" s="51">
        <f t="shared" si="33"/>
        <v>-580.74539135447856</v>
      </c>
      <c r="N115" s="49">
        <f t="shared" si="43"/>
        <v>6916.937459226936</v>
      </c>
      <c r="O115" s="49">
        <f t="shared" si="36"/>
        <v>1066.384040773064</v>
      </c>
      <c r="P115" s="48"/>
      <c r="Q115" s="19">
        <v>112</v>
      </c>
      <c r="R115" s="31">
        <v>7983.3215</v>
      </c>
      <c r="S115" s="47">
        <f t="shared" si="37"/>
        <v>7202.4780000000001</v>
      </c>
      <c r="T115" s="46">
        <f t="shared" si="44"/>
        <v>1.1530059551577361</v>
      </c>
      <c r="U115" s="47">
        <f t="shared" si="45"/>
        <v>-369.23891184460518</v>
      </c>
      <c r="V115" s="47">
        <f t="shared" si="46"/>
        <v>8414.3703884747192</v>
      </c>
      <c r="W115" s="49">
        <f t="shared" si="47"/>
        <v>-431.04888847471921</v>
      </c>
      <c r="X115" s="49"/>
    </row>
    <row r="116" spans="1:24" x14ac:dyDescent="0.3">
      <c r="A116" s="16">
        <v>39934</v>
      </c>
      <c r="B116" s="19">
        <v>113</v>
      </c>
      <c r="C116" s="31">
        <v>8398.3685000000005</v>
      </c>
      <c r="D116" s="47">
        <f t="shared" si="34"/>
        <v>8066.2086530811121</v>
      </c>
      <c r="E116" s="47">
        <f t="shared" si="27"/>
        <v>332.15984691888843</v>
      </c>
      <c r="F116" s="51">
        <f t="shared" si="28"/>
        <v>8742.8803346377827</v>
      </c>
      <c r="G116" s="51">
        <f t="shared" si="29"/>
        <v>9887.4349081577566</v>
      </c>
      <c r="H116" s="51">
        <f t="shared" si="30"/>
        <v>7598.3257611178087</v>
      </c>
      <c r="I116" s="53">
        <f t="shared" si="31"/>
        <v>-286.13864337999348</v>
      </c>
      <c r="J116" s="49">
        <f t="shared" si="42"/>
        <v>7148.301720496579</v>
      </c>
      <c r="K116" s="49">
        <f t="shared" si="35"/>
        <v>1250.0667795034215</v>
      </c>
      <c r="L116" s="51">
        <f t="shared" si="32"/>
        <v>6919.2488008216578</v>
      </c>
      <c r="M116" s="51">
        <f t="shared" si="33"/>
        <v>-469.81141391610254</v>
      </c>
      <c r="N116" s="49">
        <f t="shared" si="43"/>
        <v>6549.468876027071</v>
      </c>
      <c r="O116" s="49">
        <f t="shared" si="36"/>
        <v>1848.8996239729295</v>
      </c>
      <c r="P116" s="48"/>
      <c r="Q116" s="19">
        <v>113</v>
      </c>
      <c r="R116" s="31">
        <v>8398.3685000000005</v>
      </c>
      <c r="S116" s="47">
        <f t="shared" si="37"/>
        <v>7983.3215</v>
      </c>
      <c r="T116" s="46">
        <f t="shared" si="44"/>
        <v>1.1304214831330981</v>
      </c>
      <c r="U116" s="47">
        <f t="shared" si="45"/>
        <v>-254.23067066014468</v>
      </c>
      <c r="V116" s="47">
        <f t="shared" si="46"/>
        <v>7752.6479548096904</v>
      </c>
      <c r="W116" s="49">
        <f t="shared" si="47"/>
        <v>645.72054519031008</v>
      </c>
      <c r="X116" s="49"/>
    </row>
    <row r="117" spans="1:24" x14ac:dyDescent="0.3">
      <c r="A117" s="16">
        <v>39965</v>
      </c>
      <c r="B117" s="19">
        <v>114</v>
      </c>
      <c r="C117" s="31">
        <v>8603.4775000000009</v>
      </c>
      <c r="D117" s="47">
        <f t="shared" si="34"/>
        <v>8182.4645995027231</v>
      </c>
      <c r="E117" s="47">
        <f t="shared" si="27"/>
        <v>421.01290049727777</v>
      </c>
      <c r="F117" s="51">
        <f t="shared" si="28"/>
        <v>8714.9997677102274</v>
      </c>
      <c r="G117" s="51">
        <f t="shared" si="29"/>
        <v>9652.9478800682518</v>
      </c>
      <c r="H117" s="51">
        <f t="shared" si="30"/>
        <v>7777.0516553522029</v>
      </c>
      <c r="I117" s="53">
        <f t="shared" si="31"/>
        <v>-234.48702808950611</v>
      </c>
      <c r="J117" s="49">
        <f t="shared" si="42"/>
        <v>7312.1871177378152</v>
      </c>
      <c r="K117" s="49">
        <f t="shared" si="35"/>
        <v>1291.2903822621856</v>
      </c>
      <c r="L117" s="51">
        <f t="shared" si="32"/>
        <v>6880.2454095244448</v>
      </c>
      <c r="M117" s="51">
        <f t="shared" si="33"/>
        <v>-340.56900713043564</v>
      </c>
      <c r="N117" s="49">
        <f t="shared" si="43"/>
        <v>6449.4373869055553</v>
      </c>
      <c r="O117" s="49">
        <f t="shared" si="36"/>
        <v>2154.0401130944456</v>
      </c>
      <c r="P117" s="48"/>
      <c r="Q117" s="19">
        <v>114</v>
      </c>
      <c r="R117" s="31">
        <v>8603.4775000000009</v>
      </c>
      <c r="S117" s="47">
        <f t="shared" si="37"/>
        <v>8398.3685000000005</v>
      </c>
      <c r="T117" s="46">
        <f t="shared" si="44"/>
        <v>1.1094057228960503</v>
      </c>
      <c r="U117" s="47">
        <f t="shared" si="45"/>
        <v>-187.30290359413019</v>
      </c>
      <c r="V117" s="47">
        <f t="shared" si="46"/>
        <v>8609.2682931212948</v>
      </c>
      <c r="W117" s="49">
        <f t="shared" si="47"/>
        <v>-5.7907931212939729</v>
      </c>
      <c r="X117" s="49"/>
    </row>
    <row r="118" spans="1:24" x14ac:dyDescent="0.3">
      <c r="A118" s="16">
        <v>39995</v>
      </c>
      <c r="B118" s="19">
        <v>115</v>
      </c>
      <c r="C118" s="31">
        <v>8631.4169999999995</v>
      </c>
      <c r="D118" s="47">
        <f t="shared" si="34"/>
        <v>8329.8191146767695</v>
      </c>
      <c r="E118" s="47">
        <f t="shared" si="27"/>
        <v>301.59788532323</v>
      </c>
      <c r="F118" s="51">
        <f t="shared" si="28"/>
        <v>8698.2832141681829</v>
      </c>
      <c r="G118" s="51">
        <f t="shared" si="29"/>
        <v>9462.0149468882391</v>
      </c>
      <c r="H118" s="51">
        <f t="shared" si="30"/>
        <v>7934.5514814481267</v>
      </c>
      <c r="I118" s="53">
        <f t="shared" si="31"/>
        <v>-190.93293318001406</v>
      </c>
      <c r="J118" s="49">
        <f t="shared" si="42"/>
        <v>7542.5646272626964</v>
      </c>
      <c r="K118" s="49">
        <f t="shared" si="35"/>
        <v>1088.8523727373031</v>
      </c>
      <c r="L118" s="51">
        <f t="shared" si="32"/>
        <v>6958.0245219152084</v>
      </c>
      <c r="M118" s="51">
        <f t="shared" si="33"/>
        <v>-215.06457127407583</v>
      </c>
      <c r="N118" s="49">
        <f t="shared" si="43"/>
        <v>6539.6764023940095</v>
      </c>
      <c r="O118" s="49">
        <f t="shared" si="36"/>
        <v>2091.7405976059899</v>
      </c>
      <c r="P118" s="48"/>
      <c r="Q118" s="19">
        <v>115</v>
      </c>
      <c r="R118" s="31">
        <v>8631.4169999999995</v>
      </c>
      <c r="S118" s="47">
        <f t="shared" si="37"/>
        <v>8603.4775000000009</v>
      </c>
      <c r="T118" s="46">
        <f t="shared" si="44"/>
        <v>1.0974900033227053</v>
      </c>
      <c r="U118" s="47">
        <f t="shared" si="45"/>
        <v>-148.06171323471713</v>
      </c>
      <c r="V118" s="47">
        <f t="shared" si="46"/>
        <v>9052.2903906067058</v>
      </c>
      <c r="W118" s="49">
        <f t="shared" si="47"/>
        <v>-420.87339060670638</v>
      </c>
      <c r="X118" s="49"/>
    </row>
    <row r="119" spans="1:24" x14ac:dyDescent="0.3">
      <c r="A119" s="16">
        <v>40026</v>
      </c>
      <c r="B119" s="19">
        <v>116</v>
      </c>
      <c r="C119" s="31">
        <v>9369.0010000000002</v>
      </c>
      <c r="D119" s="47">
        <f t="shared" si="34"/>
        <v>8435.3783745398996</v>
      </c>
      <c r="E119" s="47">
        <f t="shared" si="27"/>
        <v>933.62262546010061</v>
      </c>
      <c r="F119" s="51">
        <f t="shared" si="28"/>
        <v>8832.4267713345471</v>
      </c>
      <c r="G119" s="51">
        <f t="shared" si="29"/>
        <v>9336.0973117775011</v>
      </c>
      <c r="H119" s="51">
        <f t="shared" si="30"/>
        <v>8328.7562308915931</v>
      </c>
      <c r="I119" s="50">
        <f t="shared" si="31"/>
        <v>-125.9176351107385</v>
      </c>
      <c r="J119" s="49">
        <f t="shared" si="42"/>
        <v>7743.6185482681121</v>
      </c>
      <c r="K119" s="49">
        <f t="shared" si="35"/>
        <v>1625.3824517318881</v>
      </c>
      <c r="L119" s="51">
        <f t="shared" si="32"/>
        <v>7268.168160512907</v>
      </c>
      <c r="M119" s="51">
        <f t="shared" si="33"/>
        <v>-57.502108312543498</v>
      </c>
      <c r="N119" s="49">
        <f t="shared" si="43"/>
        <v>6742.9599506411323</v>
      </c>
      <c r="O119" s="49">
        <f t="shared" si="36"/>
        <v>2626.0410493588679</v>
      </c>
      <c r="P119" s="48"/>
      <c r="Q119" s="19">
        <v>116</v>
      </c>
      <c r="R119" s="31">
        <v>9369.0010000000002</v>
      </c>
      <c r="S119" s="47">
        <f t="shared" si="37"/>
        <v>8631.4169999999995</v>
      </c>
      <c r="T119" s="46">
        <f t="shared" si="44"/>
        <v>1.1496283278084276</v>
      </c>
      <c r="U119" s="47">
        <f t="shared" si="45"/>
        <v>-130.46159191124556</v>
      </c>
      <c r="V119" s="47">
        <f t="shared" si="46"/>
        <v>9749.1447554751048</v>
      </c>
      <c r="W119" s="49">
        <f t="shared" si="47"/>
        <v>-380.14375547510463</v>
      </c>
      <c r="X119" s="49"/>
    </row>
    <row r="120" spans="1:24" x14ac:dyDescent="0.3">
      <c r="I120" s="56"/>
    </row>
  </sheetData>
  <mergeCells count="4">
    <mergeCell ref="D2:E2"/>
    <mergeCell ref="F2:K2"/>
    <mergeCell ref="L2:O2"/>
    <mergeCell ref="R2:W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MONTHLY BEHAVIOR</vt:lpstr>
      <vt:lpstr>SEASONALITY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</dc:creator>
  <cp:lastModifiedBy>HP</cp:lastModifiedBy>
  <dcterms:created xsi:type="dcterms:W3CDTF">2011-04-26T13:23:21Z</dcterms:created>
  <dcterms:modified xsi:type="dcterms:W3CDTF">2020-09-05T11:17:33Z</dcterms:modified>
</cp:coreProperties>
</file>