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06B00F9E-A15F-44E7-8534-EA51597DAA5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I32" i="1"/>
  <c r="I33" i="1" s="1"/>
  <c r="O4" i="1"/>
  <c r="O5" i="1"/>
  <c r="O3" i="1"/>
  <c r="C7" i="1"/>
  <c r="C9" i="1"/>
  <c r="M48" i="1"/>
  <c r="O48" i="1" l="1"/>
  <c r="C10" i="1" l="1"/>
  <c r="C11" i="1" s="1"/>
  <c r="C13" i="1" s="1"/>
  <c r="O49" i="1"/>
  <c r="C12" i="1" l="1"/>
  <c r="C16" i="1" s="1"/>
</calcChain>
</file>

<file path=xl/sharedStrings.xml><?xml version="1.0" encoding="utf-8"?>
<sst xmlns="http://schemas.openxmlformats.org/spreadsheetml/2006/main" count="259" uniqueCount="128">
  <si>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</si>
  <si>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</si>
  <si>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</si>
  <si>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</si>
  <si>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</si>
  <si>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</si>
  <si>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</si>
  <si>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</si>
  <si>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</si>
  <si>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</si>
  <si>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</si>
  <si>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</si>
  <si>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</si>
  <si>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</si>
  <si>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</si>
  <si>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</si>
  <si>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</si>
  <si>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</si>
  <si>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</si>
  <si>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</si>
  <si>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</si>
  <si>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</si>
  <si>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</si>
  <si>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</si>
  <si>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</si>
  <si>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</si>
  <si>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</si>
  <si>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</si>
  <si>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</si>
  <si>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</si>
  <si>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</si>
  <si>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</si>
  <si>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</si>
  <si>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</si>
  <si>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</si>
  <si>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</si>
  <si>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</si>
  <si>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</si>
  <si>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</si>
  <si>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</si>
  <si>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</si>
  <si>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</si>
  <si>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</si>
  <si>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</si>
  <si>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</si>
  <si>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</si>
  <si>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</si>
  <si>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</si>
  <si>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</si>
  <si>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</si>
  <si>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</si>
  <si>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</si>
  <si>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</si>
  <si>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</si>
  <si>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</si>
  <si>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</si>
  <si>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</si>
  <si>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</si>
  <si>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</si>
  <si>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</si>
  <si>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</si>
  <si>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</si>
  <si>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</si>
  <si>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</si>
  <si>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</si>
  <si>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</si>
  <si>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</si>
  <si>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</si>
  <si>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</si>
  <si>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</si>
  <si>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</si>
  <si>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</si>
  <si>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</si>
  <si>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</si>
  <si>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</si>
  <si>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</si>
  <si>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</si>
  <si>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</si>
  <si>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</si>
  <si>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</si>
  <si>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</si>
  <si>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</si>
  <si>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</si>
  <si>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</si>
  <si>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</si>
  <si>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</si>
  <si>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</si>
  <si>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</si>
  <si>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</si>
  <si>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</si>
  <si>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</si>
  <si>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</si>
  <si>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</si>
  <si>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</si>
  <si>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</si>
  <si>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</si>
  <si>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</si>
  <si>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</si>
  <si>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</si>
  <si>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</si>
  <si>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</si>
  <si>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</si>
  <si>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</si>
  <si>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</si>
  <si>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</si>
  <si>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</si>
  <si>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</si>
  <si>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</si>
  <si>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</si>
  <si>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</si>
  <si>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</si>
  <si>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</si>
  <si>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</si>
  <si>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</si>
  <si>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</si>
  <si>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</si>
  <si>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</si>
  <si>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</si>
  <si>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</si>
  <si>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</si>
  <si>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</si>
  <si>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</si>
  <si>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</si>
  <si>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>Felülvizsgálni a Hotspotokat (sárga)</t>
  </si>
  <si>
    <t xml:space="preserve">We need more crust </t>
  </si>
  <si>
    <t>kellene még</t>
  </si>
  <si>
    <t>Kontinens @Hotspot AJ9</t>
  </si>
  <si>
    <t>Continent 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</si>
</sst>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164" fontId="0" fillId="0" borderId="13" xfId="1" applyNumberFormat="1" applyFont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43" fontId="0" fillId="0" borderId="13" xfId="0" applyNumberFormat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9"/>
  <sheetViews>
    <sheetView tabSelected="1" topLeftCell="F1" zoomScaleNormal="100" workbookViewId="0">
      <selection activeCell="K4" sqref="K4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5.28515625" bestFit="1" customWidth="1"/>
    <col min="14" max="14" width="6.42578125" customWidth="1"/>
    <col min="15" max="15" width="15.28515625" bestFit="1" customWidth="1"/>
    <col min="17" max="17" width="70.28515625" customWidth="1"/>
  </cols>
  <sheetData>
    <row r="1" spans="2:22" ht="15.75" thickBot="1" x14ac:dyDescent="0.3"/>
    <row r="2" spans="2:22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119</v>
      </c>
      <c r="M3" s="44">
        <v>54102303.048900001</v>
      </c>
      <c r="N3" s="1" t="s">
        <v>3</v>
      </c>
      <c r="O3" s="55">
        <f>M3</f>
        <v>54102303.048900001</v>
      </c>
      <c r="P3" s="17" t="s">
        <v>3</v>
      </c>
      <c r="Q3" s="30"/>
      <c r="S3" s="5" t="s">
        <v>123</v>
      </c>
      <c r="T3" s="1"/>
      <c r="U3" s="1"/>
      <c r="V3" s="6"/>
    </row>
    <row r="4" spans="2:22" x14ac:dyDescent="0.25">
      <c r="B4" s="5" t="s">
        <v>37</v>
      </c>
      <c r="C4" s="43">
        <v>1050</v>
      </c>
      <c r="D4" s="6" t="s">
        <v>4</v>
      </c>
      <c r="H4" s="5" t="s">
        <v>9</v>
      </c>
      <c r="I4" s="1"/>
      <c r="J4" s="6" t="s">
        <v>3</v>
      </c>
      <c r="L4" s="5" t="s">
        <v>120</v>
      </c>
      <c r="M4" s="44">
        <v>55076575.485200003</v>
      </c>
      <c r="N4" s="1" t="s">
        <v>3</v>
      </c>
      <c r="O4" s="55">
        <f t="shared" ref="O4:O5" si="0">M4</f>
        <v>55076575.485200003</v>
      </c>
      <c r="P4" s="17" t="s">
        <v>3</v>
      </c>
      <c r="Q4" s="30"/>
      <c r="S4" s="5" t="s">
        <v>124</v>
      </c>
      <c r="T4" s="1"/>
      <c r="U4" s="1"/>
      <c r="V4" s="6"/>
    </row>
    <row r="5" spans="2:22" x14ac:dyDescent="0.25">
      <c r="B5" s="5" t="s">
        <v>38</v>
      </c>
      <c r="C5" s="43">
        <v>100</v>
      </c>
      <c r="D5" s="6" t="s">
        <v>40</v>
      </c>
      <c r="H5" s="5" t="s">
        <v>10</v>
      </c>
      <c r="I5" s="1"/>
      <c r="J5" s="6" t="s">
        <v>3</v>
      </c>
      <c r="L5" s="5" t="s">
        <v>50</v>
      </c>
      <c r="M5" s="44">
        <v>1861282.8287999998</v>
      </c>
      <c r="N5" s="1" t="s">
        <v>3</v>
      </c>
      <c r="O5" s="55">
        <f t="shared" si="0"/>
        <v>1861282.8287999998</v>
      </c>
      <c r="P5" s="17" t="s">
        <v>3</v>
      </c>
      <c r="Q5" s="30" t="s">
        <v>51</v>
      </c>
      <c r="S5" s="5" t="s">
        <v>126</v>
      </c>
      <c r="T5" s="1"/>
      <c r="U5" s="1"/>
      <c r="V5" s="6"/>
    </row>
    <row r="6" spans="2:22" x14ac:dyDescent="0.25">
      <c r="B6" s="5"/>
      <c r="C6" s="1"/>
      <c r="D6" s="6"/>
      <c r="H6" s="5" t="s">
        <v>11</v>
      </c>
      <c r="I6" s="32"/>
      <c r="J6" s="6" t="s">
        <v>3</v>
      </c>
      <c r="L6" s="5" t="s">
        <v>127</v>
      </c>
      <c r="M6" s="44">
        <v>21315235.263500001</v>
      </c>
      <c r="N6" s="1" t="s">
        <v>3</v>
      </c>
      <c r="O6" s="55">
        <f>M6</f>
        <v>21315235.263500001</v>
      </c>
      <c r="P6" s="17" t="s">
        <v>3</v>
      </c>
      <c r="Q6" s="30"/>
      <c r="S6" s="5"/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H7" s="5" t="s">
        <v>12</v>
      </c>
      <c r="I7" s="32"/>
      <c r="J7" s="6" t="s">
        <v>3</v>
      </c>
      <c r="L7" s="33" t="s">
        <v>52</v>
      </c>
      <c r="M7" s="48"/>
      <c r="N7" s="34" t="s">
        <v>3</v>
      </c>
      <c r="O7" s="48"/>
      <c r="P7" s="35" t="s">
        <v>3</v>
      </c>
      <c r="Q7" s="57" t="s">
        <v>95</v>
      </c>
      <c r="S7" s="5"/>
      <c r="T7" s="1"/>
      <c r="U7" s="1"/>
      <c r="V7" s="6"/>
    </row>
    <row r="8" spans="2:22" ht="15.75" thickBot="1" x14ac:dyDescent="0.3">
      <c r="H8" s="5" t="s">
        <v>13</v>
      </c>
      <c r="I8" s="32"/>
      <c r="J8" s="6" t="s">
        <v>3</v>
      </c>
      <c r="L8" s="38" t="s">
        <v>53</v>
      </c>
      <c r="M8" s="47"/>
      <c r="N8" s="39" t="s">
        <v>3</v>
      </c>
      <c r="O8" s="47">
        <v>236</v>
      </c>
      <c r="P8" s="40" t="s">
        <v>3</v>
      </c>
      <c r="Q8" s="41" t="s">
        <v>96</v>
      </c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8" t="s">
        <v>54</v>
      </c>
      <c r="M9" s="47">
        <v>26300</v>
      </c>
      <c r="N9" s="39" t="s">
        <v>3</v>
      </c>
      <c r="O9" s="47">
        <v>26303</v>
      </c>
      <c r="P9" s="40" t="s">
        <v>3</v>
      </c>
      <c r="Q9" s="41"/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O48</f>
        <v>132981075.36159998</v>
      </c>
      <c r="D10" s="6" t="s">
        <v>3</v>
      </c>
      <c r="H10" s="5" t="s">
        <v>15</v>
      </c>
      <c r="I10" s="32"/>
      <c r="J10" s="6" t="s">
        <v>3</v>
      </c>
      <c r="L10" s="38" t="s">
        <v>55</v>
      </c>
      <c r="M10" s="47">
        <v>1</v>
      </c>
      <c r="N10" s="39" t="s">
        <v>3</v>
      </c>
      <c r="O10" s="47">
        <v>882</v>
      </c>
      <c r="P10" s="40" t="s">
        <v>3</v>
      </c>
      <c r="Q10" s="41" t="s">
        <v>97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377083396.54818827</v>
      </c>
      <c r="D11" s="6" t="s">
        <v>3</v>
      </c>
      <c r="H11" s="5" t="s">
        <v>16</v>
      </c>
      <c r="I11" s="32"/>
      <c r="J11" s="6" t="s">
        <v>3</v>
      </c>
      <c r="L11" s="38" t="s">
        <v>90</v>
      </c>
      <c r="M11" s="47"/>
      <c r="N11" s="39" t="s">
        <v>3</v>
      </c>
      <c r="O11" s="47">
        <v>363</v>
      </c>
      <c r="P11" s="40" t="s">
        <v>3</v>
      </c>
      <c r="Q11" s="41" t="s">
        <v>98</v>
      </c>
    </row>
    <row r="12" spans="2:22" x14ac:dyDescent="0.25">
      <c r="B12" s="5" t="s">
        <v>44</v>
      </c>
      <c r="C12" s="1">
        <f>C10*100/C9</f>
        <v>26.071424826687295</v>
      </c>
      <c r="D12" s="6" t="s">
        <v>49</v>
      </c>
      <c r="H12" s="5" t="s">
        <v>17</v>
      </c>
      <c r="I12" s="32"/>
      <c r="J12" s="6" t="s">
        <v>3</v>
      </c>
      <c r="L12" s="38" t="s">
        <v>56</v>
      </c>
      <c r="M12" s="47">
        <v>37000</v>
      </c>
      <c r="N12" s="39" t="s">
        <v>3</v>
      </c>
      <c r="O12" s="47">
        <v>38717</v>
      </c>
      <c r="P12" s="40" t="s">
        <v>3</v>
      </c>
      <c r="Q12" s="41"/>
    </row>
    <row r="13" spans="2:22" x14ac:dyDescent="0.25">
      <c r="B13" s="5" t="s">
        <v>45</v>
      </c>
      <c r="C13" s="29">
        <f>C11*100/C9</f>
        <v>73.928575173312694</v>
      </c>
      <c r="D13" s="6" t="s">
        <v>49</v>
      </c>
      <c r="H13" s="5" t="s">
        <v>18</v>
      </c>
      <c r="I13" s="32"/>
      <c r="J13" s="6" t="s">
        <v>3</v>
      </c>
      <c r="L13" s="38" t="s">
        <v>115</v>
      </c>
      <c r="M13" s="47"/>
      <c r="N13" s="39" t="s">
        <v>3</v>
      </c>
      <c r="O13" s="47">
        <v>816</v>
      </c>
      <c r="P13" s="40" t="s">
        <v>3</v>
      </c>
      <c r="Q13" s="41"/>
    </row>
    <row r="14" spans="2:22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8" t="s">
        <v>57</v>
      </c>
      <c r="M14" s="47"/>
      <c r="N14" s="39" t="s">
        <v>3</v>
      </c>
      <c r="O14" s="47">
        <v>17074</v>
      </c>
      <c r="P14" s="40" t="s">
        <v>3</v>
      </c>
      <c r="Q14" s="41" t="s">
        <v>99</v>
      </c>
    </row>
    <row r="15" spans="2:22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8" t="s">
        <v>62</v>
      </c>
      <c r="M15" s="47"/>
      <c r="N15" s="39" t="s">
        <v>3</v>
      </c>
      <c r="O15" s="47">
        <v>1516</v>
      </c>
      <c r="P15" s="40" t="s">
        <v>3</v>
      </c>
      <c r="Q15" s="41"/>
    </row>
    <row r="16" spans="2:22" ht="15.75" thickBot="1" x14ac:dyDescent="0.3">
      <c r="B16" s="7" t="s">
        <v>48</v>
      </c>
      <c r="C16" s="8">
        <f>C12-C14</f>
        <v>-2.928575173312705</v>
      </c>
      <c r="D16" s="9" t="s">
        <v>49</v>
      </c>
      <c r="H16" s="5" t="s">
        <v>21</v>
      </c>
      <c r="I16" s="32"/>
      <c r="J16" s="6" t="s">
        <v>3</v>
      </c>
      <c r="L16" s="33" t="s">
        <v>58</v>
      </c>
      <c r="M16" s="48"/>
      <c r="N16" s="34" t="s">
        <v>3</v>
      </c>
      <c r="O16" s="48"/>
      <c r="P16" s="35" t="s">
        <v>3</v>
      </c>
      <c r="Q16" s="36" t="s">
        <v>110</v>
      </c>
    </row>
    <row r="17" spans="8:17" x14ac:dyDescent="0.25">
      <c r="H17" s="5" t="s">
        <v>22</v>
      </c>
      <c r="I17" s="32"/>
      <c r="J17" s="6" t="s">
        <v>3</v>
      </c>
      <c r="L17" s="33" t="s">
        <v>59</v>
      </c>
      <c r="M17" s="48"/>
      <c r="N17" s="34" t="s">
        <v>3</v>
      </c>
      <c r="O17" s="48"/>
      <c r="P17" s="35" t="s">
        <v>3</v>
      </c>
      <c r="Q17" s="36" t="s">
        <v>111</v>
      </c>
    </row>
    <row r="18" spans="8:17" x14ac:dyDescent="0.25">
      <c r="H18" s="5" t="s">
        <v>23</v>
      </c>
      <c r="I18" s="32"/>
      <c r="J18" s="6" t="s">
        <v>3</v>
      </c>
      <c r="L18" s="38" t="s">
        <v>60</v>
      </c>
      <c r="M18" s="47"/>
      <c r="N18" s="39" t="s">
        <v>3</v>
      </c>
      <c r="O18" s="47">
        <v>22359.376500000002</v>
      </c>
      <c r="P18" s="40" t="s">
        <v>3</v>
      </c>
      <c r="Q18" s="41" t="s">
        <v>100</v>
      </c>
    </row>
    <row r="19" spans="8:17" x14ac:dyDescent="0.25">
      <c r="H19" s="5" t="s">
        <v>24</v>
      </c>
      <c r="I19" s="32"/>
      <c r="J19" s="6" t="s">
        <v>3</v>
      </c>
      <c r="L19" s="38" t="s">
        <v>61</v>
      </c>
      <c r="M19" s="47"/>
      <c r="N19" s="39" t="s">
        <v>3</v>
      </c>
      <c r="O19" s="47">
        <v>34301.792199999996</v>
      </c>
      <c r="P19" s="40" t="s">
        <v>3</v>
      </c>
      <c r="Q19" s="41" t="s">
        <v>101</v>
      </c>
    </row>
    <row r="20" spans="8:17" x14ac:dyDescent="0.25">
      <c r="H20" s="5" t="s">
        <v>25</v>
      </c>
      <c r="I20" s="32"/>
      <c r="J20" s="6" t="s">
        <v>3</v>
      </c>
      <c r="L20" s="42" t="s">
        <v>63</v>
      </c>
      <c r="M20" s="47">
        <v>34000</v>
      </c>
      <c r="N20" s="39" t="s">
        <v>3</v>
      </c>
      <c r="O20" s="47">
        <v>34074</v>
      </c>
      <c r="P20" s="40" t="s">
        <v>3</v>
      </c>
      <c r="Q20" s="41"/>
    </row>
    <row r="21" spans="8:17" x14ac:dyDescent="0.25">
      <c r="H21" s="5" t="s">
        <v>26</v>
      </c>
      <c r="I21" s="32"/>
      <c r="J21" s="6" t="s">
        <v>3</v>
      </c>
      <c r="L21" s="42" t="s">
        <v>64</v>
      </c>
      <c r="M21" s="47"/>
      <c r="N21" s="39" t="s">
        <v>3</v>
      </c>
      <c r="O21" s="47">
        <v>26071.566500000001</v>
      </c>
      <c r="P21" s="40" t="s">
        <v>3</v>
      </c>
      <c r="Q21" s="41" t="s">
        <v>102</v>
      </c>
    </row>
    <row r="22" spans="8:17" x14ac:dyDescent="0.25">
      <c r="H22" s="5" t="s">
        <v>27</v>
      </c>
      <c r="I22" s="32"/>
      <c r="J22" s="6" t="s">
        <v>3</v>
      </c>
      <c r="L22" s="42" t="s">
        <v>65</v>
      </c>
      <c r="M22" s="47"/>
      <c r="N22" s="39" t="s">
        <v>3</v>
      </c>
      <c r="O22" s="47">
        <v>2307</v>
      </c>
      <c r="P22" s="40" t="s">
        <v>3</v>
      </c>
      <c r="Q22" s="41" t="s">
        <v>66</v>
      </c>
    </row>
    <row r="23" spans="8:17" x14ac:dyDescent="0.25">
      <c r="H23" s="5" t="s">
        <v>28</v>
      </c>
      <c r="I23" s="32"/>
      <c r="J23" s="6" t="s">
        <v>3</v>
      </c>
      <c r="L23" s="42" t="s">
        <v>67</v>
      </c>
      <c r="M23" s="47">
        <v>71250</v>
      </c>
      <c r="N23" s="39" t="s">
        <v>3</v>
      </c>
      <c r="O23" s="47">
        <v>71285</v>
      </c>
      <c r="P23" s="40" t="s">
        <v>3</v>
      </c>
      <c r="Q23" s="41"/>
    </row>
    <row r="24" spans="8:17" x14ac:dyDescent="0.25">
      <c r="H24" s="5" t="s">
        <v>29</v>
      </c>
      <c r="I24" s="32"/>
      <c r="J24" s="6" t="s">
        <v>3</v>
      </c>
      <c r="L24" s="50" t="s">
        <v>68</v>
      </c>
      <c r="M24" s="51"/>
      <c r="N24" s="52" t="s">
        <v>3</v>
      </c>
      <c r="O24" s="51">
        <v>7127</v>
      </c>
      <c r="P24" s="53" t="s">
        <v>3</v>
      </c>
      <c r="Q24" s="54" t="s">
        <v>103</v>
      </c>
    </row>
    <row r="25" spans="8:17" x14ac:dyDescent="0.25">
      <c r="H25" s="5" t="s">
        <v>30</v>
      </c>
      <c r="I25" s="32"/>
      <c r="J25" s="6" t="s">
        <v>3</v>
      </c>
      <c r="L25" s="33" t="s">
        <v>69</v>
      </c>
      <c r="M25" s="48"/>
      <c r="N25" s="34" t="s">
        <v>3</v>
      </c>
      <c r="O25" s="48"/>
      <c r="P25" s="35" t="s">
        <v>3</v>
      </c>
      <c r="Q25" s="36" t="s">
        <v>113</v>
      </c>
    </row>
    <row r="26" spans="8:17" x14ac:dyDescent="0.25">
      <c r="H26" s="5" t="s">
        <v>31</v>
      </c>
      <c r="I26" s="32"/>
      <c r="J26" s="6" t="s">
        <v>3</v>
      </c>
      <c r="L26" s="38" t="s">
        <v>70</v>
      </c>
      <c r="M26" s="47">
        <v>12250</v>
      </c>
      <c r="N26" s="39" t="s">
        <v>3</v>
      </c>
      <c r="O26" s="47">
        <v>13077</v>
      </c>
      <c r="P26" s="40" t="s">
        <v>3</v>
      </c>
      <c r="Q26" s="41"/>
    </row>
    <row r="27" spans="8:17" x14ac:dyDescent="0.25">
      <c r="H27" s="5" t="s">
        <v>32</v>
      </c>
      <c r="I27" s="32"/>
      <c r="J27" s="6" t="s">
        <v>3</v>
      </c>
      <c r="L27" s="38" t="s">
        <v>71</v>
      </c>
      <c r="M27" s="47"/>
      <c r="N27" s="39" t="s">
        <v>3</v>
      </c>
      <c r="O27" s="47">
        <v>2402</v>
      </c>
      <c r="P27" s="40" t="s">
        <v>3</v>
      </c>
      <c r="Q27" s="41"/>
    </row>
    <row r="28" spans="8:17" x14ac:dyDescent="0.25">
      <c r="H28" s="5" t="s">
        <v>33</v>
      </c>
      <c r="I28" s="32"/>
      <c r="J28" s="6" t="s">
        <v>3</v>
      </c>
      <c r="L28" s="50" t="s">
        <v>72</v>
      </c>
      <c r="M28" s="51"/>
      <c r="N28" s="52" t="s">
        <v>3</v>
      </c>
      <c r="O28" s="51">
        <v>1530</v>
      </c>
      <c r="P28" s="53" t="s">
        <v>3</v>
      </c>
      <c r="Q28" s="54" t="s">
        <v>104</v>
      </c>
    </row>
    <row r="29" spans="8:17" x14ac:dyDescent="0.25">
      <c r="H29" s="5" t="s">
        <v>34</v>
      </c>
      <c r="I29" s="32"/>
      <c r="J29" s="6" t="s">
        <v>3</v>
      </c>
      <c r="L29" s="38" t="s">
        <v>73</v>
      </c>
      <c r="M29" s="47">
        <v>34500</v>
      </c>
      <c r="N29" s="39" t="s">
        <v>3</v>
      </c>
      <c r="O29" s="47">
        <v>3461</v>
      </c>
      <c r="P29" s="40" t="s">
        <v>3</v>
      </c>
      <c r="Q29" s="41"/>
    </row>
    <row r="30" spans="8:17" x14ac:dyDescent="0.25">
      <c r="H30" s="5" t="s">
        <v>116</v>
      </c>
      <c r="I30" s="1"/>
      <c r="J30" s="6" t="s">
        <v>3</v>
      </c>
      <c r="L30" s="38" t="s">
        <v>74</v>
      </c>
      <c r="M30" s="47">
        <v>21250</v>
      </c>
      <c r="N30" s="39" t="s">
        <v>3</v>
      </c>
      <c r="O30" s="47">
        <v>21889</v>
      </c>
      <c r="P30" s="40" t="s">
        <v>3</v>
      </c>
      <c r="Q30" s="41"/>
    </row>
    <row r="31" spans="8:17" x14ac:dyDescent="0.25">
      <c r="H31" s="5"/>
      <c r="I31" s="1"/>
      <c r="J31" s="6"/>
      <c r="L31" s="38" t="s">
        <v>75</v>
      </c>
      <c r="M31" s="47">
        <v>44000</v>
      </c>
      <c r="N31" s="39" t="s">
        <v>3</v>
      </c>
      <c r="O31" s="47">
        <v>43996</v>
      </c>
      <c r="P31" s="40" t="s">
        <v>3</v>
      </c>
      <c r="Q31" s="41"/>
    </row>
    <row r="32" spans="8:17" x14ac:dyDescent="0.25">
      <c r="H32" s="5" t="s">
        <v>7</v>
      </c>
      <c r="I32" s="1">
        <f>SUM(I3:I30)</f>
        <v>0</v>
      </c>
      <c r="J32" s="6" t="s">
        <v>3</v>
      </c>
      <c r="L32" s="50" t="s">
        <v>76</v>
      </c>
      <c r="M32" s="51"/>
      <c r="N32" s="52" t="s">
        <v>3</v>
      </c>
      <c r="O32" s="51">
        <v>3583</v>
      </c>
      <c r="P32" s="53" t="s">
        <v>3</v>
      </c>
      <c r="Q32" s="54" t="s">
        <v>105</v>
      </c>
    </row>
    <row r="33" spans="4:17" ht="15.75" thickBot="1" x14ac:dyDescent="0.3">
      <c r="H33" s="7" t="s">
        <v>35</v>
      </c>
      <c r="I33" s="8">
        <f>I34-I32</f>
        <v>0</v>
      </c>
      <c r="J33" s="9" t="s">
        <v>3</v>
      </c>
      <c r="L33" s="50" t="s">
        <v>77</v>
      </c>
      <c r="M33" s="51"/>
      <c r="N33" s="52" t="s">
        <v>3</v>
      </c>
      <c r="O33" s="51">
        <v>643</v>
      </c>
      <c r="P33" s="53" t="s">
        <v>3</v>
      </c>
      <c r="Q33" s="54" t="s">
        <v>106</v>
      </c>
    </row>
    <row r="34" spans="4:17" x14ac:dyDescent="0.25">
      <c r="L34" s="50" t="s">
        <v>78</v>
      </c>
      <c r="M34" s="51"/>
      <c r="N34" s="52" t="s">
        <v>3</v>
      </c>
      <c r="O34" s="51">
        <v>369</v>
      </c>
      <c r="P34" s="53" t="s">
        <v>3</v>
      </c>
      <c r="Q34" s="54" t="s">
        <v>107</v>
      </c>
    </row>
    <row r="35" spans="4:17" x14ac:dyDescent="0.25">
      <c r="L35" s="50" t="s">
        <v>79</v>
      </c>
      <c r="M35" s="51"/>
      <c r="N35" s="52" t="s">
        <v>3</v>
      </c>
      <c r="O35" s="51">
        <v>446</v>
      </c>
      <c r="P35" s="53" t="s">
        <v>3</v>
      </c>
      <c r="Q35" s="54" t="s">
        <v>108</v>
      </c>
    </row>
    <row r="36" spans="4:17" x14ac:dyDescent="0.25">
      <c r="L36" s="33" t="s">
        <v>80</v>
      </c>
      <c r="M36" s="48"/>
      <c r="N36" s="34" t="s">
        <v>3</v>
      </c>
      <c r="O36" s="48"/>
      <c r="P36" s="35" t="s">
        <v>3</v>
      </c>
      <c r="Q36" s="36" t="s">
        <v>109</v>
      </c>
    </row>
    <row r="37" spans="4:17" x14ac:dyDescent="0.25">
      <c r="D37" t="s">
        <v>6</v>
      </c>
      <c r="L37" s="33" t="s">
        <v>91</v>
      </c>
      <c r="M37" s="48"/>
      <c r="N37" s="34" t="s">
        <v>3</v>
      </c>
      <c r="O37" s="48"/>
      <c r="P37" s="35" t="s">
        <v>3</v>
      </c>
      <c r="Q37" s="36" t="s">
        <v>112</v>
      </c>
    </row>
    <row r="38" spans="4:17" x14ac:dyDescent="0.25">
      <c r="D38" s="19" t="s">
        <v>92</v>
      </c>
      <c r="E38" s="19" t="s">
        <v>81</v>
      </c>
      <c r="F38" s="20" t="s">
        <v>84</v>
      </c>
      <c r="G38" s="20"/>
      <c r="H38" s="20" t="s">
        <v>87</v>
      </c>
      <c r="I38" s="21"/>
      <c r="L38" s="50" t="s">
        <v>114</v>
      </c>
      <c r="M38" s="51"/>
      <c r="N38" s="52" t="s">
        <v>3</v>
      </c>
      <c r="O38" s="51">
        <v>6852</v>
      </c>
      <c r="P38" s="53" t="s">
        <v>3</v>
      </c>
      <c r="Q38" s="54" t="s">
        <v>121</v>
      </c>
    </row>
    <row r="39" spans="4:17" x14ac:dyDescent="0.25">
      <c r="D39" s="14" t="s">
        <v>93</v>
      </c>
      <c r="E39" s="14" t="s">
        <v>82</v>
      </c>
      <c r="F39" s="1" t="s">
        <v>85</v>
      </c>
      <c r="G39" s="1"/>
      <c r="H39" s="1" t="s">
        <v>88</v>
      </c>
      <c r="I39" s="17"/>
      <c r="L39" s="38" t="s">
        <v>117</v>
      </c>
      <c r="M39" s="47"/>
      <c r="N39" s="39" t="s">
        <v>3</v>
      </c>
      <c r="O39" s="47">
        <v>7532</v>
      </c>
      <c r="P39" s="40" t="s">
        <v>3</v>
      </c>
      <c r="Q39" s="41"/>
    </row>
    <row r="40" spans="4:17" x14ac:dyDescent="0.25">
      <c r="D40" s="22" t="s">
        <v>94</v>
      </c>
      <c r="E40" s="22" t="s">
        <v>83</v>
      </c>
      <c r="F40" s="23" t="s">
        <v>86</v>
      </c>
      <c r="G40" s="23"/>
      <c r="H40" s="23" t="s">
        <v>89</v>
      </c>
      <c r="I40" s="24"/>
      <c r="L40" s="38" t="s">
        <v>118</v>
      </c>
      <c r="M40" s="47">
        <v>236250</v>
      </c>
      <c r="N40" s="39" t="s">
        <v>3</v>
      </c>
      <c r="O40" s="47">
        <v>236466</v>
      </c>
      <c r="P40" s="40" t="s">
        <v>3</v>
      </c>
      <c r="Q40" s="41"/>
    </row>
    <row r="41" spans="4:17" x14ac:dyDescent="0.25">
      <c r="L41" s="5"/>
      <c r="M41" s="49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44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44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44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44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44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46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45">
        <f>SUM(M3:M47)</f>
        <v>132872197.62639999</v>
      </c>
      <c r="N48" s="26" t="s">
        <v>3</v>
      </c>
      <c r="O48" s="45">
        <f>SUM(O3:O47)</f>
        <v>132981075.36159998</v>
      </c>
      <c r="P48" s="27" t="s">
        <v>3</v>
      </c>
    </row>
    <row r="49" spans="15:16" x14ac:dyDescent="0.25">
      <c r="O49" s="56">
        <f>O48-149000000</f>
        <v>-16018924.638400018</v>
      </c>
      <c r="P49" s="32" t="s">
        <v>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2024-07-26T09:45:54Z</dcterms:modified>
</cp:coreProperties>
</file>