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andom stuff\WorldBuild\Gplates - Copy\Not Gplates\"/>
    </mc:Choice>
  </mc:AlternateContent>
  <xr:revisionPtr revIDLastSave="0" documentId="13_ncr:1_{F87D2120-C57F-4176-A86B-E44EBACDBCE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7" i="1"/>
  <c r="O48" i="1"/>
  <c r="C9" i="1"/>
  <c r="I32" i="1"/>
  <c r="I33" i="1" s="1"/>
  <c r="M48" i="1"/>
  <c r="C12" i="1" l="1"/>
  <c r="C16" i="1" s="1"/>
  <c r="C11" i="1"/>
  <c r="C13" i="1" s="1"/>
</calcChain>
</file>

<file path=xl/sharedStrings.xml><?xml version="1.0" encoding="utf-8"?>
<sst xmlns="http://schemas.openxmlformats.org/spreadsheetml/2006/main" count="256" uniqueCount="125">
  <si>
    <t>Name</t>
  </si>
  <si>
    <t>Area (Theory)</t>
  </si>
  <si>
    <t>Area (actual)</t>
  </si>
  <si>
    <t>km2</t>
  </si>
  <si>
    <t>km</t>
  </si>
  <si>
    <t>Notes</t>
  </si>
  <si>
    <t>Hotspot Speed Chart</t>
  </si>
  <si>
    <t>Total</t>
  </si>
  <si>
    <t>Island 1</t>
  </si>
  <si>
    <t>Island 2</t>
  </si>
  <si>
    <t>Island 3</t>
  </si>
  <si>
    <t>Island 4</t>
  </si>
  <si>
    <t>Island 5</t>
  </si>
  <si>
    <t>Island 6</t>
  </si>
  <si>
    <t>Island 7</t>
  </si>
  <si>
    <t>Island 8</t>
  </si>
  <si>
    <t>Island 9</t>
  </si>
  <si>
    <t>Island 10</t>
  </si>
  <si>
    <t>Island 11</t>
  </si>
  <si>
    <t>Island 12</t>
  </si>
  <si>
    <t>Island 13</t>
  </si>
  <si>
    <t>Island 14</t>
  </si>
  <si>
    <t>Island 15</t>
  </si>
  <si>
    <t>Island 16</t>
  </si>
  <si>
    <t>Island 17</t>
  </si>
  <si>
    <t>Island 18</t>
  </si>
  <si>
    <t>Island 19</t>
  </si>
  <si>
    <t>Island 20</t>
  </si>
  <si>
    <t>Island 21</t>
  </si>
  <si>
    <t>Island 22</t>
  </si>
  <si>
    <t>Island 23</t>
  </si>
  <si>
    <t>Island 24</t>
  </si>
  <si>
    <t>Island 25</t>
  </si>
  <si>
    <t>Island 26</t>
  </si>
  <si>
    <t>Island 27</t>
  </si>
  <si>
    <t>Crust to add</t>
  </si>
  <si>
    <t>Planet Radius</t>
  </si>
  <si>
    <t>Length</t>
  </si>
  <si>
    <t>Age</t>
  </si>
  <si>
    <t>Crust Added</t>
  </si>
  <si>
    <t>my</t>
  </si>
  <si>
    <t>Total Surfacve Area</t>
  </si>
  <si>
    <t>Total Land Area</t>
  </si>
  <si>
    <t>Total Sea Area</t>
  </si>
  <si>
    <t>Land %</t>
  </si>
  <si>
    <t>Sea %</t>
  </si>
  <si>
    <t>Earth Land %</t>
  </si>
  <si>
    <t>Earth Ocean %</t>
  </si>
  <si>
    <t>Land % (diff)</t>
  </si>
  <si>
    <t>%</t>
  </si>
  <si>
    <t>Microcontinent</t>
  </si>
  <si>
    <t>&amp; Islands</t>
  </si>
  <si>
    <t>Hotspot A9</t>
  </si>
  <si>
    <t>Hotspot G6</t>
  </si>
  <si>
    <t>Island Arc H8</t>
  </si>
  <si>
    <t>Hotspot H13</t>
  </si>
  <si>
    <t>Island Arc K10</t>
  </si>
  <si>
    <t>Hotspot M11</t>
  </si>
  <si>
    <t>Hotspot N1</t>
  </si>
  <si>
    <t>Hotspot N3</t>
  </si>
  <si>
    <t>Hotspot N8</t>
  </si>
  <si>
    <t>Hotspot N11</t>
  </si>
  <si>
    <t>Island Arc M13</t>
  </si>
  <si>
    <t>Island Arc N14</t>
  </si>
  <si>
    <t>Hotspot P11</t>
  </si>
  <si>
    <t>Island Arc Q7</t>
  </si>
  <si>
    <t>&amp;R6</t>
  </si>
  <si>
    <t>Island Arc R6</t>
  </si>
  <si>
    <t>Hotspot S9</t>
  </si>
  <si>
    <t>Hotspot T7</t>
  </si>
  <si>
    <t>Island Arc T7</t>
  </si>
  <si>
    <t>Island Arc W10</t>
  </si>
  <si>
    <t>Hotspot W10</t>
  </si>
  <si>
    <t>Island Arc X12</t>
  </si>
  <si>
    <t>Island Arc AA5</t>
  </si>
  <si>
    <t>Island Arc AB11-12</t>
  </si>
  <si>
    <t>Hotspot AB14</t>
  </si>
  <si>
    <t>Hotspot AE9</t>
  </si>
  <si>
    <t>Hotspot AG5</t>
  </si>
  <si>
    <t>Hotspot AG7</t>
  </si>
  <si>
    <t>Hotspot AJ9</t>
  </si>
  <si>
    <t>Slow</t>
  </si>
  <si>
    <t>Medium</t>
  </si>
  <si>
    <t>Fast</t>
  </si>
  <si>
    <t>Big islands, long chain</t>
  </si>
  <si>
    <t>Mid islands, mid chain</t>
  </si>
  <si>
    <t>Small islands, no chain</t>
  </si>
  <si>
    <t>5000+ km2, 4-6 island</t>
  </si>
  <si>
    <t>1000-5000 km2 3-4, island</t>
  </si>
  <si>
    <t>0-1000 km2, no chain</t>
  </si>
  <si>
    <t>Hotspot I16</t>
  </si>
  <si>
    <t>Hotspot V15</t>
  </si>
  <si>
    <t>100-645</t>
  </si>
  <si>
    <t>645-1190</t>
  </si>
  <si>
    <t>1190-1736</t>
  </si>
  <si>
    <t>Pace: 1700 (fast)</t>
  </si>
  <si>
    <t>Pace: 1736 (fast)</t>
  </si>
  <si>
    <t>Pace: 1263 (fast)</t>
  </si>
  <si>
    <t>Pace: 1512 (fast)</t>
  </si>
  <si>
    <t>Pace: 100 (slow)</t>
  </si>
  <si>
    <t>Pace: 207 (slow)</t>
  </si>
  <si>
    <t>Pace: 320 (slow)</t>
  </si>
  <si>
    <t>Pace: 345 (slow)</t>
  </si>
  <si>
    <t>Pace: 165 (slow)</t>
  </si>
  <si>
    <t>Pace: 990 (medium)</t>
  </si>
  <si>
    <t>Pace: 954 (medium)</t>
  </si>
  <si>
    <t>Pace: 1478 (fast)</t>
  </si>
  <si>
    <t>Pace : 1290 (fast)</t>
  </si>
  <si>
    <t>Pace: 1456 (fast)</t>
  </si>
  <si>
    <t>Pace: 0 (???)</t>
  </si>
  <si>
    <t>Pace: 280 (slow) Above Land</t>
  </si>
  <si>
    <t>Pace: 290 (slow) Above Land</t>
  </si>
  <si>
    <t>Pace: 378 (slow) Above Land</t>
  </si>
  <si>
    <t>Pace 288 (slow) Above Land</t>
  </si>
  <si>
    <t>Hotspot X12</t>
  </si>
  <si>
    <t>d</t>
  </si>
  <si>
    <t>Island 28</t>
  </si>
  <si>
    <t>Island Arc U7</t>
  </si>
  <si>
    <t>Island Arc X13</t>
  </si>
  <si>
    <t>Continent Aurelia</t>
  </si>
  <si>
    <t>Continent Boscalis</t>
  </si>
  <si>
    <t>Pace: 187 (slow)</t>
  </si>
  <si>
    <t>ToDo</t>
  </si>
  <si>
    <t>Felülvizsgálni a Hotspotokat (sárga)</t>
  </si>
  <si>
    <t xml:space="preserve">We need more crust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</si>
</sst>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43" fontId="0" fillId="0" borderId="2" xfId="1" applyFont="1" applyBorder="1"/>
    <xf numFmtId="43" fontId="0" fillId="0" borderId="0" xfId="0" applyNumberFormat="1" applyBorder="1"/>
    <xf numFmtId="0" fontId="0" fillId="0" borderId="5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0" xfId="0" applyFill="1" applyBorder="1"/>
    <xf numFmtId="0" fontId="0" fillId="2" borderId="4" xfId="0" applyFill="1" applyBorder="1"/>
    <xf numFmtId="0" fontId="0" fillId="2" borderId="13" xfId="0" applyFill="1" applyBorder="1"/>
    <xf numFmtId="0" fontId="0" fillId="2" borderId="0" xfId="0" applyFill="1" applyBorder="1"/>
    <xf numFmtId="0" fontId="0" fillId="2" borderId="16" xfId="0" applyFill="1" applyBorder="1"/>
    <xf numFmtId="0" fontId="0" fillId="2" borderId="5" xfId="0" applyFill="1" applyBorder="1" applyAlignment="1">
      <alignment vertical="top"/>
    </xf>
    <xf numFmtId="166" fontId="0" fillId="0" borderId="7" xfId="1" applyNumberFormat="1" applyFont="1" applyBorder="1"/>
    <xf numFmtId="0" fontId="0" fillId="3" borderId="4" xfId="0" applyFill="1" applyBorder="1"/>
    <xf numFmtId="0" fontId="0" fillId="3" borderId="13" xfId="0" applyFill="1" applyBorder="1"/>
    <xf numFmtId="0" fontId="0" fillId="3" borderId="0" xfId="0" applyFill="1" applyBorder="1"/>
    <xf numFmtId="0" fontId="0" fillId="3" borderId="16" xfId="0" applyFill="1" applyBorder="1"/>
    <xf numFmtId="0" fontId="0" fillId="3" borderId="5" xfId="0" applyFill="1" applyBorder="1" applyAlignment="1">
      <alignment horizontal="left" vertical="top"/>
    </xf>
    <xf numFmtId="0" fontId="0" fillId="3" borderId="5" xfId="0" applyFill="1" applyBorder="1" applyAlignment="1">
      <alignment vertical="top"/>
    </xf>
    <xf numFmtId="0" fontId="0" fillId="3" borderId="27" xfId="0" applyFill="1" applyBorder="1"/>
    <xf numFmtId="0" fontId="0" fillId="4" borderId="0" xfId="0" applyFill="1" applyBorder="1"/>
    <xf numFmtId="43" fontId="0" fillId="0" borderId="13" xfId="1" applyFont="1" applyBorder="1"/>
    <xf numFmtId="43" fontId="0" fillId="0" borderId="25" xfId="1" applyFont="1" applyBorder="1"/>
    <xf numFmtId="43" fontId="0" fillId="0" borderId="14" xfId="1" applyFont="1" applyBorder="1"/>
    <xf numFmtId="166" fontId="0" fillId="3" borderId="13" xfId="1" applyNumberFormat="1" applyFont="1" applyFill="1" applyBorder="1"/>
    <xf numFmtId="166" fontId="0" fillId="2" borderId="13" xfId="1" applyNumberFormat="1" applyFont="1" applyFill="1" applyBorder="1"/>
    <xf numFmtId="166" fontId="0" fillId="0" borderId="13" xfId="1" applyNumberFormat="1" applyFont="1" applyBorder="1"/>
    <xf numFmtId="0" fontId="0" fillId="5" borderId="4" xfId="0" applyFill="1" applyBorder="1"/>
    <xf numFmtId="166" fontId="0" fillId="5" borderId="13" xfId="1" applyNumberFormat="1" applyFont="1" applyFill="1" applyBorder="1"/>
    <xf numFmtId="0" fontId="0" fillId="5" borderId="0" xfId="0" applyFill="1" applyBorder="1"/>
    <xf numFmtId="0" fontId="0" fillId="5" borderId="13" xfId="0" applyFill="1" applyBorder="1"/>
    <xf numFmtId="0" fontId="0" fillId="5" borderId="16" xfId="0" applyFill="1" applyBorder="1"/>
    <xf numFmtId="0" fontId="0" fillId="5" borderId="5" xfId="0" applyFill="1" applyBorder="1" applyAlignment="1">
      <alignment vertical="top"/>
    </xf>
    <xf numFmtId="0" fontId="0" fillId="5" borderId="27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8"/>
  <sheetViews>
    <sheetView tabSelected="1" zoomScaleNormal="100" workbookViewId="0">
      <selection activeCell="S4" sqref="S4"/>
    </sheetView>
  </sheetViews>
  <sheetFormatPr defaultRowHeight="15" x14ac:dyDescent="0.25"/>
  <cols>
    <col min="2" max="2" width="18.28515625" bestFit="1" customWidth="1"/>
    <col min="3" max="3" width="15.28515625" bestFit="1" customWidth="1"/>
    <col min="8" max="8" width="11.5703125" bestFit="1" customWidth="1"/>
    <col min="12" max="12" width="22.42578125" customWidth="1"/>
    <col min="13" max="13" width="15.28515625" bestFit="1" customWidth="1"/>
    <col min="14" max="14" width="6.42578125" customWidth="1"/>
    <col min="15" max="15" width="11.5703125" bestFit="1" customWidth="1"/>
    <col min="17" max="17" width="70.28515625" customWidth="1"/>
  </cols>
  <sheetData>
    <row r="1" spans="2:22" ht="15.75" thickBot="1" x14ac:dyDescent="0.3"/>
    <row r="2" spans="2:22" ht="15.75" thickBot="1" x14ac:dyDescent="0.3">
      <c r="L2" s="10" t="s">
        <v>0</v>
      </c>
      <c r="M2" s="13" t="s">
        <v>1</v>
      </c>
      <c r="N2" s="11"/>
      <c r="O2" s="13" t="s">
        <v>2</v>
      </c>
      <c r="P2" s="16"/>
      <c r="Q2" s="12" t="s">
        <v>5</v>
      </c>
      <c r="S2" s="2" t="s">
        <v>122</v>
      </c>
      <c r="T2" s="3"/>
      <c r="U2" s="3"/>
      <c r="V2" s="4"/>
    </row>
    <row r="3" spans="2:22" x14ac:dyDescent="0.25">
      <c r="B3" s="2" t="s">
        <v>36</v>
      </c>
      <c r="C3" s="3">
        <v>6371</v>
      </c>
      <c r="D3" s="4" t="s">
        <v>4</v>
      </c>
      <c r="H3" s="2" t="s">
        <v>8</v>
      </c>
      <c r="I3" s="3"/>
      <c r="J3" s="4" t="s">
        <v>3</v>
      </c>
      <c r="L3" s="5" t="s">
        <v>119</v>
      </c>
      <c r="M3" s="47">
        <v>54102303.048900001</v>
      </c>
      <c r="N3" s="1" t="s">
        <v>3</v>
      </c>
      <c r="O3" s="14"/>
      <c r="P3" s="17" t="s">
        <v>3</v>
      </c>
      <c r="Q3" s="30"/>
      <c r="S3" s="5" t="s">
        <v>123</v>
      </c>
      <c r="T3" s="1"/>
      <c r="U3" s="1"/>
      <c r="V3" s="6"/>
    </row>
    <row r="4" spans="2:22" x14ac:dyDescent="0.25">
      <c r="B4" s="5" t="s">
        <v>37</v>
      </c>
      <c r="C4" s="46">
        <v>1050</v>
      </c>
      <c r="D4" s="6" t="s">
        <v>4</v>
      </c>
      <c r="H4" s="5" t="s">
        <v>9</v>
      </c>
      <c r="I4" s="1"/>
      <c r="J4" s="6" t="s">
        <v>3</v>
      </c>
      <c r="L4" s="5" t="s">
        <v>120</v>
      </c>
      <c r="M4" s="47">
        <v>55076575.485200003</v>
      </c>
      <c r="N4" s="1" t="s">
        <v>3</v>
      </c>
      <c r="O4" s="14"/>
      <c r="P4" s="17" t="s">
        <v>3</v>
      </c>
      <c r="Q4" s="30"/>
      <c r="S4" s="5" t="s">
        <v>124</v>
      </c>
      <c r="T4" s="1"/>
      <c r="U4" s="1"/>
      <c r="V4" s="6"/>
    </row>
    <row r="5" spans="2:22" x14ac:dyDescent="0.25">
      <c r="B5" s="5" t="s">
        <v>38</v>
      </c>
      <c r="C5" s="46">
        <v>100</v>
      </c>
      <c r="D5" s="6" t="s">
        <v>40</v>
      </c>
      <c r="H5" s="5" t="s">
        <v>10</v>
      </c>
      <c r="I5" s="1"/>
      <c r="J5" s="6" t="s">
        <v>3</v>
      </c>
      <c r="L5" s="5" t="s">
        <v>50</v>
      </c>
      <c r="M5" s="47">
        <v>1861282.8287999998</v>
      </c>
      <c r="N5" s="1" t="s">
        <v>3</v>
      </c>
      <c r="O5" s="14"/>
      <c r="P5" s="17" t="s">
        <v>3</v>
      </c>
      <c r="Q5" s="30" t="s">
        <v>51</v>
      </c>
      <c r="S5" s="5"/>
      <c r="T5" s="1"/>
      <c r="U5" s="1"/>
      <c r="V5" s="6"/>
    </row>
    <row r="6" spans="2:22" x14ac:dyDescent="0.25">
      <c r="B6" s="5"/>
      <c r="C6" s="1"/>
      <c r="D6" s="6"/>
      <c r="H6" s="5" t="s">
        <v>11</v>
      </c>
      <c r="I6" s="32"/>
      <c r="J6" s="6" t="s">
        <v>3</v>
      </c>
      <c r="L6" s="5"/>
      <c r="M6" s="47"/>
      <c r="N6" s="1" t="s">
        <v>3</v>
      </c>
      <c r="O6" s="14"/>
      <c r="P6" s="17" t="s">
        <v>3</v>
      </c>
      <c r="Q6" s="30"/>
      <c r="S6" s="5"/>
      <c r="T6" s="1"/>
      <c r="U6" s="1"/>
      <c r="V6" s="6"/>
    </row>
    <row r="7" spans="2:22" ht="15.75" thickBot="1" x14ac:dyDescent="0.3">
      <c r="B7" s="7" t="s">
        <v>39</v>
      </c>
      <c r="C7" s="38">
        <f>C4*(C5-50)/2</f>
        <v>26250</v>
      </c>
      <c r="D7" s="9" t="s">
        <v>3</v>
      </c>
      <c r="H7" s="5" t="s">
        <v>12</v>
      </c>
      <c r="I7" s="32"/>
      <c r="J7" s="6" t="s">
        <v>3</v>
      </c>
      <c r="L7" s="39" t="s">
        <v>52</v>
      </c>
      <c r="M7" s="50"/>
      <c r="N7" s="41" t="s">
        <v>3</v>
      </c>
      <c r="O7" s="40">
        <v>418</v>
      </c>
      <c r="P7" s="42" t="s">
        <v>3</v>
      </c>
      <c r="Q7" s="43" t="s">
        <v>95</v>
      </c>
      <c r="S7" s="5"/>
      <c r="T7" s="1"/>
      <c r="U7" s="1"/>
      <c r="V7" s="6"/>
    </row>
    <row r="8" spans="2:22" ht="15.75" thickBot="1" x14ac:dyDescent="0.3">
      <c r="H8" s="5" t="s">
        <v>13</v>
      </c>
      <c r="I8" s="32"/>
      <c r="J8" s="6" t="s">
        <v>3</v>
      </c>
      <c r="L8" s="39" t="s">
        <v>53</v>
      </c>
      <c r="M8" s="50"/>
      <c r="N8" s="41" t="s">
        <v>3</v>
      </c>
      <c r="O8" s="40">
        <v>236</v>
      </c>
      <c r="P8" s="42" t="s">
        <v>3</v>
      </c>
      <c r="Q8" s="44" t="s">
        <v>96</v>
      </c>
      <c r="S8" s="5"/>
      <c r="T8" s="1"/>
      <c r="U8" s="1"/>
      <c r="V8" s="6"/>
    </row>
    <row r="9" spans="2:22" x14ac:dyDescent="0.25">
      <c r="B9" s="2" t="s">
        <v>41</v>
      </c>
      <c r="C9" s="28">
        <f>C3^2*PI()*4</f>
        <v>510064471.90978825</v>
      </c>
      <c r="D9" s="4" t="s">
        <v>3</v>
      </c>
      <c r="H9" s="5" t="s">
        <v>14</v>
      </c>
      <c r="I9" s="32"/>
      <c r="J9" s="6" t="s">
        <v>3</v>
      </c>
      <c r="L9" s="39" t="s">
        <v>54</v>
      </c>
      <c r="M9" s="50">
        <v>26300</v>
      </c>
      <c r="N9" s="41" t="s">
        <v>3</v>
      </c>
      <c r="O9" s="40">
        <v>26303</v>
      </c>
      <c r="P9" s="42" t="s">
        <v>3</v>
      </c>
      <c r="Q9" s="44"/>
      <c r="S9" s="5"/>
      <c r="T9" s="1"/>
      <c r="U9" s="1"/>
      <c r="V9" s="6"/>
    </row>
    <row r="10" spans="2:22" ht="15.75" thickBot="1" x14ac:dyDescent="0.3">
      <c r="B10" s="5" t="s">
        <v>42</v>
      </c>
      <c r="C10" s="29">
        <f>M48</f>
        <v>111556962.36289999</v>
      </c>
      <c r="D10" s="6" t="s">
        <v>3</v>
      </c>
      <c r="H10" s="5" t="s">
        <v>15</v>
      </c>
      <c r="I10" s="32"/>
      <c r="J10" s="6" t="s">
        <v>3</v>
      </c>
      <c r="L10" s="39" t="s">
        <v>55</v>
      </c>
      <c r="M10" s="50">
        <v>1</v>
      </c>
      <c r="N10" s="41" t="s">
        <v>3</v>
      </c>
      <c r="O10" s="40">
        <v>882</v>
      </c>
      <c r="P10" s="42" t="s">
        <v>3</v>
      </c>
      <c r="Q10" s="44" t="s">
        <v>97</v>
      </c>
      <c r="S10" s="7"/>
      <c r="T10" s="8"/>
      <c r="U10" s="8"/>
      <c r="V10" s="9"/>
    </row>
    <row r="11" spans="2:22" x14ac:dyDescent="0.25">
      <c r="B11" s="5" t="s">
        <v>43</v>
      </c>
      <c r="C11" s="29">
        <f>C9-C10</f>
        <v>398507509.54688823</v>
      </c>
      <c r="D11" s="6" t="s">
        <v>3</v>
      </c>
      <c r="H11" s="5" t="s">
        <v>16</v>
      </c>
      <c r="I11" s="32"/>
      <c r="J11" s="6" t="s">
        <v>3</v>
      </c>
      <c r="L11" s="39" t="s">
        <v>90</v>
      </c>
      <c r="M11" s="50"/>
      <c r="N11" s="41" t="s">
        <v>3</v>
      </c>
      <c r="O11" s="40">
        <v>363</v>
      </c>
      <c r="P11" s="42" t="s">
        <v>3</v>
      </c>
      <c r="Q11" s="44" t="s">
        <v>98</v>
      </c>
    </row>
    <row r="12" spans="2:22" x14ac:dyDescent="0.25">
      <c r="B12" s="5" t="s">
        <v>44</v>
      </c>
      <c r="C12" s="1">
        <f>C10*100/C9</f>
        <v>21.87114933631965</v>
      </c>
      <c r="D12" s="6" t="s">
        <v>49</v>
      </c>
      <c r="H12" s="5" t="s">
        <v>17</v>
      </c>
      <c r="I12" s="32"/>
      <c r="J12" s="6" t="s">
        <v>3</v>
      </c>
      <c r="L12" s="39" t="s">
        <v>56</v>
      </c>
      <c r="M12" s="50">
        <v>37000</v>
      </c>
      <c r="N12" s="41" t="s">
        <v>3</v>
      </c>
      <c r="O12" s="40">
        <v>38717</v>
      </c>
      <c r="P12" s="42" t="s">
        <v>3</v>
      </c>
      <c r="Q12" s="44"/>
    </row>
    <row r="13" spans="2:22" x14ac:dyDescent="0.25">
      <c r="B13" s="5" t="s">
        <v>45</v>
      </c>
      <c r="C13" s="29">
        <f>C11*100/C9</f>
        <v>78.128850663680339</v>
      </c>
      <c r="D13" s="6" t="s">
        <v>49</v>
      </c>
      <c r="H13" s="5" t="s">
        <v>18</v>
      </c>
      <c r="I13" s="32"/>
      <c r="J13" s="6" t="s">
        <v>3</v>
      </c>
      <c r="L13" s="39" t="s">
        <v>115</v>
      </c>
      <c r="M13" s="50"/>
      <c r="N13" s="41" t="s">
        <v>3</v>
      </c>
      <c r="O13" s="40">
        <v>816</v>
      </c>
      <c r="P13" s="42" t="s">
        <v>3</v>
      </c>
      <c r="Q13" s="44"/>
    </row>
    <row r="14" spans="2:22" x14ac:dyDescent="0.25">
      <c r="B14" s="5" t="s">
        <v>46</v>
      </c>
      <c r="C14" s="1">
        <v>29</v>
      </c>
      <c r="D14" s="6" t="s">
        <v>49</v>
      </c>
      <c r="H14" s="5" t="s">
        <v>19</v>
      </c>
      <c r="I14" s="32"/>
      <c r="J14" s="6" t="s">
        <v>3</v>
      </c>
      <c r="L14" s="53" t="s">
        <v>57</v>
      </c>
      <c r="M14" s="54"/>
      <c r="N14" s="55" t="s">
        <v>3</v>
      </c>
      <c r="O14" s="56">
        <v>5933</v>
      </c>
      <c r="P14" s="57" t="s">
        <v>3</v>
      </c>
      <c r="Q14" s="58" t="s">
        <v>99</v>
      </c>
    </row>
    <row r="15" spans="2:22" x14ac:dyDescent="0.25">
      <c r="B15" s="5" t="s">
        <v>47</v>
      </c>
      <c r="C15" s="1">
        <v>71</v>
      </c>
      <c r="D15" s="6" t="s">
        <v>49</v>
      </c>
      <c r="H15" s="5" t="s">
        <v>20</v>
      </c>
      <c r="I15" s="32"/>
      <c r="J15" s="6" t="s">
        <v>3</v>
      </c>
      <c r="L15" s="39" t="s">
        <v>62</v>
      </c>
      <c r="M15" s="50"/>
      <c r="N15" s="41" t="s">
        <v>3</v>
      </c>
      <c r="O15" s="40">
        <v>1516</v>
      </c>
      <c r="P15" s="42" t="s">
        <v>3</v>
      </c>
      <c r="Q15" s="44"/>
    </row>
    <row r="16" spans="2:22" ht="15.75" thickBot="1" x14ac:dyDescent="0.3">
      <c r="B16" s="7" t="s">
        <v>48</v>
      </c>
      <c r="C16" s="8">
        <f>C12-C14</f>
        <v>-7.1288506636803497</v>
      </c>
      <c r="D16" s="9" t="s">
        <v>49</v>
      </c>
      <c r="H16" s="5" t="s">
        <v>21</v>
      </c>
      <c r="I16" s="32"/>
      <c r="J16" s="6" t="s">
        <v>3</v>
      </c>
      <c r="L16" s="33" t="s">
        <v>58</v>
      </c>
      <c r="M16" s="51"/>
      <c r="N16" s="35" t="s">
        <v>3</v>
      </c>
      <c r="O16" s="34"/>
      <c r="P16" s="36" t="s">
        <v>3</v>
      </c>
      <c r="Q16" s="37" t="s">
        <v>110</v>
      </c>
    </row>
    <row r="17" spans="8:17" x14ac:dyDescent="0.25">
      <c r="H17" s="5" t="s">
        <v>22</v>
      </c>
      <c r="I17" s="32"/>
      <c r="J17" s="6" t="s">
        <v>3</v>
      </c>
      <c r="L17" s="33" t="s">
        <v>59</v>
      </c>
      <c r="M17" s="51"/>
      <c r="N17" s="35" t="s">
        <v>3</v>
      </c>
      <c r="O17" s="34"/>
      <c r="P17" s="36" t="s">
        <v>3</v>
      </c>
      <c r="Q17" s="37" t="s">
        <v>111</v>
      </c>
    </row>
    <row r="18" spans="8:17" x14ac:dyDescent="0.25">
      <c r="H18" s="5" t="s">
        <v>23</v>
      </c>
      <c r="I18" s="32"/>
      <c r="J18" s="6" t="s">
        <v>3</v>
      </c>
      <c r="L18" s="53" t="s">
        <v>60</v>
      </c>
      <c r="M18" s="54"/>
      <c r="N18" s="55" t="s">
        <v>3</v>
      </c>
      <c r="O18" s="56">
        <v>6005</v>
      </c>
      <c r="P18" s="57" t="s">
        <v>3</v>
      </c>
      <c r="Q18" s="58" t="s">
        <v>100</v>
      </c>
    </row>
    <row r="19" spans="8:17" x14ac:dyDescent="0.25">
      <c r="H19" s="5" t="s">
        <v>24</v>
      </c>
      <c r="I19" s="32"/>
      <c r="J19" s="6" t="s">
        <v>3</v>
      </c>
      <c r="L19" s="53" t="s">
        <v>61</v>
      </c>
      <c r="M19" s="54"/>
      <c r="N19" s="55" t="s">
        <v>3</v>
      </c>
      <c r="O19" s="56">
        <v>7519</v>
      </c>
      <c r="P19" s="57" t="s">
        <v>3</v>
      </c>
      <c r="Q19" s="58" t="s">
        <v>101</v>
      </c>
    </row>
    <row r="20" spans="8:17" x14ac:dyDescent="0.25">
      <c r="H20" s="5" t="s">
        <v>25</v>
      </c>
      <c r="I20" s="32"/>
      <c r="J20" s="6" t="s">
        <v>3</v>
      </c>
      <c r="L20" s="45" t="s">
        <v>63</v>
      </c>
      <c r="M20" s="50">
        <v>34000</v>
      </c>
      <c r="N20" s="41" t="s">
        <v>3</v>
      </c>
      <c r="O20" s="40">
        <v>34074</v>
      </c>
      <c r="P20" s="42" t="s">
        <v>3</v>
      </c>
      <c r="Q20" s="44"/>
    </row>
    <row r="21" spans="8:17" x14ac:dyDescent="0.25">
      <c r="H21" s="5" t="s">
        <v>26</v>
      </c>
      <c r="I21" s="32"/>
      <c r="J21" s="6" t="s">
        <v>3</v>
      </c>
      <c r="L21" s="59" t="s">
        <v>64</v>
      </c>
      <c r="M21" s="54"/>
      <c r="N21" s="55" t="s">
        <v>3</v>
      </c>
      <c r="O21" s="56">
        <v>4228</v>
      </c>
      <c r="P21" s="57" t="s">
        <v>3</v>
      </c>
      <c r="Q21" s="58" t="s">
        <v>102</v>
      </c>
    </row>
    <row r="22" spans="8:17" x14ac:dyDescent="0.25">
      <c r="H22" s="5" t="s">
        <v>27</v>
      </c>
      <c r="I22" s="32"/>
      <c r="J22" s="6" t="s">
        <v>3</v>
      </c>
      <c r="L22" s="45" t="s">
        <v>65</v>
      </c>
      <c r="M22" s="50"/>
      <c r="N22" s="41" t="s">
        <v>3</v>
      </c>
      <c r="O22" s="40">
        <v>2307</v>
      </c>
      <c r="P22" s="42" t="s">
        <v>3</v>
      </c>
      <c r="Q22" s="44" t="s">
        <v>66</v>
      </c>
    </row>
    <row r="23" spans="8:17" x14ac:dyDescent="0.25">
      <c r="H23" s="5" t="s">
        <v>28</v>
      </c>
      <c r="I23" s="32"/>
      <c r="J23" s="6" t="s">
        <v>3</v>
      </c>
      <c r="L23" s="45" t="s">
        <v>67</v>
      </c>
      <c r="M23" s="50">
        <v>71250</v>
      </c>
      <c r="N23" s="41" t="s">
        <v>3</v>
      </c>
      <c r="O23" s="40">
        <v>71285</v>
      </c>
      <c r="P23" s="42" t="s">
        <v>3</v>
      </c>
      <c r="Q23" s="44"/>
    </row>
    <row r="24" spans="8:17" x14ac:dyDescent="0.25">
      <c r="H24" s="5" t="s">
        <v>29</v>
      </c>
      <c r="I24" s="32"/>
      <c r="J24" s="6" t="s">
        <v>3</v>
      </c>
      <c r="L24" s="53" t="s">
        <v>68</v>
      </c>
      <c r="M24" s="54"/>
      <c r="N24" s="55" t="s">
        <v>3</v>
      </c>
      <c r="O24" s="56">
        <v>7127</v>
      </c>
      <c r="P24" s="57" t="s">
        <v>3</v>
      </c>
      <c r="Q24" s="58" t="s">
        <v>103</v>
      </c>
    </row>
    <row r="25" spans="8:17" x14ac:dyDescent="0.25">
      <c r="H25" s="5" t="s">
        <v>30</v>
      </c>
      <c r="I25" s="32"/>
      <c r="J25" s="6" t="s">
        <v>3</v>
      </c>
      <c r="L25" s="33" t="s">
        <v>69</v>
      </c>
      <c r="M25" s="51"/>
      <c r="N25" s="35" t="s">
        <v>3</v>
      </c>
      <c r="O25" s="34"/>
      <c r="P25" s="36" t="s">
        <v>3</v>
      </c>
      <c r="Q25" s="37" t="s">
        <v>113</v>
      </c>
    </row>
    <row r="26" spans="8:17" x14ac:dyDescent="0.25">
      <c r="H26" s="5" t="s">
        <v>31</v>
      </c>
      <c r="I26" s="32"/>
      <c r="J26" s="6" t="s">
        <v>3</v>
      </c>
      <c r="L26" s="39" t="s">
        <v>70</v>
      </c>
      <c r="M26" s="50">
        <v>12250</v>
      </c>
      <c r="N26" s="41" t="s">
        <v>3</v>
      </c>
      <c r="O26" s="40">
        <v>13077</v>
      </c>
      <c r="P26" s="42" t="s">
        <v>3</v>
      </c>
      <c r="Q26" s="44"/>
    </row>
    <row r="27" spans="8:17" x14ac:dyDescent="0.25">
      <c r="H27" s="5" t="s">
        <v>32</v>
      </c>
      <c r="I27" s="32"/>
      <c r="J27" s="6" t="s">
        <v>3</v>
      </c>
      <c r="L27" s="39" t="s">
        <v>71</v>
      </c>
      <c r="M27" s="50"/>
      <c r="N27" s="41" t="s">
        <v>3</v>
      </c>
      <c r="O27" s="40">
        <v>2402</v>
      </c>
      <c r="P27" s="42" t="s">
        <v>3</v>
      </c>
      <c r="Q27" s="44"/>
    </row>
    <row r="28" spans="8:17" x14ac:dyDescent="0.25">
      <c r="H28" s="5" t="s">
        <v>33</v>
      </c>
      <c r="I28" s="32"/>
      <c r="J28" s="6" t="s">
        <v>3</v>
      </c>
      <c r="L28" s="53" t="s">
        <v>72</v>
      </c>
      <c r="M28" s="54"/>
      <c r="N28" s="55" t="s">
        <v>3</v>
      </c>
      <c r="O28" s="56">
        <v>1530</v>
      </c>
      <c r="P28" s="57" t="s">
        <v>3</v>
      </c>
      <c r="Q28" s="58" t="s">
        <v>104</v>
      </c>
    </row>
    <row r="29" spans="8:17" x14ac:dyDescent="0.25">
      <c r="H29" s="5" t="s">
        <v>34</v>
      </c>
      <c r="I29" s="32"/>
      <c r="J29" s="6" t="s">
        <v>3</v>
      </c>
      <c r="L29" s="39" t="s">
        <v>73</v>
      </c>
      <c r="M29" s="50">
        <v>34500</v>
      </c>
      <c r="N29" s="41" t="s">
        <v>3</v>
      </c>
      <c r="O29" s="40">
        <v>3461</v>
      </c>
      <c r="P29" s="42" t="s">
        <v>3</v>
      </c>
      <c r="Q29" s="44"/>
    </row>
    <row r="30" spans="8:17" x14ac:dyDescent="0.25">
      <c r="H30" s="5" t="s">
        <v>116</v>
      </c>
      <c r="I30" s="1"/>
      <c r="J30" s="6" t="s">
        <v>3</v>
      </c>
      <c r="L30" s="39" t="s">
        <v>74</v>
      </c>
      <c r="M30" s="50">
        <v>21250</v>
      </c>
      <c r="N30" s="41" t="s">
        <v>3</v>
      </c>
      <c r="O30" s="40">
        <v>21889</v>
      </c>
      <c r="P30" s="42" t="s">
        <v>3</v>
      </c>
      <c r="Q30" s="44"/>
    </row>
    <row r="31" spans="8:17" x14ac:dyDescent="0.25">
      <c r="H31" s="5"/>
      <c r="I31" s="1"/>
      <c r="J31" s="6"/>
      <c r="L31" s="39" t="s">
        <v>75</v>
      </c>
      <c r="M31" s="50">
        <v>44000</v>
      </c>
      <c r="N31" s="41" t="s">
        <v>3</v>
      </c>
      <c r="O31" s="40">
        <v>43996</v>
      </c>
      <c r="P31" s="42" t="s">
        <v>3</v>
      </c>
      <c r="Q31" s="44"/>
    </row>
    <row r="32" spans="8:17" x14ac:dyDescent="0.25">
      <c r="H32" s="5" t="s">
        <v>7</v>
      </c>
      <c r="I32" s="1">
        <f>SUM(I3:I29)</f>
        <v>0</v>
      </c>
      <c r="J32" s="6" t="s">
        <v>3</v>
      </c>
      <c r="L32" s="53" t="s">
        <v>76</v>
      </c>
      <c r="M32" s="54"/>
      <c r="N32" s="55" t="s">
        <v>3</v>
      </c>
      <c r="O32" s="56">
        <v>3583</v>
      </c>
      <c r="P32" s="57" t="s">
        <v>3</v>
      </c>
      <c r="Q32" s="58" t="s">
        <v>105</v>
      </c>
    </row>
    <row r="33" spans="4:17" ht="15.75" thickBot="1" x14ac:dyDescent="0.3">
      <c r="H33" s="7" t="s">
        <v>35</v>
      </c>
      <c r="I33" s="8">
        <f>I34-I32</f>
        <v>0</v>
      </c>
      <c r="J33" s="9" t="s">
        <v>3</v>
      </c>
      <c r="L33" s="53" t="s">
        <v>77</v>
      </c>
      <c r="M33" s="54"/>
      <c r="N33" s="55" t="s">
        <v>3</v>
      </c>
      <c r="O33" s="56">
        <v>643</v>
      </c>
      <c r="P33" s="57" t="s">
        <v>3</v>
      </c>
      <c r="Q33" s="58" t="s">
        <v>106</v>
      </c>
    </row>
    <row r="34" spans="4:17" x14ac:dyDescent="0.25">
      <c r="L34" s="53" t="s">
        <v>78</v>
      </c>
      <c r="M34" s="54"/>
      <c r="N34" s="55" t="s">
        <v>3</v>
      </c>
      <c r="O34" s="56">
        <v>369</v>
      </c>
      <c r="P34" s="57" t="s">
        <v>3</v>
      </c>
      <c r="Q34" s="58" t="s">
        <v>107</v>
      </c>
    </row>
    <row r="35" spans="4:17" x14ac:dyDescent="0.25">
      <c r="L35" s="53" t="s">
        <v>79</v>
      </c>
      <c r="M35" s="54"/>
      <c r="N35" s="55" t="s">
        <v>3</v>
      </c>
      <c r="O35" s="56">
        <v>446</v>
      </c>
      <c r="P35" s="57" t="s">
        <v>3</v>
      </c>
      <c r="Q35" s="58" t="s">
        <v>108</v>
      </c>
    </row>
    <row r="36" spans="4:17" x14ac:dyDescent="0.25">
      <c r="L36" s="39" t="s">
        <v>80</v>
      </c>
      <c r="M36" s="50"/>
      <c r="N36" s="41" t="s">
        <v>3</v>
      </c>
      <c r="O36" s="40">
        <v>49749</v>
      </c>
      <c r="P36" s="42" t="s">
        <v>3</v>
      </c>
      <c r="Q36" s="44" t="s">
        <v>109</v>
      </c>
    </row>
    <row r="37" spans="4:17" x14ac:dyDescent="0.25">
      <c r="D37" t="s">
        <v>6</v>
      </c>
      <c r="L37" s="33" t="s">
        <v>91</v>
      </c>
      <c r="M37" s="51"/>
      <c r="N37" s="35" t="s">
        <v>3</v>
      </c>
      <c r="O37" s="34"/>
      <c r="P37" s="36" t="s">
        <v>3</v>
      </c>
      <c r="Q37" s="37" t="s">
        <v>112</v>
      </c>
    </row>
    <row r="38" spans="4:17" x14ac:dyDescent="0.25">
      <c r="D38" s="19" t="s">
        <v>92</v>
      </c>
      <c r="E38" s="19" t="s">
        <v>81</v>
      </c>
      <c r="F38" s="20" t="s">
        <v>84</v>
      </c>
      <c r="G38" s="20"/>
      <c r="H38" s="20" t="s">
        <v>87</v>
      </c>
      <c r="I38" s="21"/>
      <c r="L38" s="53" t="s">
        <v>114</v>
      </c>
      <c r="M38" s="54"/>
      <c r="N38" s="55" t="s">
        <v>3</v>
      </c>
      <c r="O38" s="56">
        <v>6852</v>
      </c>
      <c r="P38" s="57" t="s">
        <v>3</v>
      </c>
      <c r="Q38" s="58" t="s">
        <v>121</v>
      </c>
    </row>
    <row r="39" spans="4:17" x14ac:dyDescent="0.25">
      <c r="D39" s="14" t="s">
        <v>93</v>
      </c>
      <c r="E39" s="14" t="s">
        <v>82</v>
      </c>
      <c r="F39" s="1" t="s">
        <v>85</v>
      </c>
      <c r="G39" s="1"/>
      <c r="H39" s="1" t="s">
        <v>88</v>
      </c>
      <c r="I39" s="17"/>
      <c r="L39" s="39" t="s">
        <v>117</v>
      </c>
      <c r="M39" s="50"/>
      <c r="N39" s="41" t="s">
        <v>3</v>
      </c>
      <c r="O39" s="40">
        <v>7532</v>
      </c>
      <c r="P39" s="42" t="s">
        <v>3</v>
      </c>
      <c r="Q39" s="44"/>
    </row>
    <row r="40" spans="4:17" x14ac:dyDescent="0.25">
      <c r="D40" s="22" t="s">
        <v>94</v>
      </c>
      <c r="E40" s="22" t="s">
        <v>83</v>
      </c>
      <c r="F40" s="23" t="s">
        <v>86</v>
      </c>
      <c r="G40" s="23"/>
      <c r="H40" s="23" t="s">
        <v>89</v>
      </c>
      <c r="I40" s="24"/>
      <c r="L40" s="39" t="s">
        <v>118</v>
      </c>
      <c r="M40" s="50">
        <v>236250</v>
      </c>
      <c r="N40" s="41" t="s">
        <v>3</v>
      </c>
      <c r="O40" s="40">
        <v>236466</v>
      </c>
      <c r="P40" s="42" t="s">
        <v>3</v>
      </c>
      <c r="Q40" s="44"/>
    </row>
    <row r="41" spans="4:17" x14ac:dyDescent="0.25">
      <c r="L41" s="5"/>
      <c r="M41" s="52"/>
      <c r="N41" s="1" t="s">
        <v>3</v>
      </c>
      <c r="O41" s="14"/>
      <c r="P41" s="17" t="s">
        <v>3</v>
      </c>
      <c r="Q41" s="30"/>
    </row>
    <row r="42" spans="4:17" x14ac:dyDescent="0.25">
      <c r="L42" s="5"/>
      <c r="M42" s="47"/>
      <c r="N42" s="1" t="s">
        <v>3</v>
      </c>
      <c r="O42" s="14"/>
      <c r="P42" s="17" t="s">
        <v>3</v>
      </c>
      <c r="Q42" s="30"/>
    </row>
    <row r="43" spans="4:17" x14ac:dyDescent="0.25">
      <c r="L43" s="5"/>
      <c r="M43" s="47"/>
      <c r="N43" s="1" t="s">
        <v>3</v>
      </c>
      <c r="O43" s="14"/>
      <c r="P43" s="17" t="s">
        <v>3</v>
      </c>
      <c r="Q43" s="30"/>
    </row>
    <row r="44" spans="4:17" x14ac:dyDescent="0.25">
      <c r="L44" s="5"/>
      <c r="M44" s="47"/>
      <c r="N44" s="1" t="s">
        <v>3</v>
      </c>
      <c r="O44" s="14"/>
      <c r="P44" s="17" t="s">
        <v>3</v>
      </c>
      <c r="Q44" s="30"/>
    </row>
    <row r="45" spans="4:17" x14ac:dyDescent="0.25">
      <c r="L45" s="5"/>
      <c r="M45" s="47"/>
      <c r="N45" s="1" t="s">
        <v>3</v>
      </c>
      <c r="O45" s="14"/>
      <c r="P45" s="17" t="s">
        <v>3</v>
      </c>
      <c r="Q45" s="30"/>
    </row>
    <row r="46" spans="4:17" x14ac:dyDescent="0.25">
      <c r="L46" s="5"/>
      <c r="M46" s="47"/>
      <c r="N46" s="1" t="s">
        <v>3</v>
      </c>
      <c r="O46" s="14"/>
      <c r="P46" s="17" t="s">
        <v>3</v>
      </c>
      <c r="Q46" s="30"/>
    </row>
    <row r="47" spans="4:17" ht="15.75" thickBot="1" x14ac:dyDescent="0.3">
      <c r="L47" s="7"/>
      <c r="M47" s="49"/>
      <c r="N47" s="18" t="s">
        <v>3</v>
      </c>
      <c r="O47" s="15"/>
      <c r="P47" s="18" t="s">
        <v>3</v>
      </c>
      <c r="Q47" s="31"/>
    </row>
    <row r="48" spans="4:17" ht="15.75" thickBot="1" x14ac:dyDescent="0.3">
      <c r="L48" s="25" t="s">
        <v>7</v>
      </c>
      <c r="M48" s="48">
        <f>SUM(M3:M47)</f>
        <v>111556962.36289999</v>
      </c>
      <c r="N48" s="26" t="s">
        <v>3</v>
      </c>
      <c r="O48" s="48">
        <f>SUM(O3:O47)</f>
        <v>599724</v>
      </c>
      <c r="P48" s="27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Vaszkó Attila</cp:lastModifiedBy>
  <dcterms:created xsi:type="dcterms:W3CDTF">2015-06-05T18:17:20Z</dcterms:created>
  <dcterms:modified xsi:type="dcterms:W3CDTF">2024-07-25T22:35:17Z</dcterms:modified>
</cp:coreProperties>
</file>