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7695" firstSheet="1" activeTab="1"/>
  </bookViews>
  <sheets>
    <sheet name="source" sheetId="1" state="hidden" r:id="rId1"/>
    <sheet name="new" sheetId="3" r:id="rId2"/>
  </sheets>
  <externalReferences>
    <externalReference r:id="rId3"/>
  </externalReferences>
  <definedNames>
    <definedName name="_xlnm._FilterDatabase" localSheetId="1" hidden="1">new!$B$5:$H$30</definedName>
    <definedName name="_xlnm._FilterDatabase" localSheetId="0" hidden="1">source!$A$1:$C$35</definedName>
    <definedName name="Alex1">source!$AA$2:$AA$9</definedName>
    <definedName name="Alex2">source!$AB$2:$AB$7</definedName>
    <definedName name="Cairo">source!$AM$2:$AM$10</definedName>
    <definedName name="Delta1">source!$AE$2:$AE$8</definedName>
    <definedName name="Delta2">source!$AF$2:$AF$8</definedName>
    <definedName name="Distribution">source!$N$2:$N$9</definedName>
    <definedName name="Giza1">source!$AC$2:$AC$9</definedName>
    <definedName name="Giza2">source!$AD$2:$AD$3</definedName>
    <definedName name="Line">source!$E$2:$E$10</definedName>
    <definedName name="Line1">source!$F$2:$F$10</definedName>
    <definedName name="Line2">source!$G$2:$G$10</definedName>
    <definedName name="Line3">source!$H$2:$H$8</definedName>
    <definedName name="Line4">source!$I$2:$I$9</definedName>
    <definedName name="Line5">source!$J$2:$J$8</definedName>
    <definedName name="Line6">source!#REF!</definedName>
    <definedName name="redsea">source!$AL$2</definedName>
    <definedName name="Region">source!$Y$2:$Y$8</definedName>
    <definedName name="Salesteam">source!$K$2:$K$3</definedName>
    <definedName name="Spc">source!$AT$2:$AT$20</definedName>
    <definedName name="Structure">source!$Z$2:$Z$12</definedName>
    <definedName name="Type">source!$P$2:$P$9</definedName>
    <definedName name="Upper1">source!$AG$2:$AG$6</definedName>
    <definedName name="Upper2">source!$AH$2:$AH$6</definedName>
    <definedName name="upper3">source!$AI$2:$AI$3</definedName>
    <definedName name="upper4">source!$AJ$2:$AJ$4</definedName>
    <definedName name="upper5">source!$AK$2:$AK$3</definedName>
    <definedName name="الاسكندرية">source!$AN$2:$AN$3</definedName>
    <definedName name="الاسكندريه">source!$AN$2:$AN$3</definedName>
    <definedName name="الجيزه">source!$AO$2:$AO$3</definedName>
    <definedName name="الدلتا">source!$AP$2:$AP$3</definedName>
    <definedName name="الصعيد">source!$AQ$2:$AQ$7</definedName>
    <definedName name="القاهرة">source!$AR$2</definedName>
    <definedName name="القاهره">source!$AR$2</definedName>
  </definedNames>
  <calcPr calcId="144525"/>
</workbook>
</file>

<file path=xl/calcChain.xml><?xml version="1.0" encoding="utf-8"?>
<calcChain xmlns="http://schemas.openxmlformats.org/spreadsheetml/2006/main">
  <c r="D15" i="3" l="1"/>
  <c r="H19" i="3" l="1"/>
  <c r="G19" i="3"/>
  <c r="F19" i="3"/>
  <c r="E19" i="3"/>
  <c r="H15" i="3"/>
  <c r="G15" i="3"/>
  <c r="F15" i="3"/>
  <c r="E15" i="3"/>
  <c r="D19" i="3" l="1"/>
  <c r="B34" i="3" l="1"/>
  <c r="C17" i="1" l="1"/>
  <c r="H20" i="3" l="1"/>
  <c r="G20" i="3"/>
  <c r="F20" i="3"/>
  <c r="E20" i="3"/>
  <c r="D20" i="3"/>
  <c r="H16" i="3"/>
  <c r="G16" i="3"/>
  <c r="F16" i="3"/>
  <c r="E16" i="3"/>
  <c r="D16" i="3"/>
  <c r="H29" i="3" l="1"/>
  <c r="H30" i="3" s="1"/>
  <c r="D29" i="3"/>
  <c r="D30" i="3" s="1"/>
  <c r="F29" i="3"/>
  <c r="F30" i="3" s="1"/>
  <c r="E29" i="3"/>
  <c r="E30" i="3" s="1"/>
  <c r="G29" i="3"/>
  <c r="G30" i="3" s="1"/>
</calcChain>
</file>

<file path=xl/sharedStrings.xml><?xml version="1.0" encoding="utf-8"?>
<sst xmlns="http://schemas.openxmlformats.org/spreadsheetml/2006/main" count="440" uniqueCount="203">
  <si>
    <t>Line</t>
  </si>
  <si>
    <t>Request Type</t>
  </si>
  <si>
    <t>Served Customer Name</t>
  </si>
  <si>
    <t>Spec.</t>
  </si>
  <si>
    <t>Cost</t>
  </si>
  <si>
    <t>Name</t>
  </si>
  <si>
    <t>Quant.</t>
  </si>
  <si>
    <t>Price</t>
  </si>
  <si>
    <t>Time Frame</t>
  </si>
  <si>
    <t>From</t>
  </si>
  <si>
    <t>To</t>
  </si>
  <si>
    <t xml:space="preserve">Brick Name </t>
  </si>
  <si>
    <t>Value</t>
  </si>
  <si>
    <t>Product1</t>
  </si>
  <si>
    <t>Product2</t>
  </si>
  <si>
    <t xml:space="preserve">Discription of request </t>
  </si>
  <si>
    <t xml:space="preserve">Distribution </t>
  </si>
  <si>
    <t xml:space="preserve">Total Revenues </t>
  </si>
  <si>
    <t xml:space="preserve">Cost vs Sales % </t>
  </si>
  <si>
    <t>Request 
Data</t>
  </si>
  <si>
    <t>Req. 1</t>
  </si>
  <si>
    <t>Req. 2</t>
  </si>
  <si>
    <t>Req. 3</t>
  </si>
  <si>
    <t>Req. 4</t>
  </si>
  <si>
    <t>Req. 5</t>
  </si>
  <si>
    <t>Lamifen cr.  15gm</t>
  </si>
  <si>
    <t>Fernilar  20 Tab.</t>
  </si>
  <si>
    <t xml:space="preserve">Perfectodil  60ml </t>
  </si>
  <si>
    <t xml:space="preserve">Lamifen 125 14 Tab. </t>
  </si>
  <si>
    <t>Lamifen 250  14 Tab.</t>
  </si>
  <si>
    <t>Prega.100mg  20 Cap.</t>
  </si>
  <si>
    <t>Clatex   30 tab</t>
  </si>
  <si>
    <t>Diab. 1mg  10 Tab.</t>
  </si>
  <si>
    <t>Diab. 2mg  20 Tab.</t>
  </si>
  <si>
    <t>Diab. 3mg  20 Tab.</t>
  </si>
  <si>
    <t>Moxen 7.5  20 Tab.</t>
  </si>
  <si>
    <t xml:space="preserve">Moxen 15  20 Tab. </t>
  </si>
  <si>
    <t>Preg. 50mg  20 Cap.</t>
  </si>
  <si>
    <t>Loraz 14 tab.</t>
  </si>
  <si>
    <t xml:space="preserve">Egygastreaz  10 Tab. </t>
  </si>
  <si>
    <t>Alveolin p  100ml</t>
  </si>
  <si>
    <t xml:space="preserve">Alveolin  100ml </t>
  </si>
  <si>
    <t>Aqua plus  100ml</t>
  </si>
  <si>
    <t>Egygastreaz Susp.  50ml</t>
  </si>
  <si>
    <t>Sedalostate</t>
  </si>
  <si>
    <t>Zandros  20 Cap.</t>
  </si>
  <si>
    <t xml:space="preserve">Cefathird  10 cap. </t>
  </si>
  <si>
    <t>Tranex 30 tab.</t>
  </si>
  <si>
    <t xml:space="preserve">Fernilar Syrup  60ml </t>
  </si>
  <si>
    <t>Egycusate Syrp  100ml</t>
  </si>
  <si>
    <t>Esmatac 20 7 Cap.</t>
  </si>
  <si>
    <t>Cefathird susp. 60 ml</t>
  </si>
  <si>
    <t>Esmatac 40 14 Cap.</t>
  </si>
  <si>
    <t>Infapro 20 Cap.</t>
  </si>
  <si>
    <t>Noctiplon  20 Tab.</t>
  </si>
  <si>
    <t xml:space="preserve">Egypro 30 tab. </t>
  </si>
  <si>
    <t>Jestamivam 10/40mg  10T</t>
  </si>
  <si>
    <t xml:space="preserve">Line </t>
  </si>
  <si>
    <t>Product</t>
  </si>
  <si>
    <t>Line1</t>
  </si>
  <si>
    <t>Line2</t>
  </si>
  <si>
    <t>Line3</t>
  </si>
  <si>
    <t>Line4</t>
  </si>
  <si>
    <t>Line5</t>
  </si>
  <si>
    <t>Direct</t>
  </si>
  <si>
    <t>RTD</t>
  </si>
  <si>
    <t>Gift</t>
  </si>
  <si>
    <t>Printing</t>
  </si>
  <si>
    <t>Others</t>
  </si>
  <si>
    <t>Type</t>
  </si>
  <si>
    <t>إسم المجموعه</t>
  </si>
  <si>
    <t>Structure</t>
  </si>
  <si>
    <t xml:space="preserve">إسم القطاع </t>
  </si>
  <si>
    <t>اسكندريه 1</t>
  </si>
  <si>
    <t>الاسكندرية</t>
  </si>
  <si>
    <t>اسكندريه 2</t>
  </si>
  <si>
    <t>اسكندريه 3</t>
  </si>
  <si>
    <t>اسكندريه 4</t>
  </si>
  <si>
    <t>البحيره 1</t>
  </si>
  <si>
    <t>البحيره 2</t>
  </si>
  <si>
    <t>الغربيه 1</t>
  </si>
  <si>
    <t>الغربيه 2</t>
  </si>
  <si>
    <t>كفر الشيخ 1</t>
  </si>
  <si>
    <t>كفر الشيخ 2</t>
  </si>
  <si>
    <t>الفيوم</t>
  </si>
  <si>
    <t>Giza</t>
  </si>
  <si>
    <t>الجيزه</t>
  </si>
  <si>
    <t>وسط البلد</t>
  </si>
  <si>
    <t>المهندسين</t>
  </si>
  <si>
    <t>الهرم</t>
  </si>
  <si>
    <t>امبابه</t>
  </si>
  <si>
    <t>بنى سويف</t>
  </si>
  <si>
    <t>شبرا</t>
  </si>
  <si>
    <t>فيصل</t>
  </si>
  <si>
    <t>الشرقيه 1</t>
  </si>
  <si>
    <t>الدلتا</t>
  </si>
  <si>
    <t>الشرقيه 2</t>
  </si>
  <si>
    <t>القليوبيه</t>
  </si>
  <si>
    <t>دقهليه 1</t>
  </si>
  <si>
    <t>مدن القناة 1</t>
  </si>
  <si>
    <t>مدن القناه 2</t>
  </si>
  <si>
    <t>المنوفيه 1</t>
  </si>
  <si>
    <t>المنوفيه 2</t>
  </si>
  <si>
    <t>دقهليه 2</t>
  </si>
  <si>
    <t>دقهليه 3</t>
  </si>
  <si>
    <t xml:space="preserve">اسيوط  </t>
  </si>
  <si>
    <t>الصعيد</t>
  </si>
  <si>
    <t>اسوان</t>
  </si>
  <si>
    <t>الأقصر</t>
  </si>
  <si>
    <t>المنيا ج</t>
  </si>
  <si>
    <t>المنيا ش</t>
  </si>
  <si>
    <t>سوهاج ج</t>
  </si>
  <si>
    <t>سوهاج ش</t>
  </si>
  <si>
    <t>قنا</t>
  </si>
  <si>
    <t>العباسيه</t>
  </si>
  <si>
    <t>Cairo</t>
  </si>
  <si>
    <t>القاهرة</t>
  </si>
  <si>
    <t>مدينه نصر</t>
  </si>
  <si>
    <t>مصر الجديده</t>
  </si>
  <si>
    <t>المطريه</t>
  </si>
  <si>
    <t>المعادى</t>
  </si>
  <si>
    <t>حلوان</t>
  </si>
  <si>
    <t>عين شمس</t>
  </si>
  <si>
    <t>Region</t>
  </si>
  <si>
    <t>Alex1</t>
  </si>
  <si>
    <t>Alex2</t>
  </si>
  <si>
    <t>Delta1</t>
  </si>
  <si>
    <t>Delta2</t>
  </si>
  <si>
    <t>Upper2</t>
  </si>
  <si>
    <t>Upper1</t>
  </si>
  <si>
    <t>Giza1</t>
  </si>
  <si>
    <t>Giza2</t>
  </si>
  <si>
    <t xml:space="preserve">Cardiology  </t>
  </si>
  <si>
    <t xml:space="preserve">Chest  </t>
  </si>
  <si>
    <t>Dermatology</t>
  </si>
  <si>
    <t>ENT</t>
  </si>
  <si>
    <t xml:space="preserve">General Physician  </t>
  </si>
  <si>
    <t>GIT</t>
  </si>
  <si>
    <t>Gynaecology</t>
  </si>
  <si>
    <t xml:space="preserve">Internal Medicine  </t>
  </si>
  <si>
    <t xml:space="preserve">Neurology  </t>
  </si>
  <si>
    <t>Neurosurgery</t>
  </si>
  <si>
    <t xml:space="preserve">Oncology  </t>
  </si>
  <si>
    <t xml:space="preserve">Orthopedics  </t>
  </si>
  <si>
    <t xml:space="preserve">Pediatrics  </t>
  </si>
  <si>
    <t xml:space="preserve">Surgery  </t>
  </si>
  <si>
    <t xml:space="preserve">Urology  </t>
  </si>
  <si>
    <t>Spc</t>
  </si>
  <si>
    <t xml:space="preserve">Pharmacist </t>
  </si>
  <si>
    <t>Purchaser</t>
  </si>
  <si>
    <t>Conference</t>
  </si>
  <si>
    <t xml:space="preserve">Tracking Pharmacies </t>
  </si>
  <si>
    <t>UCP</t>
  </si>
  <si>
    <t>Pharma</t>
  </si>
  <si>
    <t>Ibn Sina</t>
  </si>
  <si>
    <t>Multi-Pharma</t>
  </si>
  <si>
    <t>El Masrya</t>
  </si>
  <si>
    <t xml:space="preserve">GM </t>
  </si>
  <si>
    <t xml:space="preserve">Invitation dinner/lunch </t>
  </si>
  <si>
    <t>Loraz fort</t>
  </si>
  <si>
    <t>jackmaston</t>
  </si>
  <si>
    <t>وسط البلد / بولاق</t>
  </si>
  <si>
    <t>months</t>
  </si>
  <si>
    <t>jan</t>
  </si>
  <si>
    <t>feb</t>
  </si>
  <si>
    <t>mar</t>
  </si>
  <si>
    <t>apr</t>
  </si>
  <si>
    <t>may</t>
  </si>
  <si>
    <t>jun</t>
  </si>
  <si>
    <t>jul</t>
  </si>
  <si>
    <t>aug</t>
  </si>
  <si>
    <t>sep</t>
  </si>
  <si>
    <t>oct</t>
  </si>
  <si>
    <t>nov</t>
  </si>
  <si>
    <t>dec</t>
  </si>
  <si>
    <t>dis.</t>
  </si>
  <si>
    <t>pharmacy 1</t>
  </si>
  <si>
    <t>pharmacy 2</t>
  </si>
  <si>
    <t>pharmacy 3</t>
  </si>
  <si>
    <t xml:space="preserve">العباسيه </t>
  </si>
  <si>
    <t xml:space="preserve"> مدينه نصر</t>
  </si>
  <si>
    <t xml:space="preserve">وسط البلد </t>
  </si>
  <si>
    <t>اسيوط ش</t>
  </si>
  <si>
    <t xml:space="preserve">اسيوط ج </t>
  </si>
  <si>
    <t xml:space="preserve">البحر الاحمر </t>
  </si>
  <si>
    <t>Upper3</t>
  </si>
  <si>
    <t>Upper4</t>
  </si>
  <si>
    <t>Upper5</t>
  </si>
  <si>
    <t>red sea</t>
  </si>
  <si>
    <t>ص.منار مجاهد</t>
  </si>
  <si>
    <t>rtd</t>
  </si>
  <si>
    <t xml:space="preserve">شاشة للصيدلية في مقابل اوردرين واحد في شهر يناير  تم تحصيله 1300 علبة الفيولين واوردر في مارس 1000 علبة الفيولين مع العلم ان هذه الصيدلية صاحبتها ابنة دكتور مجاهد وده gp وهو اللي بيكتب الفيولين </t>
  </si>
  <si>
    <t>مجدي محمود الجمل</t>
  </si>
  <si>
    <t>كارت ميموري 64 جيجا</t>
  </si>
  <si>
    <t>ص جمهورية الزمالك</t>
  </si>
  <si>
    <t>محمد جمعة</t>
  </si>
  <si>
    <t>محمد داوود</t>
  </si>
  <si>
    <t>اسلام سامي</t>
  </si>
  <si>
    <t>سارة</t>
  </si>
  <si>
    <t>ا</t>
  </si>
  <si>
    <t>احمد عبدالسلام</t>
  </si>
  <si>
    <t>سامح</t>
  </si>
  <si>
    <t>مجدي فايز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</si>
</sst>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9" x14ac:knownFonts="1">
    <font>
      <sz val="11"/>
      <color theme="1"/>
      <name val="Arial"/>
      <family val="2"/>
      <scheme val="minor"/>
    </font>
    <font>
      <sz val="11"/>
      <color theme="1"/>
      <name val="Times New Roman"/>
      <family val="1"/>
      <scheme val="major"/>
    </font>
    <font>
      <b/>
      <i/>
      <u/>
      <sz val="12"/>
      <color theme="1"/>
      <name val="Times New Roman"/>
      <family val="1"/>
      <scheme val="major"/>
    </font>
    <font>
      <b/>
      <sz val="11"/>
      <color theme="0"/>
      <name val="Times New Roman"/>
      <family val="1"/>
      <scheme val="major"/>
    </font>
    <font>
      <sz val="11"/>
      <color theme="1"/>
      <name val="Arial"/>
      <family val="2"/>
      <charset val="178"/>
      <scheme val="minor"/>
    </font>
    <font>
      <sz val="11"/>
      <name val="Times New Roman"/>
      <family val="1"/>
      <scheme val="major"/>
    </font>
    <font>
      <sz val="10"/>
      <name val="Cambria"/>
      <family val="1"/>
    </font>
    <font>
      <sz val="11"/>
      <color rgb="FFFF0000"/>
      <name val="Arial"/>
      <family val="2"/>
      <scheme val="minor"/>
    </font>
    <font>
      <sz val="11"/>
      <color rgb="FFFF0000"/>
      <name val="Times New Roman"/>
      <family val="1"/>
      <scheme val="maj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s>
  <borders count="45">
    <border>
      <left/>
      <right/>
      <top/>
      <bottom/>
      <diagonal/>
    </border>
    <border>
      <left style="thick">
        <color auto="1"/>
      </left>
      <right style="double">
        <color auto="1"/>
      </right>
      <top style="thin">
        <color auto="1"/>
      </top>
      <bottom style="thin">
        <color auto="1"/>
      </bottom>
      <diagonal/>
    </border>
    <border>
      <left style="thick">
        <color auto="1"/>
      </left>
      <right style="double">
        <color auto="1"/>
      </right>
      <top style="thin">
        <color auto="1"/>
      </top>
      <bottom style="thick">
        <color auto="1"/>
      </bottom>
      <diagonal/>
    </border>
    <border>
      <left style="double">
        <color auto="1"/>
      </left>
      <right/>
      <top style="thin">
        <color auto="1"/>
      </top>
      <bottom style="thin">
        <color auto="1"/>
      </bottom>
      <diagonal/>
    </border>
    <border>
      <left style="double">
        <color auto="1"/>
      </left>
      <right/>
      <top style="thin">
        <color auto="1"/>
      </top>
      <bottom style="thick">
        <color auto="1"/>
      </bottom>
      <diagonal/>
    </border>
    <border>
      <left style="thick">
        <color auto="1"/>
      </left>
      <right style="double">
        <color auto="1"/>
      </right>
      <top/>
      <bottom style="thin">
        <color auto="1"/>
      </bottom>
      <diagonal/>
    </border>
    <border>
      <left style="double">
        <color auto="1"/>
      </left>
      <right/>
      <top/>
      <bottom style="thin">
        <color auto="1"/>
      </bottom>
      <diagonal/>
    </border>
    <border>
      <left style="thick">
        <color auto="1"/>
      </left>
      <right style="double">
        <color auto="1"/>
      </right>
      <top style="thin">
        <color auto="1"/>
      </top>
      <bottom/>
      <diagonal/>
    </border>
    <border>
      <left style="double">
        <color auto="1"/>
      </left>
      <right/>
      <top style="thin">
        <color auto="1"/>
      </top>
      <bottom/>
      <diagonal/>
    </border>
    <border>
      <left style="double">
        <color auto="1"/>
      </left>
      <right/>
      <top style="thick">
        <color auto="1"/>
      </top>
      <bottom style="thin">
        <color auto="1"/>
      </bottom>
      <diagonal/>
    </border>
    <border>
      <left style="medium">
        <color auto="1"/>
      </left>
      <right style="double">
        <color auto="1"/>
      </right>
      <top style="thick">
        <color auto="1"/>
      </top>
      <bottom style="thin">
        <color auto="1"/>
      </bottom>
      <diagonal/>
    </border>
    <border>
      <left style="medium">
        <color auto="1"/>
      </left>
      <right style="double">
        <color auto="1"/>
      </right>
      <top style="thin">
        <color auto="1"/>
      </top>
      <bottom style="thin">
        <color auto="1"/>
      </bottom>
      <diagonal/>
    </border>
    <border>
      <left style="medium">
        <color auto="1"/>
      </left>
      <right style="double">
        <color auto="1"/>
      </right>
      <top style="thin">
        <color auto="1"/>
      </top>
      <bottom style="thick">
        <color auto="1"/>
      </bottom>
      <diagonal/>
    </border>
    <border>
      <left style="medium">
        <color auto="1"/>
      </left>
      <right style="double">
        <color auto="1"/>
      </right>
      <top/>
      <bottom style="thin">
        <color auto="1"/>
      </bottom>
      <diagonal/>
    </border>
    <border>
      <left style="thick">
        <color auto="1"/>
      </left>
      <right style="double">
        <color auto="1"/>
      </right>
      <top style="thin">
        <color auto="1"/>
      </top>
      <bottom style="medium">
        <color auto="1"/>
      </bottom>
      <diagonal/>
    </border>
    <border>
      <left style="double">
        <color auto="1"/>
      </left>
      <right/>
      <top style="thin">
        <color auto="1"/>
      </top>
      <bottom style="medium">
        <color auto="1"/>
      </bottom>
      <diagonal/>
    </border>
    <border>
      <left style="medium">
        <color auto="1"/>
      </left>
      <right style="double">
        <color auto="1"/>
      </right>
      <top style="thin">
        <color auto="1"/>
      </top>
      <bottom style="medium">
        <color auto="1"/>
      </bottom>
      <diagonal/>
    </border>
    <border>
      <left style="medium">
        <color auto="1"/>
      </left>
      <right style="double">
        <color auto="1"/>
      </right>
      <top style="thin">
        <color auto="1"/>
      </top>
      <bottom/>
      <diagonal/>
    </border>
    <border>
      <left style="thick">
        <color auto="1"/>
      </left>
      <right style="double">
        <color auto="1"/>
      </right>
      <top style="medium">
        <color auto="1"/>
      </top>
      <bottom style="thin">
        <color auto="1"/>
      </bottom>
      <diagonal/>
    </border>
    <border>
      <left style="double">
        <color auto="1"/>
      </left>
      <right/>
      <top style="medium">
        <color auto="1"/>
      </top>
      <bottom style="thin">
        <color auto="1"/>
      </bottom>
      <diagonal/>
    </border>
    <border>
      <left style="thick">
        <color theme="2" tint="-0.24994659260841701"/>
      </left>
      <right style="thick">
        <color theme="2" tint="-0.24994659260841701"/>
      </right>
      <top style="thick">
        <color theme="2" tint="-0.24994659260841701"/>
      </top>
      <bottom style="thick">
        <color theme="2" tint="-0.24994659260841701"/>
      </bottom>
      <diagonal/>
    </border>
    <border>
      <left style="thick">
        <color theme="2" tint="-0.24994659260841701"/>
      </left>
      <right style="thick">
        <color theme="2" tint="-0.24994659260841701"/>
      </right>
      <top style="thick">
        <color theme="2" tint="-0.24994659260841701"/>
      </top>
      <bottom/>
      <diagonal/>
    </border>
    <border>
      <left style="double">
        <color auto="1"/>
      </left>
      <right style="double">
        <color auto="1"/>
      </right>
      <top style="thick">
        <color auto="1"/>
      </top>
      <bottom style="thick">
        <color auto="1"/>
      </bottom>
      <diagonal/>
    </border>
    <border>
      <left style="double">
        <color auto="1"/>
      </left>
      <right style="thick">
        <color auto="1"/>
      </right>
      <top style="thick">
        <color auto="1"/>
      </top>
      <bottom style="thick">
        <color auto="1"/>
      </bottom>
      <diagonal/>
    </border>
    <border>
      <left style="medium">
        <color auto="1"/>
      </left>
      <right style="double">
        <color auto="1"/>
      </right>
      <top style="thick">
        <color auto="1"/>
      </top>
      <bottom style="thick">
        <color auto="1"/>
      </bottom>
      <diagonal/>
    </border>
    <border>
      <left/>
      <right/>
      <top style="thin">
        <color theme="5" tint="0.39997558519241921"/>
      </top>
      <bottom/>
      <diagonal/>
    </border>
    <border>
      <left style="double">
        <color theme="3" tint="-0.24994659260841701"/>
      </left>
      <right style="double">
        <color theme="3" tint="-0.24994659260841701"/>
      </right>
      <top style="thick">
        <color theme="3" tint="-0.24994659260841701"/>
      </top>
      <bottom style="thin">
        <color theme="3" tint="-0.24994659260841701"/>
      </bottom>
      <diagonal/>
    </border>
    <border>
      <left style="double">
        <color theme="3" tint="-0.24994659260841701"/>
      </left>
      <right style="double">
        <color theme="3" tint="-0.24994659260841701"/>
      </right>
      <top style="thin">
        <color theme="3" tint="-0.24994659260841701"/>
      </top>
      <bottom style="thin">
        <color theme="3" tint="-0.24994659260841701"/>
      </bottom>
      <diagonal/>
    </border>
    <border>
      <left style="thick">
        <color auto="1"/>
      </left>
      <right/>
      <top style="medium">
        <color auto="1"/>
      </top>
      <bottom/>
      <diagonal/>
    </border>
    <border>
      <left style="thick">
        <color auto="1"/>
      </left>
      <right style="double">
        <color auto="1"/>
      </right>
      <top style="thick">
        <color auto="1"/>
      </top>
      <bottom/>
      <diagonal/>
    </border>
    <border>
      <left style="thick">
        <color auto="1"/>
      </left>
      <right style="double">
        <color auto="1"/>
      </right>
      <top/>
      <bottom/>
      <diagonal/>
    </border>
    <border>
      <left style="thick">
        <color auto="1"/>
      </left>
      <right/>
      <top/>
      <bottom/>
      <diagonal/>
    </border>
    <border>
      <left style="medium">
        <color auto="1"/>
      </left>
      <right style="double">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ck">
        <color auto="1"/>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auto="1"/>
      </left>
      <right style="medium">
        <color auto="1"/>
      </right>
      <top style="thin">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0">
    <xf numFmtId="0" fontId="0" fillId="0" borderId="0" xfId="0"/>
    <xf numFmtId="0" fontId="3" fillId="4" borderId="25" xfId="0" applyFont="1" applyFill="1" applyBorder="1" applyAlignment="1">
      <alignment horizontal="center" vertical="center" wrapText="1"/>
    </xf>
    <xf numFmtId="0" fontId="5" fillId="0" borderId="26" xfId="1" applyNumberFormat="1" applyFont="1" applyFill="1" applyBorder="1" applyAlignment="1">
      <alignment horizontal="center" vertical="center"/>
    </xf>
    <xf numFmtId="0" fontId="5" fillId="0" borderId="26" xfId="0" applyFont="1" applyFill="1" applyBorder="1" applyAlignment="1">
      <alignment horizontal="center" vertical="center"/>
    </xf>
    <xf numFmtId="0" fontId="5" fillId="0" borderId="27" xfId="1" applyNumberFormat="1" applyFont="1" applyFill="1" applyBorder="1" applyAlignment="1">
      <alignment horizontal="center" vertical="center"/>
    </xf>
    <xf numFmtId="0" fontId="5" fillId="0" borderId="27"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1" applyNumberFormat="1" applyFont="1" applyFill="1" applyBorder="1" applyAlignment="1">
      <alignment horizontal="center" vertical="center"/>
    </xf>
    <xf numFmtId="0" fontId="6" fillId="0" borderId="0" xfId="0" applyFont="1" applyAlignment="1">
      <alignment horizontal="center" vertical="center"/>
    </xf>
    <xf numFmtId="0" fontId="0" fillId="0" borderId="34" xfId="0" applyBorder="1"/>
    <xf numFmtId="0" fontId="0" fillId="0" borderId="35" xfId="0" applyBorder="1"/>
    <xf numFmtId="0" fontId="7" fillId="0" borderId="34" xfId="0" applyFont="1" applyBorder="1"/>
    <xf numFmtId="0" fontId="0" fillId="2" borderId="0" xfId="0" applyFill="1" applyProtection="1">
      <protection locked="0"/>
    </xf>
    <xf numFmtId="0" fontId="0" fillId="0" borderId="0" xfId="0" applyProtection="1">
      <protection locked="0"/>
    </xf>
    <xf numFmtId="0" fontId="1" fillId="0" borderId="21" xfId="0" applyFont="1" applyBorder="1" applyAlignment="1" applyProtection="1">
      <alignment horizontal="center" vertical="center"/>
      <protection locked="0"/>
    </xf>
    <xf numFmtId="0" fontId="2" fillId="0" borderId="24" xfId="0" applyFont="1" applyBorder="1" applyAlignment="1" applyProtection="1">
      <alignment horizontal="center" vertical="center"/>
      <protection locked="0"/>
    </xf>
    <xf numFmtId="0" fontId="2" fillId="0" borderId="22" xfId="0" applyFont="1" applyBorder="1" applyAlignment="1" applyProtection="1">
      <alignment horizontal="center" vertical="center"/>
      <protection locked="0"/>
    </xf>
    <xf numFmtId="0" fontId="2" fillId="0" borderId="23"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0" borderId="3" xfId="0" applyFont="1" applyBorder="1" applyAlignment="1" applyProtection="1">
      <alignment horizontal="left" vertical="center" wrapText="1"/>
      <protection locked="0"/>
    </xf>
    <xf numFmtId="0" fontId="0" fillId="0" borderId="11" xfId="0" applyBorder="1" applyAlignment="1" applyProtection="1">
      <alignment horizontal="center" vertical="center" wrapText="1"/>
      <protection locked="0"/>
    </xf>
    <xf numFmtId="0" fontId="1" fillId="3" borderId="14" xfId="0" applyFont="1" applyFill="1" applyBorder="1" applyAlignment="1" applyProtection="1">
      <alignment vertical="center" wrapText="1"/>
      <protection locked="0"/>
    </xf>
    <xf numFmtId="0" fontId="1" fillId="0" borderId="15" xfId="0" applyFont="1" applyBorder="1" applyAlignment="1" applyProtection="1">
      <alignment horizontal="center" vertical="center"/>
      <protection locked="0"/>
    </xf>
    <xf numFmtId="3" fontId="1" fillId="0" borderId="16" xfId="0" applyNumberFormat="1" applyFont="1"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3" fontId="1" fillId="0" borderId="11" xfId="0" applyNumberFormat="1"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3" fontId="1" fillId="0" borderId="13" xfId="0" applyNumberFormat="1" applyFont="1" applyBorder="1" applyAlignment="1" applyProtection="1">
      <alignment horizontal="center" vertical="center"/>
      <protection locked="0"/>
    </xf>
    <xf numFmtId="0" fontId="1" fillId="0" borderId="5" xfId="0" applyFont="1" applyBorder="1" applyAlignment="1" applyProtection="1">
      <alignment horizontal="center" vertical="center" wrapText="1"/>
      <protection locked="0"/>
    </xf>
    <xf numFmtId="164" fontId="1" fillId="0" borderId="13" xfId="0" applyNumberFormat="1" applyFont="1" applyBorder="1" applyAlignment="1" applyProtection="1">
      <alignment horizontal="center" vertical="center"/>
      <protection locked="0"/>
    </xf>
    <xf numFmtId="0" fontId="1" fillId="0" borderId="7" xfId="0" applyFont="1" applyBorder="1" applyAlignment="1" applyProtection="1">
      <alignment horizontal="center" vertical="center" wrapText="1"/>
      <protection locked="0"/>
    </xf>
    <xf numFmtId="0" fontId="1" fillId="0" borderId="41" xfId="0" applyFont="1" applyBorder="1" applyAlignment="1" applyProtection="1">
      <alignment horizontal="center" vertical="center"/>
      <protection locked="0"/>
    </xf>
    <xf numFmtId="164" fontId="1" fillId="0" borderId="32" xfId="0" applyNumberFormat="1" applyFont="1" applyBorder="1" applyAlignment="1" applyProtection="1">
      <alignment horizontal="center" vertical="center"/>
      <protection locked="0"/>
    </xf>
    <xf numFmtId="0" fontId="1" fillId="0" borderId="42" xfId="0" applyFont="1" applyBorder="1" applyAlignment="1" applyProtection="1">
      <alignment horizontal="center" vertical="center" wrapText="1"/>
      <protection locked="0"/>
    </xf>
    <xf numFmtId="0" fontId="0" fillId="5" borderId="37" xfId="0" applyFill="1" applyBorder="1" applyProtection="1">
      <protection locked="0"/>
    </xf>
    <xf numFmtId="0" fontId="1" fillId="0" borderId="43" xfId="0" applyFont="1" applyBorder="1" applyAlignment="1" applyProtection="1">
      <alignment horizontal="center" vertical="center" wrapText="1"/>
      <protection locked="0"/>
    </xf>
    <xf numFmtId="0" fontId="0" fillId="0" borderId="38" xfId="0" applyBorder="1" applyProtection="1">
      <protection locked="0"/>
    </xf>
    <xf numFmtId="0" fontId="0" fillId="0" borderId="39" xfId="0" applyBorder="1" applyProtection="1">
      <protection locked="0"/>
    </xf>
    <xf numFmtId="0" fontId="0" fillId="0" borderId="40" xfId="0" applyBorder="1" applyProtection="1">
      <protection locked="0"/>
    </xf>
    <xf numFmtId="0" fontId="1" fillId="2" borderId="0" xfId="0" applyFont="1" applyFill="1" applyBorder="1" applyAlignment="1" applyProtection="1">
      <alignment horizontal="center" vertical="center"/>
      <protection locked="0"/>
    </xf>
    <xf numFmtId="3" fontId="8" fillId="0" borderId="20" xfId="0" applyNumberFormat="1"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0" fillId="0" borderId="0" xfId="0" applyBorder="1" applyProtection="1">
      <protection locked="0"/>
    </xf>
    <xf numFmtId="0" fontId="1" fillId="0" borderId="0" xfId="0" applyFont="1" applyAlignment="1" applyProtection="1">
      <alignment horizontal="center" vertical="center"/>
      <protection locked="0"/>
    </xf>
    <xf numFmtId="0" fontId="1" fillId="3" borderId="5" xfId="0" applyFont="1" applyFill="1" applyBorder="1" applyAlignment="1" applyProtection="1">
      <alignment vertical="center"/>
      <protection locked="0"/>
    </xf>
    <xf numFmtId="0" fontId="1" fillId="3" borderId="1" xfId="0" applyFont="1" applyFill="1" applyBorder="1" applyAlignment="1" applyProtection="1">
      <alignment vertical="center"/>
      <protection locked="0"/>
    </xf>
    <xf numFmtId="0" fontId="1" fillId="3" borderId="18" xfId="0" applyFont="1" applyFill="1" applyBorder="1" applyAlignment="1" applyProtection="1">
      <alignment vertical="center"/>
      <protection locked="0"/>
    </xf>
    <xf numFmtId="0" fontId="0" fillId="2" borderId="0" xfId="0" applyFill="1" applyProtection="1"/>
    <xf numFmtId="0" fontId="1" fillId="3" borderId="1" xfId="0" applyFont="1" applyFill="1" applyBorder="1" applyAlignment="1" applyProtection="1">
      <alignment vertical="center"/>
    </xf>
    <xf numFmtId="0" fontId="1" fillId="0" borderId="3" xfId="0" applyFont="1" applyBorder="1" applyAlignment="1" applyProtection="1">
      <alignment horizontal="center" vertical="center"/>
    </xf>
    <xf numFmtId="4" fontId="1" fillId="0" borderId="11" xfId="0" applyNumberFormat="1" applyFont="1" applyBorder="1" applyAlignment="1" applyProtection="1">
      <alignment horizontal="center" vertical="center"/>
    </xf>
    <xf numFmtId="0" fontId="0" fillId="0" borderId="0" xfId="0" applyProtection="1"/>
    <xf numFmtId="0" fontId="1" fillId="3" borderId="7" xfId="0" applyFont="1" applyFill="1" applyBorder="1" applyAlignment="1" applyProtection="1">
      <alignment vertical="center"/>
    </xf>
    <xf numFmtId="0" fontId="1" fillId="0" borderId="8" xfId="0" applyFont="1" applyBorder="1" applyAlignment="1" applyProtection="1">
      <alignment horizontal="center" vertical="center"/>
    </xf>
    <xf numFmtId="4" fontId="1" fillId="0" borderId="17" xfId="0" applyNumberFormat="1" applyFont="1" applyBorder="1" applyAlignment="1" applyProtection="1">
      <alignment horizontal="center" vertical="center"/>
    </xf>
    <xf numFmtId="0" fontId="1" fillId="3" borderId="14" xfId="0" applyFont="1" applyFill="1" applyBorder="1" applyAlignment="1" applyProtection="1">
      <alignment vertical="center"/>
    </xf>
    <xf numFmtId="0" fontId="1" fillId="0" borderId="15" xfId="0" applyFont="1" applyBorder="1" applyAlignment="1" applyProtection="1">
      <alignment horizontal="center" vertical="center"/>
    </xf>
    <xf numFmtId="4" fontId="1" fillId="0" borderId="16" xfId="0" applyNumberFormat="1" applyFont="1" applyBorder="1" applyAlignment="1" applyProtection="1">
      <alignment horizontal="center" vertical="center"/>
    </xf>
    <xf numFmtId="4" fontId="1" fillId="0" borderId="13" xfId="0" applyNumberFormat="1" applyFont="1" applyFill="1" applyBorder="1" applyAlignment="1" applyProtection="1">
      <alignment horizontal="center" vertical="center"/>
    </xf>
    <xf numFmtId="10" fontId="1" fillId="0" borderId="12" xfId="0" applyNumberFormat="1" applyFont="1" applyBorder="1" applyAlignment="1" applyProtection="1">
      <alignment horizontal="center" vertical="center"/>
    </xf>
    <xf numFmtId="0" fontId="0" fillId="0" borderId="0" xfId="0" applyBorder="1" applyAlignment="1">
      <alignment horizontal="center" vertical="center"/>
    </xf>
    <xf numFmtId="0" fontId="0" fillId="0" borderId="44" xfId="0" applyBorder="1"/>
    <xf numFmtId="0" fontId="0" fillId="0" borderId="0" xfId="0" applyBorder="1"/>
    <xf numFmtId="0" fontId="1" fillId="0" borderId="0" xfId="0" applyFont="1" applyBorder="1" applyAlignment="1" applyProtection="1">
      <alignment horizontal="center" vertical="center"/>
      <protection locked="0"/>
    </xf>
    <xf numFmtId="0" fontId="1" fillId="0" borderId="2" xfId="0" applyFont="1" applyBorder="1" applyAlignment="1" applyProtection="1">
      <alignment horizontal="center" vertical="center"/>
    </xf>
    <xf numFmtId="0" fontId="1" fillId="0" borderId="4" xfId="0" applyFont="1" applyBorder="1" applyAlignment="1" applyProtection="1">
      <alignment horizontal="center" vertical="center"/>
    </xf>
    <xf numFmtId="0" fontId="1" fillId="0" borderId="0" xfId="0" applyFont="1" applyBorder="1" applyAlignment="1" applyProtection="1">
      <alignment horizontal="center" vertical="center"/>
      <protection locked="0"/>
    </xf>
    <xf numFmtId="0" fontId="1" fillId="3" borderId="29" xfId="0" applyFont="1" applyFill="1" applyBorder="1" applyAlignment="1" applyProtection="1">
      <alignment horizontal="center" vertical="center" wrapText="1"/>
      <protection locked="0"/>
    </xf>
    <xf numFmtId="0" fontId="1" fillId="3" borderId="30" xfId="0" applyFont="1" applyFill="1" applyBorder="1" applyAlignment="1" applyProtection="1">
      <alignment horizontal="center" vertical="center" wrapText="1"/>
      <protection locked="0"/>
    </xf>
    <xf numFmtId="0" fontId="1" fillId="3" borderId="5"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xf>
    <xf numFmtId="0" fontId="1" fillId="0" borderId="6" xfId="0" applyFont="1" applyFill="1" applyBorder="1" applyAlignment="1" applyProtection="1">
      <alignment horizontal="center" vertical="center"/>
    </xf>
    <xf numFmtId="0" fontId="1" fillId="0" borderId="28" xfId="0" applyFont="1" applyBorder="1" applyAlignment="1" applyProtection="1">
      <alignment horizontal="center" vertical="center"/>
      <protection locked="0"/>
    </xf>
    <xf numFmtId="0" fontId="1" fillId="0" borderId="31" xfId="0" applyFont="1" applyBorder="1" applyAlignment="1" applyProtection="1">
      <alignment horizontal="center" vertical="center"/>
      <protection locked="0"/>
    </xf>
    <xf numFmtId="0" fontId="1" fillId="0" borderId="36" xfId="0" applyFont="1" applyBorder="1" applyAlignment="1" applyProtection="1">
      <alignment horizontal="center" vertical="center"/>
      <protection locked="0"/>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160867</xdr:colOff>
      <xdr:row>0</xdr:row>
      <xdr:rowOff>50801</xdr:rowOff>
    </xdr:from>
    <xdr:to>
      <xdr:col>3</xdr:col>
      <xdr:colOff>1706033</xdr:colOff>
      <xdr:row>3</xdr:row>
      <xdr:rowOff>156633</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2342092" y="50801"/>
          <a:ext cx="1545166" cy="553507"/>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chemeClr val="tx1"/>
              </a:solidFill>
              <a:latin typeface="+mj-lt"/>
            </a:rPr>
            <a:t>Line</a:t>
          </a:r>
          <a:endParaRPr lang="en-US" sz="1100" b="1">
            <a:solidFill>
              <a:schemeClr val="tx1"/>
            </a:solidFill>
            <a:latin typeface="+mj-lt"/>
          </a:endParaRPr>
        </a:p>
        <a:p>
          <a:pPr algn="ctr"/>
          <a:endParaRPr lang="en-US" sz="1600">
            <a:solidFill>
              <a:schemeClr val="tx1"/>
            </a:solidFill>
            <a:latin typeface="+mj-lt"/>
          </a:endParaRPr>
        </a:p>
      </xdr:txBody>
    </xdr:sp>
    <xdr:clientData/>
  </xdr:twoCellAnchor>
  <xdr:twoCellAnchor>
    <xdr:from>
      <xdr:col>4</xdr:col>
      <xdr:colOff>30691</xdr:colOff>
      <xdr:row>0</xdr:row>
      <xdr:rowOff>14818</xdr:rowOff>
    </xdr:from>
    <xdr:to>
      <xdr:col>4</xdr:col>
      <xdr:colOff>1798108</xdr:colOff>
      <xdr:row>3</xdr:row>
      <xdr:rowOff>140759</xdr:rowOff>
    </xdr:to>
    <xdr:sp macro="" textlink="">
      <xdr:nvSpPr>
        <xdr:cNvPr id="3" name="Rounded Rectangle 2">
          <a:extLst>
            <a:ext uri="{FF2B5EF4-FFF2-40B4-BE49-F238E27FC236}">
              <a16:creationId xmlns:a16="http://schemas.microsoft.com/office/drawing/2014/main" xmlns="" id="{00000000-0008-0000-0200-000003000000}"/>
            </a:ext>
          </a:extLst>
        </xdr:cNvPr>
        <xdr:cNvSpPr/>
      </xdr:nvSpPr>
      <xdr:spPr>
        <a:xfrm>
          <a:off x="4040716" y="14818"/>
          <a:ext cx="1767417" cy="573616"/>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Region</a:t>
          </a:r>
          <a:endParaRPr lang="en-US" sz="1050">
            <a:solidFill>
              <a:schemeClr val="tx1"/>
            </a:solidFill>
            <a:latin typeface="+mj-lt"/>
          </a:endParaRPr>
        </a:p>
      </xdr:txBody>
    </xdr:sp>
    <xdr:clientData/>
  </xdr:twoCellAnchor>
  <xdr:twoCellAnchor>
    <xdr:from>
      <xdr:col>5</xdr:col>
      <xdr:colOff>179916</xdr:colOff>
      <xdr:row>0</xdr:row>
      <xdr:rowOff>0</xdr:rowOff>
    </xdr:from>
    <xdr:to>
      <xdr:col>5</xdr:col>
      <xdr:colOff>1524000</xdr:colOff>
      <xdr:row>3</xdr:row>
      <xdr:rowOff>161925</xdr:rowOff>
    </xdr:to>
    <xdr:sp macro="" textlink="">
      <xdr:nvSpPr>
        <xdr:cNvPr id="4" name="Rounded Rectangle 3">
          <a:extLst>
            <a:ext uri="{FF2B5EF4-FFF2-40B4-BE49-F238E27FC236}">
              <a16:creationId xmlns:a16="http://schemas.microsoft.com/office/drawing/2014/main" xmlns="" id="{00000000-0008-0000-0200-000004000000}"/>
            </a:ext>
          </a:extLst>
        </xdr:cNvPr>
        <xdr:cNvSpPr/>
      </xdr:nvSpPr>
      <xdr:spPr>
        <a:xfrm>
          <a:off x="6018741" y="0"/>
          <a:ext cx="1344084" cy="60960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Distirct</a:t>
          </a:r>
          <a:r>
            <a:rPr lang="en-US" sz="1100">
              <a:solidFill>
                <a:schemeClr val="tx1"/>
              </a:solidFill>
              <a:latin typeface="+mj-lt"/>
            </a:rPr>
            <a:t> manager Area</a:t>
          </a:r>
        </a:p>
      </xdr:txBody>
    </xdr:sp>
    <xdr:clientData/>
  </xdr:twoCellAnchor>
  <xdr:twoCellAnchor>
    <xdr:from>
      <xdr:col>3</xdr:col>
      <xdr:colOff>95250</xdr:colOff>
      <xdr:row>30</xdr:row>
      <xdr:rowOff>63500</xdr:rowOff>
    </xdr:from>
    <xdr:to>
      <xdr:col>3</xdr:col>
      <xdr:colOff>1640416</xdr:colOff>
      <xdr:row>32</xdr:row>
      <xdr:rowOff>169332</xdr:rowOff>
    </xdr:to>
    <xdr:sp macro="" textlink="">
      <xdr:nvSpPr>
        <xdr:cNvPr id="5" name="Rounded Rectangle 4">
          <a:extLst>
            <a:ext uri="{FF2B5EF4-FFF2-40B4-BE49-F238E27FC236}">
              <a16:creationId xmlns:a16="http://schemas.microsoft.com/office/drawing/2014/main" xmlns="" id="{00000000-0008-0000-0200-000005000000}"/>
            </a:ext>
          </a:extLst>
        </xdr:cNvPr>
        <xdr:cNvSpPr/>
      </xdr:nvSpPr>
      <xdr:spPr>
        <a:xfrm>
          <a:off x="2276475" y="8474075"/>
          <a:ext cx="1545166" cy="496357"/>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R.M</a:t>
          </a:r>
          <a:r>
            <a:rPr lang="en-US" sz="1100" baseline="0">
              <a:solidFill>
                <a:schemeClr val="tx1"/>
              </a:solidFill>
              <a:latin typeface="+mj-lt"/>
            </a:rPr>
            <a:t> </a:t>
          </a:r>
        </a:p>
        <a:p>
          <a:pPr algn="ctr"/>
          <a:r>
            <a:rPr lang="en-US" sz="1100" baseline="0">
              <a:solidFill>
                <a:schemeClr val="tx1"/>
              </a:solidFill>
              <a:latin typeface="+mj-lt"/>
            </a:rPr>
            <a:t>Approval</a:t>
          </a:r>
          <a:endParaRPr lang="en-US" sz="1600">
            <a:solidFill>
              <a:schemeClr val="tx1"/>
            </a:solidFill>
            <a:latin typeface="+mj-lt"/>
          </a:endParaRPr>
        </a:p>
      </xdr:txBody>
    </xdr:sp>
    <xdr:clientData/>
  </xdr:twoCellAnchor>
  <xdr:twoCellAnchor>
    <xdr:from>
      <xdr:col>4</xdr:col>
      <xdr:colOff>137583</xdr:colOff>
      <xdr:row>30</xdr:row>
      <xdr:rowOff>52917</xdr:rowOff>
    </xdr:from>
    <xdr:to>
      <xdr:col>4</xdr:col>
      <xdr:colOff>1682751</xdr:colOff>
      <xdr:row>32</xdr:row>
      <xdr:rowOff>169332</xdr:rowOff>
    </xdr:to>
    <xdr:sp macro="" textlink="">
      <xdr:nvSpPr>
        <xdr:cNvPr id="6" name="Rounded Rectangle 5">
          <a:extLst>
            <a:ext uri="{FF2B5EF4-FFF2-40B4-BE49-F238E27FC236}">
              <a16:creationId xmlns:a16="http://schemas.microsoft.com/office/drawing/2014/main" xmlns="" id="{00000000-0008-0000-0200-000006000000}"/>
            </a:ext>
          </a:extLst>
        </xdr:cNvPr>
        <xdr:cNvSpPr/>
      </xdr:nvSpPr>
      <xdr:spPr>
        <a:xfrm>
          <a:off x="4147608" y="8463492"/>
          <a:ext cx="1545168" cy="50694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P.M</a:t>
          </a:r>
          <a:r>
            <a:rPr lang="en-US" sz="1100" b="1" baseline="0">
              <a:solidFill>
                <a:schemeClr val="tx1"/>
              </a:solidFill>
              <a:latin typeface="+mj-lt"/>
            </a:rPr>
            <a:t> </a:t>
          </a:r>
        </a:p>
        <a:p>
          <a:pPr algn="ctr"/>
          <a:r>
            <a:rPr lang="en-US" sz="1100" baseline="0">
              <a:solidFill>
                <a:schemeClr val="tx1"/>
              </a:solidFill>
              <a:latin typeface="+mj-lt"/>
            </a:rPr>
            <a:t>Approval</a:t>
          </a:r>
          <a:endParaRPr lang="en-US" sz="1600">
            <a:solidFill>
              <a:schemeClr val="tx1"/>
            </a:solidFill>
            <a:latin typeface="+mj-lt"/>
          </a:endParaRPr>
        </a:p>
      </xdr:txBody>
    </xdr:sp>
    <xdr:clientData/>
  </xdr:twoCellAnchor>
  <xdr:twoCellAnchor>
    <xdr:from>
      <xdr:col>5</xdr:col>
      <xdr:colOff>41275</xdr:colOff>
      <xdr:row>30</xdr:row>
      <xdr:rowOff>43392</xdr:rowOff>
    </xdr:from>
    <xdr:to>
      <xdr:col>6</xdr:col>
      <xdr:colOff>9525</xdr:colOff>
      <xdr:row>32</xdr:row>
      <xdr:rowOff>159807</xdr:rowOff>
    </xdr:to>
    <xdr:sp macro="" textlink="">
      <xdr:nvSpPr>
        <xdr:cNvPr id="8" name="Rounded Rectangle 7">
          <a:extLst>
            <a:ext uri="{FF2B5EF4-FFF2-40B4-BE49-F238E27FC236}">
              <a16:creationId xmlns:a16="http://schemas.microsoft.com/office/drawing/2014/main" xmlns="" id="{00000000-0008-0000-0200-000008000000}"/>
            </a:ext>
          </a:extLst>
        </xdr:cNvPr>
        <xdr:cNvSpPr/>
      </xdr:nvSpPr>
      <xdr:spPr>
        <a:xfrm>
          <a:off x="5880100" y="8453967"/>
          <a:ext cx="1797050" cy="50694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S.M</a:t>
          </a:r>
          <a:r>
            <a:rPr lang="en-US" sz="1100" b="1" baseline="0">
              <a:solidFill>
                <a:schemeClr val="tx1"/>
              </a:solidFill>
              <a:latin typeface="+mj-lt"/>
            </a:rPr>
            <a:t> Director</a:t>
          </a:r>
        </a:p>
        <a:p>
          <a:pPr algn="ctr"/>
          <a:r>
            <a:rPr lang="en-US" sz="1100" baseline="0">
              <a:solidFill>
                <a:schemeClr val="tx1"/>
              </a:solidFill>
              <a:latin typeface="+mj-lt"/>
            </a:rPr>
            <a:t>Approval</a:t>
          </a:r>
          <a:endParaRPr lang="en-US" sz="1600">
            <a:solidFill>
              <a:schemeClr val="tx1"/>
            </a:solidFill>
            <a:latin typeface="+mj-lt"/>
          </a:endParaRPr>
        </a:p>
      </xdr:txBody>
    </xdr:sp>
    <xdr:clientData/>
  </xdr:twoCellAnchor>
  <xdr:twoCellAnchor>
    <xdr:from>
      <xdr:col>6</xdr:col>
      <xdr:colOff>85724</xdr:colOff>
      <xdr:row>0</xdr:row>
      <xdr:rowOff>28575</xdr:rowOff>
    </xdr:from>
    <xdr:to>
      <xdr:col>6</xdr:col>
      <xdr:colOff>1344083</xdr:colOff>
      <xdr:row>3</xdr:row>
      <xdr:rowOff>133350</xdr:rowOff>
    </xdr:to>
    <xdr:sp macro="" textlink="">
      <xdr:nvSpPr>
        <xdr:cNvPr id="9" name="Rounded Rectangle 8">
          <a:extLst>
            <a:ext uri="{FF2B5EF4-FFF2-40B4-BE49-F238E27FC236}">
              <a16:creationId xmlns:a16="http://schemas.microsoft.com/office/drawing/2014/main" xmlns="" id="{00000000-0008-0000-0200-000009000000}"/>
            </a:ext>
          </a:extLst>
        </xdr:cNvPr>
        <xdr:cNvSpPr/>
      </xdr:nvSpPr>
      <xdr:spPr>
        <a:xfrm>
          <a:off x="7753349" y="28575"/>
          <a:ext cx="1258359" cy="55245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j-lt"/>
            </a:rPr>
            <a:t>Distirct</a:t>
          </a:r>
          <a:r>
            <a:rPr lang="en-US" sz="1100">
              <a:solidFill>
                <a:schemeClr val="tx1"/>
              </a:solidFill>
              <a:latin typeface="+mj-lt"/>
            </a:rPr>
            <a:t> manager Name</a:t>
          </a:r>
        </a:p>
      </xdr:txBody>
    </xdr:sp>
    <xdr:clientData/>
  </xdr:twoCellAnchor>
  <xdr:twoCellAnchor>
    <xdr:from>
      <xdr:col>2</xdr:col>
      <xdr:colOff>1162050</xdr:colOff>
      <xdr:row>16</xdr:row>
      <xdr:rowOff>57150</xdr:rowOff>
    </xdr:from>
    <xdr:to>
      <xdr:col>2</xdr:col>
      <xdr:colOff>1438275</xdr:colOff>
      <xdr:row>16</xdr:row>
      <xdr:rowOff>171450</xdr:rowOff>
    </xdr:to>
    <xdr:sp macro="" textlink="">
      <xdr:nvSpPr>
        <xdr:cNvPr id="11" name="Right Arrow 10">
          <a:extLst>
            <a:ext uri="{FF2B5EF4-FFF2-40B4-BE49-F238E27FC236}">
              <a16:creationId xmlns:a16="http://schemas.microsoft.com/office/drawing/2014/main" xmlns="" id="{00000000-0008-0000-0200-00000B000000}"/>
            </a:ext>
          </a:extLst>
        </xdr:cNvPr>
        <xdr:cNvSpPr/>
      </xdr:nvSpPr>
      <xdr:spPr>
        <a:xfrm>
          <a:off x="1866900" y="5505450"/>
          <a:ext cx="276225" cy="1143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1162050</xdr:colOff>
      <xdr:row>12</xdr:row>
      <xdr:rowOff>95250</xdr:rowOff>
    </xdr:from>
    <xdr:to>
      <xdr:col>2</xdr:col>
      <xdr:colOff>1438275</xdr:colOff>
      <xdr:row>12</xdr:row>
      <xdr:rowOff>209550</xdr:rowOff>
    </xdr:to>
    <xdr:sp macro="" textlink="">
      <xdr:nvSpPr>
        <xdr:cNvPr id="12" name="Right Arrow 11">
          <a:extLst>
            <a:ext uri="{FF2B5EF4-FFF2-40B4-BE49-F238E27FC236}">
              <a16:creationId xmlns:a16="http://schemas.microsoft.com/office/drawing/2014/main" xmlns="" id="{00000000-0008-0000-0200-00000C000000}"/>
            </a:ext>
          </a:extLst>
        </xdr:cNvPr>
        <xdr:cNvSpPr/>
      </xdr:nvSpPr>
      <xdr:spPr>
        <a:xfrm>
          <a:off x="1866900" y="4552950"/>
          <a:ext cx="276225" cy="1143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1162050</xdr:colOff>
      <xdr:row>8</xdr:row>
      <xdr:rowOff>76200</xdr:rowOff>
    </xdr:from>
    <xdr:to>
      <xdr:col>2</xdr:col>
      <xdr:colOff>1438275</xdr:colOff>
      <xdr:row>8</xdr:row>
      <xdr:rowOff>190500</xdr:rowOff>
    </xdr:to>
    <xdr:sp macro="" textlink="">
      <xdr:nvSpPr>
        <xdr:cNvPr id="13" name="Right Arrow 12">
          <a:extLst>
            <a:ext uri="{FF2B5EF4-FFF2-40B4-BE49-F238E27FC236}">
              <a16:creationId xmlns:a16="http://schemas.microsoft.com/office/drawing/2014/main" xmlns="" id="{00000000-0008-0000-0200-00000D000000}"/>
            </a:ext>
          </a:extLst>
        </xdr:cNvPr>
        <xdr:cNvSpPr/>
      </xdr:nvSpPr>
      <xdr:spPr>
        <a:xfrm>
          <a:off x="1866900" y="2400300"/>
          <a:ext cx="276225" cy="1143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1171575</xdr:colOff>
      <xdr:row>7</xdr:row>
      <xdr:rowOff>66675</xdr:rowOff>
    </xdr:from>
    <xdr:to>
      <xdr:col>2</xdr:col>
      <xdr:colOff>1447800</xdr:colOff>
      <xdr:row>7</xdr:row>
      <xdr:rowOff>180975</xdr:rowOff>
    </xdr:to>
    <xdr:sp macro="" textlink="">
      <xdr:nvSpPr>
        <xdr:cNvPr id="14" name="Right Arrow 13">
          <a:extLst>
            <a:ext uri="{FF2B5EF4-FFF2-40B4-BE49-F238E27FC236}">
              <a16:creationId xmlns:a16="http://schemas.microsoft.com/office/drawing/2014/main" xmlns="" id="{00000000-0008-0000-0200-00000E000000}"/>
            </a:ext>
          </a:extLst>
        </xdr:cNvPr>
        <xdr:cNvSpPr/>
      </xdr:nvSpPr>
      <xdr:spPr>
        <a:xfrm>
          <a:off x="1876425" y="2143125"/>
          <a:ext cx="276225" cy="1143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1343024</xdr:colOff>
      <xdr:row>1</xdr:row>
      <xdr:rowOff>95250</xdr:rowOff>
    </xdr:from>
    <xdr:to>
      <xdr:col>3</xdr:col>
      <xdr:colOff>1523999</xdr:colOff>
      <xdr:row>3</xdr:row>
      <xdr:rowOff>85725</xdr:rowOff>
    </xdr:to>
    <xdr:sp macro="" textlink="">
      <xdr:nvSpPr>
        <xdr:cNvPr id="15" name="Down Arrow 14">
          <a:extLst>
            <a:ext uri="{FF2B5EF4-FFF2-40B4-BE49-F238E27FC236}">
              <a16:creationId xmlns:a16="http://schemas.microsoft.com/office/drawing/2014/main" xmlns="" id="{00000000-0008-0000-0200-00000F000000}"/>
            </a:ext>
          </a:extLst>
        </xdr:cNvPr>
        <xdr:cNvSpPr/>
      </xdr:nvSpPr>
      <xdr:spPr>
        <a:xfrm>
          <a:off x="3524249" y="161925"/>
          <a:ext cx="180975" cy="37147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1545166</xdr:colOff>
      <xdr:row>1</xdr:row>
      <xdr:rowOff>100543</xdr:rowOff>
    </xdr:from>
    <xdr:to>
      <xdr:col>4</xdr:col>
      <xdr:colOff>1726141</xdr:colOff>
      <xdr:row>3</xdr:row>
      <xdr:rowOff>91018</xdr:rowOff>
    </xdr:to>
    <xdr:sp macro="" textlink="">
      <xdr:nvSpPr>
        <xdr:cNvPr id="16" name="Down Arrow 15">
          <a:extLst>
            <a:ext uri="{FF2B5EF4-FFF2-40B4-BE49-F238E27FC236}">
              <a16:creationId xmlns:a16="http://schemas.microsoft.com/office/drawing/2014/main" xmlns="" id="{00000000-0008-0000-0200-000010000000}"/>
            </a:ext>
          </a:extLst>
        </xdr:cNvPr>
        <xdr:cNvSpPr/>
      </xdr:nvSpPr>
      <xdr:spPr>
        <a:xfrm>
          <a:off x="5555191" y="167218"/>
          <a:ext cx="180975" cy="37147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1371600</xdr:colOff>
      <xdr:row>1</xdr:row>
      <xdr:rowOff>57151</xdr:rowOff>
    </xdr:from>
    <xdr:to>
      <xdr:col>5</xdr:col>
      <xdr:colOff>1504950</xdr:colOff>
      <xdr:row>3</xdr:row>
      <xdr:rowOff>95251</xdr:rowOff>
    </xdr:to>
    <xdr:sp macro="" textlink="">
      <xdr:nvSpPr>
        <xdr:cNvPr id="17" name="Down Arrow 16">
          <a:extLst>
            <a:ext uri="{FF2B5EF4-FFF2-40B4-BE49-F238E27FC236}">
              <a16:creationId xmlns:a16="http://schemas.microsoft.com/office/drawing/2014/main" xmlns="" id="{00000000-0008-0000-0200-000011000000}"/>
            </a:ext>
          </a:extLst>
        </xdr:cNvPr>
        <xdr:cNvSpPr/>
      </xdr:nvSpPr>
      <xdr:spPr>
        <a:xfrm>
          <a:off x="7210425" y="123826"/>
          <a:ext cx="133350" cy="41910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152400</xdr:colOff>
      <xdr:row>30</xdr:row>
      <xdr:rowOff>57150</xdr:rowOff>
    </xdr:from>
    <xdr:to>
      <xdr:col>1</xdr:col>
      <xdr:colOff>1697566</xdr:colOff>
      <xdr:row>32</xdr:row>
      <xdr:rowOff>162982</xdr:rowOff>
    </xdr:to>
    <xdr:sp macro="" textlink="">
      <xdr:nvSpPr>
        <xdr:cNvPr id="22" name="Rounded Rectangle 21">
          <a:extLst>
            <a:ext uri="{FF2B5EF4-FFF2-40B4-BE49-F238E27FC236}">
              <a16:creationId xmlns:a16="http://schemas.microsoft.com/office/drawing/2014/main" xmlns="" id="{00000000-0008-0000-0200-000016000000}"/>
            </a:ext>
          </a:extLst>
        </xdr:cNvPr>
        <xdr:cNvSpPr/>
      </xdr:nvSpPr>
      <xdr:spPr>
        <a:xfrm>
          <a:off x="219075" y="8496300"/>
          <a:ext cx="1545166" cy="496357"/>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rgbClr val="FF0000"/>
              </a:solidFill>
              <a:latin typeface="+mj-lt"/>
            </a:rPr>
            <a:t>Total Cost</a:t>
          </a:r>
          <a:endParaRPr lang="en-US" sz="2000" b="1">
            <a:solidFill>
              <a:srgbClr val="FF0000"/>
            </a:solidFill>
            <a:latin typeface="+mj-l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ara%20zayed\tasks\dr%20ahmed%20ali\final%20target%202019\final%20update\2019%20TGT%20PHASING%2012%20MONTHS%20final%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sing "/>
      <sheetName val="Sheet1"/>
    </sheetNames>
    <sheetDataSet>
      <sheetData sheetId="0" refreshError="1">
        <row r="3">
          <cell r="B3" t="str">
            <v>Product</v>
          </cell>
          <cell r="C3" t="str">
            <v xml:space="preserve">2019 TGT units </v>
          </cell>
          <cell r="D3" t="str">
            <v>%</v>
          </cell>
          <cell r="E3" t="str">
            <v>%</v>
          </cell>
          <cell r="F3" t="str">
            <v>%</v>
          </cell>
          <cell r="G3" t="str">
            <v>%</v>
          </cell>
          <cell r="H3" t="str">
            <v>%</v>
          </cell>
          <cell r="I3" t="str">
            <v>%</v>
          </cell>
          <cell r="J3" t="str">
            <v>%</v>
          </cell>
          <cell r="K3" t="str">
            <v>%</v>
          </cell>
          <cell r="L3" t="str">
            <v>%</v>
          </cell>
          <cell r="M3" t="str">
            <v>%</v>
          </cell>
          <cell r="N3" t="str">
            <v>%</v>
          </cell>
          <cell r="O3" t="str">
            <v>%</v>
          </cell>
          <cell r="Q3" t="str">
            <v xml:space="preserve">units </v>
          </cell>
          <cell r="R3" t="str">
            <v xml:space="preserve">units </v>
          </cell>
          <cell r="S3" t="str">
            <v xml:space="preserve">units </v>
          </cell>
          <cell r="T3" t="str">
            <v xml:space="preserve">units </v>
          </cell>
          <cell r="U3" t="str">
            <v xml:space="preserve">units </v>
          </cell>
          <cell r="V3" t="str">
            <v xml:space="preserve">units </v>
          </cell>
          <cell r="W3" t="str">
            <v xml:space="preserve">units </v>
          </cell>
          <cell r="X3" t="str">
            <v xml:space="preserve">units </v>
          </cell>
          <cell r="Y3" t="str">
            <v xml:space="preserve">units </v>
          </cell>
          <cell r="Z3" t="str">
            <v xml:space="preserve">units </v>
          </cell>
          <cell r="AA3" t="str">
            <v xml:space="preserve">units </v>
          </cell>
          <cell r="AB3" t="str">
            <v xml:space="preserve">units </v>
          </cell>
        </row>
        <row r="4">
          <cell r="B4" t="str">
            <v xml:space="preserve">Lamifen 125 14 Tab. </v>
          </cell>
          <cell r="C4">
            <v>88000</v>
          </cell>
          <cell r="D4">
            <v>7.0416666666666669E-2</v>
          </cell>
          <cell r="E4">
            <v>7.5416666666666674E-2</v>
          </cell>
          <cell r="F4">
            <v>8.5416666666666669E-2</v>
          </cell>
          <cell r="G4">
            <v>8.5416666666666669E-2</v>
          </cell>
          <cell r="H4">
            <v>8.5416666666666669E-2</v>
          </cell>
          <cell r="I4">
            <v>8.5416666666666669E-2</v>
          </cell>
          <cell r="J4">
            <v>9.5416666666666664E-2</v>
          </cell>
          <cell r="K4">
            <v>9.5416666666666664E-2</v>
          </cell>
          <cell r="L4">
            <v>9.5416666666666664E-2</v>
          </cell>
          <cell r="M4">
            <v>7.5416666666666674E-2</v>
          </cell>
          <cell r="N4">
            <v>7.5416666666666674E-2</v>
          </cell>
          <cell r="O4">
            <v>7.5416666666666674E-2</v>
          </cell>
          <cell r="P4">
            <v>1.0000000000000002</v>
          </cell>
          <cell r="Q4">
            <v>6196.666666666667</v>
          </cell>
          <cell r="R4">
            <v>6636.666666666667</v>
          </cell>
          <cell r="S4">
            <v>7516.666666666667</v>
          </cell>
          <cell r="T4">
            <v>7516.666666666667</v>
          </cell>
          <cell r="U4">
            <v>7516.666666666667</v>
          </cell>
          <cell r="V4">
            <v>7516.666666666667</v>
          </cell>
          <cell r="W4">
            <v>8396.6666666666661</v>
          </cell>
          <cell r="X4">
            <v>8396.6666666666661</v>
          </cell>
          <cell r="Y4">
            <v>8396.6666666666661</v>
          </cell>
          <cell r="Z4">
            <v>6636.666666666667</v>
          </cell>
          <cell r="AA4">
            <v>6636.666666666667</v>
          </cell>
          <cell r="AB4">
            <v>6636.666666666667</v>
          </cell>
          <cell r="AD4">
            <v>25.99</v>
          </cell>
        </row>
        <row r="5">
          <cell r="B5" t="str">
            <v>Lamifen 250  14 Tab.</v>
          </cell>
          <cell r="C5">
            <v>99000</v>
          </cell>
          <cell r="D5">
            <v>7.0416666666666669E-2</v>
          </cell>
          <cell r="E5">
            <v>7.5416666666666674E-2</v>
          </cell>
          <cell r="F5">
            <v>8.5416666666666669E-2</v>
          </cell>
          <cell r="G5">
            <v>8.5416666666666669E-2</v>
          </cell>
          <cell r="H5">
            <v>8.5416666666666669E-2</v>
          </cell>
          <cell r="I5">
            <v>8.5416666666666669E-2</v>
          </cell>
          <cell r="J5">
            <v>9.5416666666666664E-2</v>
          </cell>
          <cell r="K5">
            <v>9.5416666666666664E-2</v>
          </cell>
          <cell r="L5">
            <v>9.5416666666666664E-2</v>
          </cell>
          <cell r="M5">
            <v>7.5416666666666674E-2</v>
          </cell>
          <cell r="N5">
            <v>7.5416666666666674E-2</v>
          </cell>
          <cell r="O5">
            <v>7.5416666666666674E-2</v>
          </cell>
          <cell r="P5">
            <v>1.0000000000000002</v>
          </cell>
          <cell r="Q5">
            <v>6971.25</v>
          </cell>
          <cell r="R5">
            <v>7466.2500000000009</v>
          </cell>
          <cell r="S5">
            <v>8456.25</v>
          </cell>
          <cell r="T5">
            <v>8456.25</v>
          </cell>
          <cell r="U5">
            <v>8456.25</v>
          </cell>
          <cell r="V5">
            <v>8456.25</v>
          </cell>
          <cell r="W5">
            <v>9446.25</v>
          </cell>
          <cell r="X5">
            <v>9446.25</v>
          </cell>
          <cell r="Y5">
            <v>9446.25</v>
          </cell>
          <cell r="Z5">
            <v>7466.2500000000009</v>
          </cell>
          <cell r="AA5">
            <v>7466.2500000000009</v>
          </cell>
          <cell r="AB5">
            <v>7466.2500000000009</v>
          </cell>
          <cell r="AD5">
            <v>37.69</v>
          </cell>
        </row>
        <row r="6">
          <cell r="B6" t="str">
            <v>Lamifen cr.  15gm</v>
          </cell>
          <cell r="C6">
            <v>1430000</v>
          </cell>
          <cell r="D6">
            <v>7.0416666666666669E-2</v>
          </cell>
          <cell r="E6">
            <v>7.5416666666666674E-2</v>
          </cell>
          <cell r="F6">
            <v>8.5416666666666669E-2</v>
          </cell>
          <cell r="G6">
            <v>8.5416666666666669E-2</v>
          </cell>
          <cell r="H6">
            <v>8.5416666666666669E-2</v>
          </cell>
          <cell r="I6">
            <v>8.5416666666666669E-2</v>
          </cell>
          <cell r="J6">
            <v>9.5416666666666664E-2</v>
          </cell>
          <cell r="K6">
            <v>9.5416666666666664E-2</v>
          </cell>
          <cell r="L6">
            <v>9.5416666666666664E-2</v>
          </cell>
          <cell r="M6">
            <v>7.5416666666666674E-2</v>
          </cell>
          <cell r="N6">
            <v>7.5416666666666674E-2</v>
          </cell>
          <cell r="O6">
            <v>7.5416666666666674E-2</v>
          </cell>
          <cell r="P6">
            <v>1.0000000000000002</v>
          </cell>
          <cell r="Q6">
            <v>100695.83333333334</v>
          </cell>
          <cell r="R6">
            <v>107845.83333333334</v>
          </cell>
          <cell r="S6">
            <v>122145.83333333334</v>
          </cell>
          <cell r="T6">
            <v>122145.83333333334</v>
          </cell>
          <cell r="U6">
            <v>122145.83333333334</v>
          </cell>
          <cell r="V6">
            <v>122145.83333333334</v>
          </cell>
          <cell r="W6">
            <v>136445.83333333334</v>
          </cell>
          <cell r="X6">
            <v>136445.83333333334</v>
          </cell>
          <cell r="Y6">
            <v>136445.83333333334</v>
          </cell>
          <cell r="Z6">
            <v>107845.83333333334</v>
          </cell>
          <cell r="AA6">
            <v>107845.83333333334</v>
          </cell>
          <cell r="AB6">
            <v>107845.83333333334</v>
          </cell>
          <cell r="AD6">
            <v>6.3</v>
          </cell>
        </row>
        <row r="7">
          <cell r="B7" t="str">
            <v xml:space="preserve">Perfectodil  60ml </v>
          </cell>
          <cell r="C7">
            <v>363000</v>
          </cell>
          <cell r="D7">
            <v>7.0416666666666669E-2</v>
          </cell>
          <cell r="E7">
            <v>7.5416666666666674E-2</v>
          </cell>
          <cell r="F7">
            <v>8.5416666666666669E-2</v>
          </cell>
          <cell r="G7">
            <v>8.5416666666666669E-2</v>
          </cell>
          <cell r="H7">
            <v>8.5416666666666669E-2</v>
          </cell>
          <cell r="I7">
            <v>8.5416666666666669E-2</v>
          </cell>
          <cell r="J7">
            <v>9.5416666666666664E-2</v>
          </cell>
          <cell r="K7">
            <v>9.5416666666666664E-2</v>
          </cell>
          <cell r="L7">
            <v>9.5416666666666664E-2</v>
          </cell>
          <cell r="M7">
            <v>7.5416666666666674E-2</v>
          </cell>
          <cell r="N7">
            <v>7.5416666666666674E-2</v>
          </cell>
          <cell r="O7">
            <v>7.5416666666666674E-2</v>
          </cell>
          <cell r="P7">
            <v>1.0000000000000002</v>
          </cell>
          <cell r="Q7">
            <v>25561.25</v>
          </cell>
          <cell r="R7">
            <v>27376.250000000004</v>
          </cell>
          <cell r="S7">
            <v>31006.25</v>
          </cell>
          <cell r="T7">
            <v>31006.25</v>
          </cell>
          <cell r="U7">
            <v>31006.25</v>
          </cell>
          <cell r="V7">
            <v>31006.25</v>
          </cell>
          <cell r="W7">
            <v>34636.25</v>
          </cell>
          <cell r="X7">
            <v>34636.25</v>
          </cell>
          <cell r="Y7">
            <v>34636.25</v>
          </cell>
          <cell r="Z7">
            <v>27376.250000000004</v>
          </cell>
          <cell r="AA7">
            <v>27376.250000000004</v>
          </cell>
          <cell r="AB7">
            <v>27376.250000000004</v>
          </cell>
          <cell r="AD7">
            <v>18.32</v>
          </cell>
        </row>
        <row r="8">
          <cell r="B8" t="str">
            <v>Clatex   30 tab</v>
          </cell>
          <cell r="C8">
            <v>220000</v>
          </cell>
          <cell r="D8">
            <v>7.0416666666666669E-2</v>
          </cell>
          <cell r="E8">
            <v>7.0416666666666669E-2</v>
          </cell>
          <cell r="F8">
            <v>7.5416666666666674E-2</v>
          </cell>
          <cell r="G8">
            <v>7.5416666666666674E-2</v>
          </cell>
          <cell r="H8">
            <v>7.5416666666666674E-2</v>
          </cell>
          <cell r="I8">
            <v>8.5416666666666669E-2</v>
          </cell>
          <cell r="J8">
            <v>8.5416666666666669E-2</v>
          </cell>
          <cell r="K8">
            <v>8.5416666666666669E-2</v>
          </cell>
          <cell r="L8">
            <v>8.5416666666666669E-2</v>
          </cell>
          <cell r="M8">
            <v>9.5416666666666664E-2</v>
          </cell>
          <cell r="N8">
            <v>9.5416666666666664E-2</v>
          </cell>
          <cell r="O8">
            <v>0.10041666666666667</v>
          </cell>
          <cell r="P8">
            <v>1.0000000000000002</v>
          </cell>
          <cell r="Q8">
            <v>15491.666666666668</v>
          </cell>
          <cell r="R8">
            <v>15491.666666666668</v>
          </cell>
          <cell r="S8">
            <v>16591.666666666668</v>
          </cell>
          <cell r="T8">
            <v>16591.666666666668</v>
          </cell>
          <cell r="U8">
            <v>16591.666666666668</v>
          </cell>
          <cell r="V8">
            <v>18791.666666666668</v>
          </cell>
          <cell r="W8">
            <v>18791.666666666668</v>
          </cell>
          <cell r="X8">
            <v>18791.666666666668</v>
          </cell>
          <cell r="Y8">
            <v>18791.666666666668</v>
          </cell>
          <cell r="Z8">
            <v>20991.666666666664</v>
          </cell>
          <cell r="AA8">
            <v>20991.666666666664</v>
          </cell>
          <cell r="AB8">
            <v>22091.666666666668</v>
          </cell>
          <cell r="AD8">
            <v>33.61</v>
          </cell>
        </row>
        <row r="9">
          <cell r="B9" t="str">
            <v>Prega.100mg  20 Cap.</v>
          </cell>
          <cell r="C9">
            <v>110000</v>
          </cell>
          <cell r="D9">
            <v>7.0416666666666669E-2</v>
          </cell>
          <cell r="E9">
            <v>7.0416666666666669E-2</v>
          </cell>
          <cell r="F9">
            <v>7.5416666666666674E-2</v>
          </cell>
          <cell r="G9">
            <v>7.5416666666666674E-2</v>
          </cell>
          <cell r="H9">
            <v>7.5416666666666674E-2</v>
          </cell>
          <cell r="I9">
            <v>8.5416666666666669E-2</v>
          </cell>
          <cell r="J9">
            <v>8.5416666666666669E-2</v>
          </cell>
          <cell r="K9">
            <v>8.5416666666666669E-2</v>
          </cell>
          <cell r="L9">
            <v>8.5416666666666669E-2</v>
          </cell>
          <cell r="M9">
            <v>9.5416666666666664E-2</v>
          </cell>
          <cell r="N9">
            <v>9.5416666666666664E-2</v>
          </cell>
          <cell r="O9">
            <v>0.10041666666666667</v>
          </cell>
          <cell r="P9">
            <v>1.0000000000000002</v>
          </cell>
          <cell r="Q9">
            <v>7745.8333333333339</v>
          </cell>
          <cell r="R9">
            <v>7745.8333333333339</v>
          </cell>
          <cell r="S9">
            <v>8295.8333333333339</v>
          </cell>
          <cell r="T9">
            <v>8295.8333333333339</v>
          </cell>
          <cell r="U9">
            <v>8295.8333333333339</v>
          </cell>
          <cell r="V9">
            <v>9395.8333333333339</v>
          </cell>
          <cell r="W9">
            <v>9395.8333333333339</v>
          </cell>
          <cell r="X9">
            <v>9395.8333333333339</v>
          </cell>
          <cell r="Y9">
            <v>9395.8333333333339</v>
          </cell>
          <cell r="Z9">
            <v>10495.833333333332</v>
          </cell>
          <cell r="AA9">
            <v>10495.833333333332</v>
          </cell>
          <cell r="AB9">
            <v>11045.833333333334</v>
          </cell>
          <cell r="AD9">
            <v>89.06</v>
          </cell>
        </row>
        <row r="10">
          <cell r="B10" t="str">
            <v>Jestamivam 10/40</v>
          </cell>
          <cell r="C10">
            <v>66000</v>
          </cell>
          <cell r="D10">
            <v>7.0416666666666669E-2</v>
          </cell>
          <cell r="E10">
            <v>7.0416666666666669E-2</v>
          </cell>
          <cell r="F10">
            <v>7.5416666666666674E-2</v>
          </cell>
          <cell r="G10">
            <v>7.5416666666666674E-2</v>
          </cell>
          <cell r="H10">
            <v>7.5416666666666674E-2</v>
          </cell>
          <cell r="I10">
            <v>8.5416666666666669E-2</v>
          </cell>
          <cell r="J10">
            <v>8.5416666666666669E-2</v>
          </cell>
          <cell r="K10">
            <v>8.5416666666666669E-2</v>
          </cell>
          <cell r="L10">
            <v>8.5416666666666669E-2</v>
          </cell>
          <cell r="M10">
            <v>9.5416666666666664E-2</v>
          </cell>
          <cell r="N10">
            <v>9.5416666666666664E-2</v>
          </cell>
          <cell r="O10">
            <v>0.10041666666666667</v>
          </cell>
          <cell r="P10">
            <v>1.0000000000000002</v>
          </cell>
          <cell r="Q10">
            <v>4647.5</v>
          </cell>
          <cell r="R10">
            <v>4647.5</v>
          </cell>
          <cell r="S10">
            <v>4977.5</v>
          </cell>
          <cell r="T10">
            <v>4977.5</v>
          </cell>
          <cell r="U10">
            <v>4977.5</v>
          </cell>
          <cell r="V10">
            <v>5637.5</v>
          </cell>
          <cell r="W10">
            <v>5637.5</v>
          </cell>
          <cell r="X10">
            <v>5637.5</v>
          </cell>
          <cell r="Y10">
            <v>5637.5</v>
          </cell>
          <cell r="Z10">
            <v>6297.5</v>
          </cell>
          <cell r="AA10">
            <v>6297.5</v>
          </cell>
          <cell r="AB10">
            <v>6627.5</v>
          </cell>
          <cell r="AD10">
            <v>15.903</v>
          </cell>
        </row>
        <row r="11">
          <cell r="B11" t="str">
            <v>Preg. 50mg  20 Cap.</v>
          </cell>
          <cell r="C11">
            <v>220000</v>
          </cell>
          <cell r="D11">
            <v>7.0416666666666669E-2</v>
          </cell>
          <cell r="E11">
            <v>7.0416666666666669E-2</v>
          </cell>
          <cell r="F11">
            <v>7.5416666666666674E-2</v>
          </cell>
          <cell r="G11">
            <v>7.5416666666666674E-2</v>
          </cell>
          <cell r="H11">
            <v>7.5416666666666674E-2</v>
          </cell>
          <cell r="I11">
            <v>8.5416666666666669E-2</v>
          </cell>
          <cell r="J11">
            <v>8.5416666666666669E-2</v>
          </cell>
          <cell r="K11">
            <v>8.5416666666666669E-2</v>
          </cell>
          <cell r="L11">
            <v>8.5416666666666669E-2</v>
          </cell>
          <cell r="M11">
            <v>9.5416666666666664E-2</v>
          </cell>
          <cell r="N11">
            <v>9.5416666666666664E-2</v>
          </cell>
          <cell r="O11">
            <v>0.10041666666666667</v>
          </cell>
          <cell r="P11">
            <v>1.0000000000000002</v>
          </cell>
          <cell r="Q11">
            <v>15491.666666666668</v>
          </cell>
          <cell r="R11">
            <v>15491.666666666668</v>
          </cell>
          <cell r="S11">
            <v>16591.666666666668</v>
          </cell>
          <cell r="T11">
            <v>16591.666666666668</v>
          </cell>
          <cell r="U11">
            <v>16591.666666666668</v>
          </cell>
          <cell r="V11">
            <v>18791.666666666668</v>
          </cell>
          <cell r="W11">
            <v>18791.666666666668</v>
          </cell>
          <cell r="X11">
            <v>18791.666666666668</v>
          </cell>
          <cell r="Y11">
            <v>18791.666666666668</v>
          </cell>
          <cell r="Z11">
            <v>20991.666666666664</v>
          </cell>
          <cell r="AA11">
            <v>20991.666666666664</v>
          </cell>
          <cell r="AB11">
            <v>22091.666666666668</v>
          </cell>
          <cell r="AD11">
            <v>67.849999999999994</v>
          </cell>
        </row>
        <row r="12">
          <cell r="B12" t="str">
            <v>Moxen 15  20 Tab.</v>
          </cell>
          <cell r="C12">
            <v>330000</v>
          </cell>
          <cell r="D12">
            <v>7.0416666666666669E-2</v>
          </cell>
          <cell r="E12">
            <v>7.0416666666666669E-2</v>
          </cell>
          <cell r="F12">
            <v>7.5416666666666674E-2</v>
          </cell>
          <cell r="G12">
            <v>7.5416666666666674E-2</v>
          </cell>
          <cell r="H12">
            <v>7.5416666666666674E-2</v>
          </cell>
          <cell r="I12">
            <v>8.5416666666666669E-2</v>
          </cell>
          <cell r="J12">
            <v>8.5416666666666669E-2</v>
          </cell>
          <cell r="K12">
            <v>8.5416666666666669E-2</v>
          </cell>
          <cell r="L12">
            <v>8.5416666666666669E-2</v>
          </cell>
          <cell r="M12">
            <v>9.5416666666666664E-2</v>
          </cell>
          <cell r="N12">
            <v>9.5416666666666664E-2</v>
          </cell>
          <cell r="O12">
            <v>0.10041666666666667</v>
          </cell>
          <cell r="P12">
            <v>1.0000000000000002</v>
          </cell>
          <cell r="Q12">
            <v>23237.5</v>
          </cell>
          <cell r="R12">
            <v>23237.5</v>
          </cell>
          <cell r="S12">
            <v>24887.500000000004</v>
          </cell>
          <cell r="T12">
            <v>24887.500000000004</v>
          </cell>
          <cell r="U12">
            <v>24887.500000000004</v>
          </cell>
          <cell r="V12">
            <v>28187.5</v>
          </cell>
          <cell r="W12">
            <v>28187.5</v>
          </cell>
          <cell r="X12">
            <v>28187.5</v>
          </cell>
          <cell r="Y12">
            <v>28187.5</v>
          </cell>
          <cell r="Z12">
            <v>31487.5</v>
          </cell>
          <cell r="AA12">
            <v>31487.5</v>
          </cell>
          <cell r="AB12">
            <v>33137.5</v>
          </cell>
          <cell r="AD12">
            <v>16.57</v>
          </cell>
        </row>
        <row r="13">
          <cell r="B13" t="str">
            <v>Moxen 7.5  20 Tab.</v>
          </cell>
          <cell r="C13">
            <v>91300</v>
          </cell>
          <cell r="D13">
            <v>7.0416666666666669E-2</v>
          </cell>
          <cell r="E13">
            <v>7.0416666666666669E-2</v>
          </cell>
          <cell r="F13">
            <v>7.5416666666666674E-2</v>
          </cell>
          <cell r="G13">
            <v>7.5416666666666674E-2</v>
          </cell>
          <cell r="H13">
            <v>7.5416666666666674E-2</v>
          </cell>
          <cell r="I13">
            <v>8.5416666666666669E-2</v>
          </cell>
          <cell r="J13">
            <v>8.5416666666666669E-2</v>
          </cell>
          <cell r="K13">
            <v>8.5416666666666669E-2</v>
          </cell>
          <cell r="L13">
            <v>8.5416666666666669E-2</v>
          </cell>
          <cell r="M13">
            <v>9.5416666666666664E-2</v>
          </cell>
          <cell r="N13">
            <v>9.5416666666666664E-2</v>
          </cell>
          <cell r="O13">
            <v>0.10041666666666667</v>
          </cell>
          <cell r="P13">
            <v>1.0000000000000002</v>
          </cell>
          <cell r="Q13">
            <v>6429.041666666667</v>
          </cell>
          <cell r="R13">
            <v>6429.041666666667</v>
          </cell>
          <cell r="S13">
            <v>6885.541666666667</v>
          </cell>
          <cell r="T13">
            <v>6885.541666666667</v>
          </cell>
          <cell r="U13">
            <v>6885.541666666667</v>
          </cell>
          <cell r="V13">
            <v>7798.541666666667</v>
          </cell>
          <cell r="W13">
            <v>7798.541666666667</v>
          </cell>
          <cell r="X13">
            <v>7798.541666666667</v>
          </cell>
          <cell r="Y13">
            <v>7798.541666666667</v>
          </cell>
          <cell r="Z13">
            <v>8711.5416666666661</v>
          </cell>
          <cell r="AA13">
            <v>8711.5416666666661</v>
          </cell>
          <cell r="AB13">
            <v>9168.0416666666661</v>
          </cell>
          <cell r="AD13">
            <v>14.62</v>
          </cell>
        </row>
        <row r="14">
          <cell r="B14" t="str">
            <v>Infapro</v>
          </cell>
          <cell r="C14">
            <v>132000</v>
          </cell>
          <cell r="D14">
            <v>7.0416666666666669E-2</v>
          </cell>
          <cell r="E14">
            <v>7.0416666666666669E-2</v>
          </cell>
          <cell r="F14">
            <v>7.5416666666666674E-2</v>
          </cell>
          <cell r="G14">
            <v>7.5416666666666674E-2</v>
          </cell>
          <cell r="H14">
            <v>7.5416666666666674E-2</v>
          </cell>
          <cell r="I14">
            <v>8.5416666666666669E-2</v>
          </cell>
          <cell r="J14">
            <v>8.5416666666666669E-2</v>
          </cell>
          <cell r="K14">
            <v>8.5416666666666669E-2</v>
          </cell>
          <cell r="L14">
            <v>8.5416666666666669E-2</v>
          </cell>
          <cell r="M14">
            <v>9.5416666666666664E-2</v>
          </cell>
          <cell r="N14">
            <v>9.5416666666666664E-2</v>
          </cell>
          <cell r="O14">
            <v>0.10041666666666667</v>
          </cell>
          <cell r="P14">
            <v>1.0000000000000002</v>
          </cell>
          <cell r="Q14">
            <v>9295</v>
          </cell>
          <cell r="R14">
            <v>9295</v>
          </cell>
          <cell r="S14">
            <v>9955</v>
          </cell>
          <cell r="T14">
            <v>9955</v>
          </cell>
          <cell r="U14">
            <v>9955</v>
          </cell>
          <cell r="V14">
            <v>11275</v>
          </cell>
          <cell r="W14">
            <v>11275</v>
          </cell>
          <cell r="X14">
            <v>11275</v>
          </cell>
          <cell r="Y14">
            <v>11275</v>
          </cell>
          <cell r="Z14">
            <v>12595</v>
          </cell>
          <cell r="AA14">
            <v>12595</v>
          </cell>
          <cell r="AB14">
            <v>13255</v>
          </cell>
          <cell r="AD14">
            <v>9.6720000000000006</v>
          </cell>
        </row>
        <row r="15">
          <cell r="B15" t="str">
            <v>Diab. 1mg  10 Tab.</v>
          </cell>
          <cell r="D15">
            <v>7.0416666666666669E-2</v>
          </cell>
          <cell r="E15">
            <v>7.0416666666666669E-2</v>
          </cell>
          <cell r="F15">
            <v>7.5416666666666674E-2</v>
          </cell>
          <cell r="G15">
            <v>7.5416666666666674E-2</v>
          </cell>
          <cell r="H15">
            <v>7.5416666666666674E-2</v>
          </cell>
          <cell r="I15">
            <v>8.5416666666666669E-2</v>
          </cell>
          <cell r="J15">
            <v>8.5416666666666669E-2</v>
          </cell>
          <cell r="K15">
            <v>8.5416666666666669E-2</v>
          </cell>
          <cell r="L15">
            <v>8.5416666666666669E-2</v>
          </cell>
          <cell r="M15">
            <v>9.5416666666666664E-2</v>
          </cell>
          <cell r="N15">
            <v>9.5416666666666664E-2</v>
          </cell>
          <cell r="O15">
            <v>0.10041666666666667</v>
          </cell>
          <cell r="P15">
            <v>1.0000000000000002</v>
          </cell>
          <cell r="Q15">
            <v>0</v>
          </cell>
          <cell r="R15">
            <v>0</v>
          </cell>
          <cell r="S15">
            <v>0</v>
          </cell>
          <cell r="T15">
            <v>0</v>
          </cell>
          <cell r="U15">
            <v>0</v>
          </cell>
          <cell r="V15">
            <v>0</v>
          </cell>
          <cell r="W15">
            <v>0</v>
          </cell>
          <cell r="X15">
            <v>0</v>
          </cell>
          <cell r="Y15">
            <v>0</v>
          </cell>
          <cell r="Z15">
            <v>0</v>
          </cell>
          <cell r="AA15">
            <v>0</v>
          </cell>
          <cell r="AB15">
            <v>0</v>
          </cell>
          <cell r="AD15">
            <v>4.875</v>
          </cell>
        </row>
        <row r="16">
          <cell r="B16" t="str">
            <v>Diab. 2mg  20 Tab.</v>
          </cell>
          <cell r="C16">
            <v>121000</v>
          </cell>
          <cell r="D16">
            <v>7.0416666666666669E-2</v>
          </cell>
          <cell r="E16">
            <v>7.0416666666666669E-2</v>
          </cell>
          <cell r="F16">
            <v>7.5416666666666674E-2</v>
          </cell>
          <cell r="G16">
            <v>7.5416666666666674E-2</v>
          </cell>
          <cell r="H16">
            <v>7.5416666666666674E-2</v>
          </cell>
          <cell r="I16">
            <v>8.5416666666666669E-2</v>
          </cell>
          <cell r="J16">
            <v>8.5416666666666669E-2</v>
          </cell>
          <cell r="K16">
            <v>8.5416666666666669E-2</v>
          </cell>
          <cell r="L16">
            <v>8.5416666666666669E-2</v>
          </cell>
          <cell r="M16">
            <v>9.5416666666666664E-2</v>
          </cell>
          <cell r="N16">
            <v>9.5416666666666664E-2</v>
          </cell>
          <cell r="O16">
            <v>0.10041666666666667</v>
          </cell>
          <cell r="P16">
            <v>1.0000000000000002</v>
          </cell>
          <cell r="Q16">
            <v>8520.4166666666661</v>
          </cell>
          <cell r="R16">
            <v>8520.4166666666661</v>
          </cell>
          <cell r="S16">
            <v>9125.4166666666679</v>
          </cell>
          <cell r="T16">
            <v>9125.4166666666679</v>
          </cell>
          <cell r="U16">
            <v>9125.4166666666679</v>
          </cell>
          <cell r="V16">
            <v>10335.416666666666</v>
          </cell>
          <cell r="W16">
            <v>10335.416666666666</v>
          </cell>
          <cell r="X16">
            <v>10335.416666666666</v>
          </cell>
          <cell r="Y16">
            <v>10335.416666666666</v>
          </cell>
          <cell r="Z16">
            <v>11545.416666666666</v>
          </cell>
          <cell r="AA16">
            <v>11545.416666666666</v>
          </cell>
          <cell r="AB16">
            <v>12150.416666666666</v>
          </cell>
          <cell r="AD16">
            <v>13.16</v>
          </cell>
        </row>
        <row r="17">
          <cell r="B17" t="str">
            <v>Diab. 3mg  20 Tab.</v>
          </cell>
          <cell r="C17">
            <v>233000</v>
          </cell>
          <cell r="D17">
            <v>7.0416666666666669E-2</v>
          </cell>
          <cell r="E17">
            <v>7.0416666666666669E-2</v>
          </cell>
          <cell r="F17">
            <v>7.5416666666666674E-2</v>
          </cell>
          <cell r="G17">
            <v>7.5416666666666674E-2</v>
          </cell>
          <cell r="H17">
            <v>7.5416666666666674E-2</v>
          </cell>
          <cell r="I17">
            <v>8.5416666666666669E-2</v>
          </cell>
          <cell r="J17">
            <v>8.5416666666666669E-2</v>
          </cell>
          <cell r="K17">
            <v>8.5416666666666669E-2</v>
          </cell>
          <cell r="L17">
            <v>8.5416666666666669E-2</v>
          </cell>
          <cell r="M17">
            <v>9.5416666666666664E-2</v>
          </cell>
          <cell r="N17">
            <v>9.5416666666666664E-2</v>
          </cell>
          <cell r="O17">
            <v>0.10041666666666667</v>
          </cell>
          <cell r="P17">
            <v>1.0000000000000002</v>
          </cell>
          <cell r="Q17">
            <v>16407.083333333332</v>
          </cell>
          <cell r="R17">
            <v>16407.083333333332</v>
          </cell>
          <cell r="S17">
            <v>17572.083333333336</v>
          </cell>
          <cell r="T17">
            <v>17572.083333333336</v>
          </cell>
          <cell r="U17">
            <v>17572.083333333336</v>
          </cell>
          <cell r="V17">
            <v>19902.083333333332</v>
          </cell>
          <cell r="W17">
            <v>19902.083333333332</v>
          </cell>
          <cell r="X17">
            <v>19902.083333333332</v>
          </cell>
          <cell r="Y17">
            <v>19902.083333333332</v>
          </cell>
          <cell r="Z17">
            <v>22232.083333333332</v>
          </cell>
          <cell r="AA17">
            <v>22232.083333333332</v>
          </cell>
          <cell r="AB17">
            <v>23397.083333333332</v>
          </cell>
          <cell r="AD17">
            <v>15.6</v>
          </cell>
        </row>
        <row r="18">
          <cell r="B18" t="str">
            <v>Loraz 14 tab.</v>
          </cell>
          <cell r="C18">
            <v>275000</v>
          </cell>
          <cell r="D18">
            <v>7.0416666666666669E-2</v>
          </cell>
          <cell r="E18">
            <v>7.0416666666666669E-2</v>
          </cell>
          <cell r="F18">
            <v>7.5416666666666674E-2</v>
          </cell>
          <cell r="G18">
            <v>7.5416666666666674E-2</v>
          </cell>
          <cell r="H18">
            <v>7.5416666666666674E-2</v>
          </cell>
          <cell r="I18">
            <v>8.5416666666666669E-2</v>
          </cell>
          <cell r="J18">
            <v>8.5416666666666669E-2</v>
          </cell>
          <cell r="K18">
            <v>8.5416666666666669E-2</v>
          </cell>
          <cell r="L18">
            <v>8.5416666666666669E-2</v>
          </cell>
          <cell r="M18">
            <v>9.5416666666666664E-2</v>
          </cell>
          <cell r="N18">
            <v>9.5416666666666664E-2</v>
          </cell>
          <cell r="O18">
            <v>0.10041666666666667</v>
          </cell>
          <cell r="P18">
            <v>1.0000000000000002</v>
          </cell>
          <cell r="Q18">
            <v>19364.583333333336</v>
          </cell>
          <cell r="R18">
            <v>19364.583333333336</v>
          </cell>
          <cell r="S18">
            <v>20739.583333333336</v>
          </cell>
          <cell r="T18">
            <v>20739.583333333336</v>
          </cell>
          <cell r="U18">
            <v>20739.583333333336</v>
          </cell>
          <cell r="V18">
            <v>23489.583333333332</v>
          </cell>
          <cell r="W18">
            <v>23489.583333333332</v>
          </cell>
          <cell r="X18">
            <v>23489.583333333332</v>
          </cell>
          <cell r="Y18">
            <v>23489.583333333332</v>
          </cell>
          <cell r="Z18">
            <v>26239.583333333332</v>
          </cell>
          <cell r="AA18">
            <v>26239.583333333332</v>
          </cell>
          <cell r="AB18">
            <v>27614.583333333332</v>
          </cell>
          <cell r="AD18">
            <v>15.6</v>
          </cell>
        </row>
        <row r="19">
          <cell r="B19" t="str">
            <v>Loraz  Fort 14 tab.</v>
          </cell>
          <cell r="C19">
            <v>114840</v>
          </cell>
          <cell r="D19">
            <v>7.0416666666666669E-2</v>
          </cell>
          <cell r="E19">
            <v>7.0416666666666669E-2</v>
          </cell>
          <cell r="F19">
            <v>7.5416666666666674E-2</v>
          </cell>
          <cell r="G19">
            <v>7.5416666666666674E-2</v>
          </cell>
          <cell r="H19">
            <v>7.5416666666666674E-2</v>
          </cell>
          <cell r="I19">
            <v>8.5416666666666669E-2</v>
          </cell>
          <cell r="J19">
            <v>8.5416666666666669E-2</v>
          </cell>
          <cell r="K19">
            <v>8.5416666666666669E-2</v>
          </cell>
          <cell r="L19">
            <v>8.5416666666666669E-2</v>
          </cell>
          <cell r="M19">
            <v>9.5416666666666664E-2</v>
          </cell>
          <cell r="N19">
            <v>9.5416666666666664E-2</v>
          </cell>
          <cell r="O19">
            <v>0.10041666666666667</v>
          </cell>
          <cell r="P19">
            <v>1.0000000000000002</v>
          </cell>
          <cell r="Q19">
            <v>8086.6500000000005</v>
          </cell>
          <cell r="R19">
            <v>8086.6500000000005</v>
          </cell>
          <cell r="S19">
            <v>8660.85</v>
          </cell>
          <cell r="T19">
            <v>8660.85</v>
          </cell>
          <cell r="U19">
            <v>8660.85</v>
          </cell>
          <cell r="V19">
            <v>9809.25</v>
          </cell>
          <cell r="W19">
            <v>9809.25</v>
          </cell>
          <cell r="X19">
            <v>9809.25</v>
          </cell>
          <cell r="Y19">
            <v>9809.25</v>
          </cell>
          <cell r="Z19">
            <v>10957.65</v>
          </cell>
          <cell r="AA19">
            <v>10957.65</v>
          </cell>
          <cell r="AB19">
            <v>11531.85</v>
          </cell>
          <cell r="AD19">
            <v>16.96</v>
          </cell>
        </row>
        <row r="20">
          <cell r="B20" t="str">
            <v>Egypro</v>
          </cell>
          <cell r="C20">
            <v>110000</v>
          </cell>
          <cell r="D20">
            <v>7.0416666666666669E-2</v>
          </cell>
          <cell r="E20">
            <v>7.0416666666666669E-2</v>
          </cell>
          <cell r="F20">
            <v>7.5416666666666674E-2</v>
          </cell>
          <cell r="G20">
            <v>7.5416666666666674E-2</v>
          </cell>
          <cell r="H20">
            <v>7.5416666666666674E-2</v>
          </cell>
          <cell r="I20">
            <v>8.5416666666666669E-2</v>
          </cell>
          <cell r="J20">
            <v>8.5416666666666669E-2</v>
          </cell>
          <cell r="K20">
            <v>8.5416666666666669E-2</v>
          </cell>
          <cell r="L20">
            <v>8.5416666666666669E-2</v>
          </cell>
          <cell r="M20">
            <v>9.5416666666666664E-2</v>
          </cell>
          <cell r="N20">
            <v>9.5416666666666664E-2</v>
          </cell>
          <cell r="O20">
            <v>0.10041666666666667</v>
          </cell>
          <cell r="P20">
            <v>1.0000000000000002</v>
          </cell>
          <cell r="Q20">
            <v>7745.8333333333339</v>
          </cell>
          <cell r="R20">
            <v>7745.8333333333339</v>
          </cell>
          <cell r="S20">
            <v>8295.8333333333339</v>
          </cell>
          <cell r="T20">
            <v>8295.8333333333339</v>
          </cell>
          <cell r="U20">
            <v>8295.8333333333339</v>
          </cell>
          <cell r="V20">
            <v>9395.8333333333339</v>
          </cell>
          <cell r="W20">
            <v>9395.8333333333339</v>
          </cell>
          <cell r="X20">
            <v>9395.8333333333339</v>
          </cell>
          <cell r="Y20">
            <v>9395.8333333333339</v>
          </cell>
          <cell r="Z20">
            <v>10495.833333333332</v>
          </cell>
          <cell r="AA20">
            <v>10495.833333333332</v>
          </cell>
          <cell r="AB20">
            <v>11045.833333333334</v>
          </cell>
          <cell r="AD20">
            <v>13.655147999999999</v>
          </cell>
        </row>
        <row r="21">
          <cell r="B21" t="str">
            <v>Aqua plus  100ml</v>
          </cell>
          <cell r="C21">
            <v>1980000</v>
          </cell>
          <cell r="D21">
            <v>7.0416666666666669E-2</v>
          </cell>
          <cell r="E21">
            <v>7.0416666666666669E-2</v>
          </cell>
          <cell r="F21">
            <v>7.5416666666666674E-2</v>
          </cell>
          <cell r="G21">
            <v>7.5416666666666674E-2</v>
          </cell>
          <cell r="H21">
            <v>7.5416666666666674E-2</v>
          </cell>
          <cell r="I21">
            <v>8.5416666666666669E-2</v>
          </cell>
          <cell r="J21">
            <v>8.5416666666666669E-2</v>
          </cell>
          <cell r="K21">
            <v>8.5416666666666669E-2</v>
          </cell>
          <cell r="L21">
            <v>8.5416666666666669E-2</v>
          </cell>
          <cell r="M21">
            <v>9.5416666666666664E-2</v>
          </cell>
          <cell r="N21">
            <v>9.5416666666666664E-2</v>
          </cell>
          <cell r="O21">
            <v>0.10041666666666667</v>
          </cell>
          <cell r="P21">
            <v>1.0000000000000002</v>
          </cell>
          <cell r="Q21">
            <v>139425</v>
          </cell>
          <cell r="R21">
            <v>139425</v>
          </cell>
          <cell r="S21">
            <v>149325</v>
          </cell>
          <cell r="T21">
            <v>149325</v>
          </cell>
          <cell r="U21">
            <v>149325</v>
          </cell>
          <cell r="V21">
            <v>169125</v>
          </cell>
          <cell r="W21">
            <v>169125</v>
          </cell>
          <cell r="X21">
            <v>169125</v>
          </cell>
          <cell r="Y21">
            <v>169125</v>
          </cell>
          <cell r="Z21">
            <v>188925</v>
          </cell>
          <cell r="AA21">
            <v>188925</v>
          </cell>
          <cell r="AB21">
            <v>198825</v>
          </cell>
          <cell r="AD21">
            <v>10.23</v>
          </cell>
        </row>
        <row r="22">
          <cell r="B22" t="str">
            <v xml:space="preserve">Cefathird  10 cap. </v>
          </cell>
          <cell r="C22">
            <v>165000</v>
          </cell>
          <cell r="D22">
            <v>8.2333333333333328E-2</v>
          </cell>
          <cell r="E22">
            <v>8.2333333333333328E-2</v>
          </cell>
          <cell r="F22">
            <v>8.2333333333333328E-2</v>
          </cell>
          <cell r="G22">
            <v>8.2333333333333328E-2</v>
          </cell>
          <cell r="H22">
            <v>6.6333333333333327E-2</v>
          </cell>
          <cell r="I22">
            <v>6.6333333333333327E-2</v>
          </cell>
          <cell r="J22">
            <v>6.6333333333333327E-2</v>
          </cell>
          <cell r="K22">
            <v>6.6333333333333327E-2</v>
          </cell>
          <cell r="L22">
            <v>8.6333333333333331E-2</v>
          </cell>
          <cell r="M22">
            <v>0.10633333333333334</v>
          </cell>
          <cell r="N22">
            <v>0.10633333333333334</v>
          </cell>
          <cell r="O22">
            <v>0.10633333333333334</v>
          </cell>
          <cell r="P22">
            <v>1.0000000000000002</v>
          </cell>
          <cell r="Q22">
            <v>13585</v>
          </cell>
          <cell r="R22">
            <v>13585</v>
          </cell>
          <cell r="S22">
            <v>13585</v>
          </cell>
          <cell r="T22">
            <v>13585</v>
          </cell>
          <cell r="U22">
            <v>10944.999999999998</v>
          </cell>
          <cell r="V22">
            <v>10944.999999999998</v>
          </cell>
          <cell r="W22">
            <v>10944.999999999998</v>
          </cell>
          <cell r="X22">
            <v>10944.999999999998</v>
          </cell>
          <cell r="Y22">
            <v>14245</v>
          </cell>
          <cell r="Z22">
            <v>17545</v>
          </cell>
          <cell r="AA22">
            <v>17545</v>
          </cell>
          <cell r="AB22">
            <v>17545</v>
          </cell>
          <cell r="AD22">
            <v>31.81</v>
          </cell>
        </row>
        <row r="23">
          <cell r="B23" t="str">
            <v>Cefathird susp. 60 ml</v>
          </cell>
          <cell r="C23">
            <v>275000</v>
          </cell>
          <cell r="D23">
            <v>8.2333333333333328E-2</v>
          </cell>
          <cell r="E23">
            <v>8.2333333333333328E-2</v>
          </cell>
          <cell r="F23">
            <v>8.2333333333333328E-2</v>
          </cell>
          <cell r="G23">
            <v>8.2333333333333328E-2</v>
          </cell>
          <cell r="H23">
            <v>6.6333333333333327E-2</v>
          </cell>
          <cell r="I23">
            <v>6.6333333333333327E-2</v>
          </cell>
          <cell r="J23">
            <v>6.6333333333333327E-2</v>
          </cell>
          <cell r="K23">
            <v>6.6333333333333327E-2</v>
          </cell>
          <cell r="L23">
            <v>8.6333333333333331E-2</v>
          </cell>
          <cell r="M23">
            <v>0.10633333333333334</v>
          </cell>
          <cell r="N23">
            <v>0.10633333333333334</v>
          </cell>
          <cell r="O23">
            <v>0.10633333333333334</v>
          </cell>
          <cell r="P23">
            <v>1.0000000000000002</v>
          </cell>
          <cell r="Q23">
            <v>22641.666666666664</v>
          </cell>
          <cell r="R23">
            <v>22641.666666666664</v>
          </cell>
          <cell r="S23">
            <v>22641.666666666664</v>
          </cell>
          <cell r="T23">
            <v>22641.666666666664</v>
          </cell>
          <cell r="U23">
            <v>18241.666666666664</v>
          </cell>
          <cell r="V23">
            <v>18241.666666666664</v>
          </cell>
          <cell r="W23">
            <v>18241.666666666664</v>
          </cell>
          <cell r="X23">
            <v>18241.666666666664</v>
          </cell>
          <cell r="Y23">
            <v>23741.666666666668</v>
          </cell>
          <cell r="Z23">
            <v>29241.666666666668</v>
          </cell>
          <cell r="AA23">
            <v>29241.666666666668</v>
          </cell>
          <cell r="AB23">
            <v>29241.666666666668</v>
          </cell>
          <cell r="AD23">
            <v>21.05</v>
          </cell>
        </row>
        <row r="24">
          <cell r="B24" t="str">
            <v>Fernilar  20 Tab.</v>
          </cell>
          <cell r="C24">
            <v>165000</v>
          </cell>
          <cell r="D24">
            <v>8.2333333333333328E-2</v>
          </cell>
          <cell r="E24">
            <v>8.2333333333333328E-2</v>
          </cell>
          <cell r="F24">
            <v>8.2333333333333328E-2</v>
          </cell>
          <cell r="G24">
            <v>8.2333333333333328E-2</v>
          </cell>
          <cell r="H24">
            <v>6.6333333333333327E-2</v>
          </cell>
          <cell r="I24">
            <v>6.6333333333333327E-2</v>
          </cell>
          <cell r="J24">
            <v>6.6333333333333327E-2</v>
          </cell>
          <cell r="K24">
            <v>6.6333333333333327E-2</v>
          </cell>
          <cell r="L24">
            <v>8.6333333333333331E-2</v>
          </cell>
          <cell r="M24">
            <v>0.10633333333333334</v>
          </cell>
          <cell r="N24">
            <v>0.10633333333333334</v>
          </cell>
          <cell r="O24">
            <v>0.10633333333333334</v>
          </cell>
          <cell r="P24">
            <v>1.0000000000000002</v>
          </cell>
          <cell r="Q24">
            <v>13585</v>
          </cell>
          <cell r="R24">
            <v>13585</v>
          </cell>
          <cell r="S24">
            <v>13585</v>
          </cell>
          <cell r="T24">
            <v>13585</v>
          </cell>
          <cell r="U24">
            <v>10944.999999999998</v>
          </cell>
          <cell r="V24">
            <v>10944.999999999998</v>
          </cell>
          <cell r="W24">
            <v>10944.999999999998</v>
          </cell>
          <cell r="X24">
            <v>10944.999999999998</v>
          </cell>
          <cell r="Y24">
            <v>14245</v>
          </cell>
          <cell r="Z24">
            <v>17545</v>
          </cell>
          <cell r="AA24">
            <v>17545</v>
          </cell>
          <cell r="AB24">
            <v>17545</v>
          </cell>
          <cell r="AD24">
            <v>11.7</v>
          </cell>
        </row>
        <row r="25">
          <cell r="B25" t="str">
            <v xml:space="preserve">Fernilar Syrup  60ml </v>
          </cell>
          <cell r="C25">
            <v>132000</v>
          </cell>
          <cell r="D25">
            <v>8.2333333333333328E-2</v>
          </cell>
          <cell r="E25">
            <v>8.2333333333333328E-2</v>
          </cell>
          <cell r="F25">
            <v>8.2333333333333328E-2</v>
          </cell>
          <cell r="G25">
            <v>8.2333333333333328E-2</v>
          </cell>
          <cell r="H25">
            <v>6.6333333333333327E-2</v>
          </cell>
          <cell r="I25">
            <v>6.6333333333333327E-2</v>
          </cell>
          <cell r="J25">
            <v>6.6333333333333327E-2</v>
          </cell>
          <cell r="K25">
            <v>6.6333333333333327E-2</v>
          </cell>
          <cell r="L25">
            <v>8.6333333333333331E-2</v>
          </cell>
          <cell r="M25">
            <v>0.10633333333333334</v>
          </cell>
          <cell r="N25">
            <v>0.10633333333333334</v>
          </cell>
          <cell r="O25">
            <v>0.10633333333333334</v>
          </cell>
          <cell r="P25">
            <v>1.0000000000000002</v>
          </cell>
          <cell r="Q25">
            <v>10868</v>
          </cell>
          <cell r="R25">
            <v>10868</v>
          </cell>
          <cell r="S25">
            <v>10868</v>
          </cell>
          <cell r="T25">
            <v>10868</v>
          </cell>
          <cell r="U25">
            <v>8756</v>
          </cell>
          <cell r="V25">
            <v>8756</v>
          </cell>
          <cell r="W25">
            <v>8756</v>
          </cell>
          <cell r="X25">
            <v>8756</v>
          </cell>
          <cell r="Y25">
            <v>11396</v>
          </cell>
          <cell r="Z25">
            <v>14036</v>
          </cell>
          <cell r="AA25">
            <v>14036</v>
          </cell>
          <cell r="AB25">
            <v>14036</v>
          </cell>
          <cell r="AD25">
            <v>4.55</v>
          </cell>
        </row>
        <row r="26">
          <cell r="B26" t="str">
            <v>Jakmeston</v>
          </cell>
          <cell r="C26">
            <v>330000</v>
          </cell>
          <cell r="D26">
            <v>7.0416666666666669E-2</v>
          </cell>
          <cell r="E26">
            <v>7.0416666666666669E-2</v>
          </cell>
          <cell r="F26">
            <v>7.5416666666666674E-2</v>
          </cell>
          <cell r="G26">
            <v>7.5416666666666674E-2</v>
          </cell>
          <cell r="H26">
            <v>7.5416666666666674E-2</v>
          </cell>
          <cell r="I26">
            <v>8.5416666666666669E-2</v>
          </cell>
          <cell r="J26">
            <v>8.5416666666666669E-2</v>
          </cell>
          <cell r="K26">
            <v>8.5416666666666669E-2</v>
          </cell>
          <cell r="L26">
            <v>8.5416666666666669E-2</v>
          </cell>
          <cell r="M26">
            <v>9.5416666666666664E-2</v>
          </cell>
          <cell r="N26">
            <v>9.5416666666666664E-2</v>
          </cell>
          <cell r="O26">
            <v>0.10041666666666667</v>
          </cell>
          <cell r="P26">
            <v>0.99999999999999989</v>
          </cell>
          <cell r="Q26">
            <v>23237.5</v>
          </cell>
          <cell r="R26">
            <v>23237.5</v>
          </cell>
          <cell r="S26">
            <v>24887.500000000004</v>
          </cell>
          <cell r="T26">
            <v>24887.500000000004</v>
          </cell>
          <cell r="U26">
            <v>24887.500000000004</v>
          </cell>
          <cell r="V26">
            <v>28187.5</v>
          </cell>
          <cell r="W26">
            <v>28187.5</v>
          </cell>
          <cell r="X26">
            <v>28187.5</v>
          </cell>
          <cell r="Y26">
            <v>28187.5</v>
          </cell>
          <cell r="Z26">
            <v>31487.5</v>
          </cell>
          <cell r="AA26">
            <v>31487.5</v>
          </cell>
          <cell r="AB26">
            <v>33137.5</v>
          </cell>
          <cell r="AD26">
            <v>7.7976000000000001</v>
          </cell>
        </row>
        <row r="27">
          <cell r="B27" t="str">
            <v>Zandros  20 Cap.</v>
          </cell>
          <cell r="C27">
            <v>660000</v>
          </cell>
          <cell r="D27">
            <v>7.0416666666666669E-2</v>
          </cell>
          <cell r="E27">
            <v>7.0416666666666669E-2</v>
          </cell>
          <cell r="F27">
            <v>7.5416666666666674E-2</v>
          </cell>
          <cell r="G27">
            <v>7.5416666666666674E-2</v>
          </cell>
          <cell r="H27">
            <v>7.5416666666666674E-2</v>
          </cell>
          <cell r="I27">
            <v>8.5416666666666669E-2</v>
          </cell>
          <cell r="J27">
            <v>8.5416666666666669E-2</v>
          </cell>
          <cell r="K27">
            <v>8.5416666666666669E-2</v>
          </cell>
          <cell r="L27">
            <v>8.5416666666666669E-2</v>
          </cell>
          <cell r="M27">
            <v>9.5416666666666664E-2</v>
          </cell>
          <cell r="N27">
            <v>9.5416666666666664E-2</v>
          </cell>
          <cell r="O27">
            <v>0.10041666666666667</v>
          </cell>
          <cell r="P27">
            <v>1.0000000000000002</v>
          </cell>
          <cell r="Q27">
            <v>46475</v>
          </cell>
          <cell r="R27">
            <v>46475</v>
          </cell>
          <cell r="S27">
            <v>49775.000000000007</v>
          </cell>
          <cell r="T27">
            <v>49775.000000000007</v>
          </cell>
          <cell r="U27">
            <v>49775.000000000007</v>
          </cell>
          <cell r="V27">
            <v>56375</v>
          </cell>
          <cell r="W27">
            <v>56375</v>
          </cell>
          <cell r="X27">
            <v>56375</v>
          </cell>
          <cell r="Y27">
            <v>56375</v>
          </cell>
          <cell r="Z27">
            <v>62975</v>
          </cell>
          <cell r="AA27">
            <v>62975</v>
          </cell>
          <cell r="AB27">
            <v>66275</v>
          </cell>
          <cell r="AD27">
            <v>20.149999999999999</v>
          </cell>
        </row>
        <row r="28">
          <cell r="B28" t="str">
            <v>Sedalostate</v>
          </cell>
          <cell r="C28">
            <v>330000</v>
          </cell>
          <cell r="D28">
            <v>7.0416666666666669E-2</v>
          </cell>
          <cell r="E28">
            <v>7.0416666666666669E-2</v>
          </cell>
          <cell r="F28">
            <v>7.5416666666666674E-2</v>
          </cell>
          <cell r="G28">
            <v>7.5416666666666674E-2</v>
          </cell>
          <cell r="H28">
            <v>7.5416666666666674E-2</v>
          </cell>
          <cell r="I28">
            <v>8.5416666666666669E-2</v>
          </cell>
          <cell r="J28">
            <v>8.5416666666666669E-2</v>
          </cell>
          <cell r="K28">
            <v>8.5416666666666669E-2</v>
          </cell>
          <cell r="L28">
            <v>8.5416666666666669E-2</v>
          </cell>
          <cell r="M28">
            <v>9.5416666666666664E-2</v>
          </cell>
          <cell r="N28">
            <v>9.5416666666666664E-2</v>
          </cell>
          <cell r="O28">
            <v>0.10041666666666667</v>
          </cell>
          <cell r="P28">
            <v>1.0000000000000002</v>
          </cell>
          <cell r="Q28">
            <v>23237.5</v>
          </cell>
          <cell r="R28">
            <v>23237.5</v>
          </cell>
          <cell r="S28">
            <v>24887.500000000004</v>
          </cell>
          <cell r="T28">
            <v>24887.500000000004</v>
          </cell>
          <cell r="U28">
            <v>24887.500000000004</v>
          </cell>
          <cell r="V28">
            <v>28187.5</v>
          </cell>
          <cell r="W28">
            <v>28187.5</v>
          </cell>
          <cell r="X28">
            <v>28187.5</v>
          </cell>
          <cell r="Y28">
            <v>28187.5</v>
          </cell>
          <cell r="Z28">
            <v>31487.5</v>
          </cell>
          <cell r="AA28">
            <v>31487.5</v>
          </cell>
          <cell r="AB28">
            <v>33137.5</v>
          </cell>
          <cell r="AD28">
            <v>9.36</v>
          </cell>
        </row>
        <row r="29">
          <cell r="B29" t="str">
            <v>Tranex 30 tab.</v>
          </cell>
          <cell r="C29">
            <v>154000</v>
          </cell>
          <cell r="D29">
            <v>7.0416666666666669E-2</v>
          </cell>
          <cell r="E29">
            <v>7.0416666666666669E-2</v>
          </cell>
          <cell r="F29">
            <v>7.5416666666666674E-2</v>
          </cell>
          <cell r="G29">
            <v>7.5416666666666674E-2</v>
          </cell>
          <cell r="H29">
            <v>7.5416666666666674E-2</v>
          </cell>
          <cell r="I29">
            <v>8.5416666666666669E-2</v>
          </cell>
          <cell r="J29">
            <v>8.5416666666666669E-2</v>
          </cell>
          <cell r="K29">
            <v>8.5416666666666669E-2</v>
          </cell>
          <cell r="L29">
            <v>8.5416666666666669E-2</v>
          </cell>
          <cell r="M29">
            <v>9.5416666666666664E-2</v>
          </cell>
          <cell r="N29">
            <v>9.5416666666666664E-2</v>
          </cell>
          <cell r="O29">
            <v>0.10041666666666667</v>
          </cell>
          <cell r="P29">
            <v>1.0000000000000002</v>
          </cell>
          <cell r="Q29">
            <v>10844.166666666668</v>
          </cell>
          <cell r="R29">
            <v>10844.166666666668</v>
          </cell>
          <cell r="S29">
            <v>11614.166666666668</v>
          </cell>
          <cell r="T29">
            <v>11614.166666666668</v>
          </cell>
          <cell r="U29">
            <v>11614.166666666668</v>
          </cell>
          <cell r="V29">
            <v>13154.166666666666</v>
          </cell>
          <cell r="W29">
            <v>13154.166666666666</v>
          </cell>
          <cell r="X29">
            <v>13154.166666666666</v>
          </cell>
          <cell r="Y29">
            <v>13154.166666666666</v>
          </cell>
          <cell r="Z29">
            <v>14694.166666666666</v>
          </cell>
          <cell r="AA29">
            <v>14694.166666666666</v>
          </cell>
          <cell r="AB29">
            <v>15464.166666666666</v>
          </cell>
          <cell r="AD29">
            <v>37.81</v>
          </cell>
        </row>
        <row r="30">
          <cell r="B30" t="str">
            <v>Chitogree 30 cap</v>
          </cell>
          <cell r="C30">
            <v>180000</v>
          </cell>
          <cell r="D30">
            <v>7.0416666666666669E-2</v>
          </cell>
          <cell r="E30">
            <v>7.0416666666666669E-2</v>
          </cell>
          <cell r="F30">
            <v>7.5416666666666674E-2</v>
          </cell>
          <cell r="G30">
            <v>7.5416666666666674E-2</v>
          </cell>
          <cell r="H30">
            <v>7.5416666666666674E-2</v>
          </cell>
          <cell r="I30">
            <v>8.5416666666666669E-2</v>
          </cell>
          <cell r="J30">
            <v>8.5416666666666669E-2</v>
          </cell>
          <cell r="K30">
            <v>8.5416666666666669E-2</v>
          </cell>
          <cell r="L30">
            <v>8.5416666666666669E-2</v>
          </cell>
          <cell r="M30">
            <v>9.5416666666666664E-2</v>
          </cell>
          <cell r="N30">
            <v>9.5416666666666664E-2</v>
          </cell>
          <cell r="O30">
            <v>0.10041666666666667</v>
          </cell>
          <cell r="P30">
            <v>1.0000000000000002</v>
          </cell>
          <cell r="Q30">
            <v>12675</v>
          </cell>
          <cell r="R30">
            <v>12675</v>
          </cell>
          <cell r="S30">
            <v>13575.000000000002</v>
          </cell>
          <cell r="T30">
            <v>13575.000000000002</v>
          </cell>
          <cell r="U30">
            <v>13575.000000000002</v>
          </cell>
          <cell r="V30">
            <v>15375</v>
          </cell>
          <cell r="W30">
            <v>15375</v>
          </cell>
          <cell r="X30">
            <v>15375</v>
          </cell>
          <cell r="Y30">
            <v>15375</v>
          </cell>
          <cell r="Z30">
            <v>17175</v>
          </cell>
          <cell r="AA30">
            <v>17175</v>
          </cell>
          <cell r="AB30">
            <v>18075</v>
          </cell>
          <cell r="AD30">
            <v>33.480000000000004</v>
          </cell>
        </row>
        <row r="31">
          <cell r="B31" t="str">
            <v>Egycusate Syrp  100ml</v>
          </cell>
          <cell r="C31">
            <v>330000</v>
          </cell>
          <cell r="D31">
            <v>7.0416666666666669E-2</v>
          </cell>
          <cell r="E31">
            <v>7.0416666666666669E-2</v>
          </cell>
          <cell r="F31">
            <v>7.5416666666666674E-2</v>
          </cell>
          <cell r="G31">
            <v>7.5416666666666674E-2</v>
          </cell>
          <cell r="H31">
            <v>7.5416666666666674E-2</v>
          </cell>
          <cell r="I31">
            <v>8.5416666666666669E-2</v>
          </cell>
          <cell r="J31">
            <v>8.5416666666666669E-2</v>
          </cell>
          <cell r="K31">
            <v>8.5416666666666669E-2</v>
          </cell>
          <cell r="L31">
            <v>8.5416666666666669E-2</v>
          </cell>
          <cell r="M31">
            <v>9.5416666666666664E-2</v>
          </cell>
          <cell r="N31">
            <v>9.5416666666666664E-2</v>
          </cell>
          <cell r="O31">
            <v>0.10041666666666667</v>
          </cell>
          <cell r="P31">
            <v>1.0000000000000002</v>
          </cell>
          <cell r="Q31">
            <v>23237.5</v>
          </cell>
          <cell r="R31">
            <v>23237.5</v>
          </cell>
          <cell r="S31">
            <v>24887.500000000004</v>
          </cell>
          <cell r="T31">
            <v>24887.500000000004</v>
          </cell>
          <cell r="U31">
            <v>24887.500000000004</v>
          </cell>
          <cell r="V31">
            <v>28187.5</v>
          </cell>
          <cell r="W31">
            <v>28187.5</v>
          </cell>
          <cell r="X31">
            <v>28187.5</v>
          </cell>
          <cell r="Y31">
            <v>28187.5</v>
          </cell>
          <cell r="Z31">
            <v>31487.5</v>
          </cell>
          <cell r="AA31">
            <v>31487.5</v>
          </cell>
          <cell r="AB31">
            <v>33137.5</v>
          </cell>
          <cell r="AD31">
            <v>7.8</v>
          </cell>
        </row>
        <row r="32">
          <cell r="B32" t="str">
            <v>Esmatac 20 7 Cap.</v>
          </cell>
          <cell r="C32">
            <v>137500</v>
          </cell>
          <cell r="D32">
            <v>7.0416666666666669E-2</v>
          </cell>
          <cell r="E32">
            <v>7.0416666666666669E-2</v>
          </cell>
          <cell r="F32">
            <v>7.5416666666666674E-2</v>
          </cell>
          <cell r="G32">
            <v>7.5416666666666674E-2</v>
          </cell>
          <cell r="H32">
            <v>7.5416666666666674E-2</v>
          </cell>
          <cell r="I32">
            <v>8.5416666666666669E-2</v>
          </cell>
          <cell r="J32">
            <v>8.5416666666666669E-2</v>
          </cell>
          <cell r="K32">
            <v>8.5416666666666669E-2</v>
          </cell>
          <cell r="L32">
            <v>8.5416666666666669E-2</v>
          </cell>
          <cell r="M32">
            <v>9.5416666666666664E-2</v>
          </cell>
          <cell r="N32">
            <v>9.5416666666666664E-2</v>
          </cell>
          <cell r="O32">
            <v>0.10041666666666667</v>
          </cell>
          <cell r="P32">
            <v>1.0000000000000002</v>
          </cell>
          <cell r="Q32">
            <v>9682.2916666666679</v>
          </cell>
          <cell r="R32">
            <v>9682.2916666666679</v>
          </cell>
          <cell r="S32">
            <v>10369.791666666668</v>
          </cell>
          <cell r="T32">
            <v>10369.791666666668</v>
          </cell>
          <cell r="U32">
            <v>10369.791666666668</v>
          </cell>
          <cell r="V32">
            <v>11744.791666666666</v>
          </cell>
          <cell r="W32">
            <v>11744.791666666666</v>
          </cell>
          <cell r="X32">
            <v>11744.791666666666</v>
          </cell>
          <cell r="Y32">
            <v>11744.791666666666</v>
          </cell>
          <cell r="Z32">
            <v>13119.791666666666</v>
          </cell>
          <cell r="AA32">
            <v>13119.791666666666</v>
          </cell>
          <cell r="AB32">
            <v>13807.291666666666</v>
          </cell>
          <cell r="AD32">
            <v>13.65</v>
          </cell>
        </row>
        <row r="33">
          <cell r="B33" t="str">
            <v>Esmatac 40 14 Cap.</v>
          </cell>
          <cell r="C33">
            <v>330000</v>
          </cell>
          <cell r="D33">
            <v>7.0416666666666669E-2</v>
          </cell>
          <cell r="E33">
            <v>7.0416666666666669E-2</v>
          </cell>
          <cell r="F33">
            <v>7.5416666666666674E-2</v>
          </cell>
          <cell r="G33">
            <v>7.5416666666666674E-2</v>
          </cell>
          <cell r="H33">
            <v>7.5416666666666674E-2</v>
          </cell>
          <cell r="I33">
            <v>8.5416666666666669E-2</v>
          </cell>
          <cell r="J33">
            <v>8.5416666666666669E-2</v>
          </cell>
          <cell r="K33">
            <v>8.5416666666666669E-2</v>
          </cell>
          <cell r="L33">
            <v>8.5416666666666669E-2</v>
          </cell>
          <cell r="M33">
            <v>9.5416666666666664E-2</v>
          </cell>
          <cell r="N33">
            <v>9.5416666666666664E-2</v>
          </cell>
          <cell r="O33">
            <v>0.10041666666666667</v>
          </cell>
          <cell r="P33">
            <v>1.0000000000000002</v>
          </cell>
          <cell r="Q33">
            <v>23237.5</v>
          </cell>
          <cell r="R33">
            <v>23237.5</v>
          </cell>
          <cell r="S33">
            <v>24887.500000000004</v>
          </cell>
          <cell r="T33">
            <v>24887.500000000004</v>
          </cell>
          <cell r="U33">
            <v>24887.500000000004</v>
          </cell>
          <cell r="V33">
            <v>28187.5</v>
          </cell>
          <cell r="W33">
            <v>28187.5</v>
          </cell>
          <cell r="X33">
            <v>28187.5</v>
          </cell>
          <cell r="Y33">
            <v>28187.5</v>
          </cell>
          <cell r="Z33">
            <v>31487.5</v>
          </cell>
          <cell r="AA33">
            <v>31487.5</v>
          </cell>
          <cell r="AB33">
            <v>33137.5</v>
          </cell>
          <cell r="AD33">
            <v>27.29</v>
          </cell>
        </row>
        <row r="34">
          <cell r="B34" t="str">
            <v xml:space="preserve">Alveolin  100ml </v>
          </cell>
          <cell r="C34">
            <v>495000</v>
          </cell>
          <cell r="D34">
            <v>8.2333333333333328E-2</v>
          </cell>
          <cell r="E34">
            <v>8.2333333333333328E-2</v>
          </cell>
          <cell r="F34">
            <v>8.2333333333333328E-2</v>
          </cell>
          <cell r="G34">
            <v>8.2333333333333328E-2</v>
          </cell>
          <cell r="H34">
            <v>6.6333333333333327E-2</v>
          </cell>
          <cell r="I34">
            <v>6.6333333333333327E-2</v>
          </cell>
          <cell r="J34">
            <v>6.6333333333333327E-2</v>
          </cell>
          <cell r="K34">
            <v>6.6333333333333327E-2</v>
          </cell>
          <cell r="L34">
            <v>8.6333333333333331E-2</v>
          </cell>
          <cell r="M34">
            <v>0.10633333333333334</v>
          </cell>
          <cell r="N34">
            <v>0.10633333333333334</v>
          </cell>
          <cell r="O34">
            <v>0.10633333333333334</v>
          </cell>
          <cell r="P34">
            <v>1.0000000000000002</v>
          </cell>
          <cell r="Q34">
            <v>40755</v>
          </cell>
          <cell r="R34">
            <v>40755</v>
          </cell>
          <cell r="S34">
            <v>40755</v>
          </cell>
          <cell r="T34">
            <v>40755</v>
          </cell>
          <cell r="U34">
            <v>32835</v>
          </cell>
          <cell r="V34">
            <v>32835</v>
          </cell>
          <cell r="W34">
            <v>32835</v>
          </cell>
          <cell r="X34">
            <v>32835</v>
          </cell>
          <cell r="Y34">
            <v>42735</v>
          </cell>
          <cell r="Z34">
            <v>52635</v>
          </cell>
          <cell r="AA34">
            <v>52635</v>
          </cell>
          <cell r="AB34">
            <v>52635</v>
          </cell>
          <cell r="AD34">
            <v>9.67</v>
          </cell>
        </row>
        <row r="35">
          <cell r="B35" t="str">
            <v>Alveolin p  100ml</v>
          </cell>
          <cell r="C35">
            <v>990000</v>
          </cell>
          <cell r="D35">
            <v>8.2333333333333328E-2</v>
          </cell>
          <cell r="E35">
            <v>8.2333333333333328E-2</v>
          </cell>
          <cell r="F35">
            <v>8.2333333333333328E-2</v>
          </cell>
          <cell r="G35">
            <v>8.2333333333333328E-2</v>
          </cell>
          <cell r="H35">
            <v>6.6333333333333327E-2</v>
          </cell>
          <cell r="I35">
            <v>6.6333333333333327E-2</v>
          </cell>
          <cell r="J35">
            <v>6.6333333333333327E-2</v>
          </cell>
          <cell r="K35">
            <v>6.6333333333333327E-2</v>
          </cell>
          <cell r="L35">
            <v>8.6333333333333331E-2</v>
          </cell>
          <cell r="M35">
            <v>0.10633333333333334</v>
          </cell>
          <cell r="N35">
            <v>0.10633333333333334</v>
          </cell>
          <cell r="O35">
            <v>0.10633333333333334</v>
          </cell>
          <cell r="P35">
            <v>1.0000000000000002</v>
          </cell>
          <cell r="Q35">
            <v>81510</v>
          </cell>
          <cell r="R35">
            <v>81510</v>
          </cell>
          <cell r="S35">
            <v>81510</v>
          </cell>
          <cell r="T35">
            <v>81510</v>
          </cell>
          <cell r="U35">
            <v>65670</v>
          </cell>
          <cell r="V35">
            <v>65670</v>
          </cell>
          <cell r="W35">
            <v>65670</v>
          </cell>
          <cell r="X35">
            <v>65670</v>
          </cell>
          <cell r="Y35">
            <v>85470</v>
          </cell>
          <cell r="Z35">
            <v>105270</v>
          </cell>
          <cell r="AA35">
            <v>105270</v>
          </cell>
          <cell r="AB35">
            <v>105270</v>
          </cell>
          <cell r="AD35">
            <v>9.6</v>
          </cell>
        </row>
        <row r="36">
          <cell r="B36" t="str">
            <v xml:space="preserve">Egygastreaz  10 Tab. </v>
          </cell>
          <cell r="C36">
            <v>154000</v>
          </cell>
          <cell r="D36">
            <v>8.2333333333333328E-2</v>
          </cell>
          <cell r="E36">
            <v>8.2333333333333328E-2</v>
          </cell>
          <cell r="F36">
            <v>8.2333333333333328E-2</v>
          </cell>
          <cell r="G36">
            <v>8.2333333333333328E-2</v>
          </cell>
          <cell r="H36">
            <v>8.6333333333333331E-2</v>
          </cell>
          <cell r="I36">
            <v>8.6333333333333331E-2</v>
          </cell>
          <cell r="J36">
            <v>8.6333333333333331E-2</v>
          </cell>
          <cell r="K36">
            <v>8.2333333333333328E-2</v>
          </cell>
          <cell r="L36">
            <v>8.2333333333333328E-2</v>
          </cell>
          <cell r="M36">
            <v>8.2333333333333328E-2</v>
          </cell>
          <cell r="N36">
            <v>8.2333333333333328E-2</v>
          </cell>
          <cell r="O36">
            <v>8.2333333333333328E-2</v>
          </cell>
          <cell r="P36">
            <v>1.0000000000000002</v>
          </cell>
          <cell r="Q36">
            <v>12679.333333333332</v>
          </cell>
          <cell r="R36">
            <v>12679.333333333332</v>
          </cell>
          <cell r="S36">
            <v>12679.333333333332</v>
          </cell>
          <cell r="T36">
            <v>12679.333333333332</v>
          </cell>
          <cell r="U36">
            <v>13295.333333333334</v>
          </cell>
          <cell r="V36">
            <v>13295.333333333334</v>
          </cell>
          <cell r="W36">
            <v>13295.333333333334</v>
          </cell>
          <cell r="X36">
            <v>12679.333333333332</v>
          </cell>
          <cell r="Y36">
            <v>12679.333333333332</v>
          </cell>
          <cell r="Z36">
            <v>12679.333333333332</v>
          </cell>
          <cell r="AA36">
            <v>12679.333333333332</v>
          </cell>
          <cell r="AB36">
            <v>12679.333333333332</v>
          </cell>
          <cell r="AD36">
            <v>18.52</v>
          </cell>
        </row>
        <row r="37">
          <cell r="B37" t="str">
            <v>Egygastreaz Susp.  50ml</v>
          </cell>
          <cell r="C37">
            <v>220000</v>
          </cell>
          <cell r="D37">
            <v>8.2333333333333328E-2</v>
          </cell>
          <cell r="E37">
            <v>8.2333333333333328E-2</v>
          </cell>
          <cell r="F37">
            <v>8.2333333333333328E-2</v>
          </cell>
          <cell r="G37">
            <v>8.2333333333333328E-2</v>
          </cell>
          <cell r="H37">
            <v>8.6333333333333331E-2</v>
          </cell>
          <cell r="I37">
            <v>8.6333333333333331E-2</v>
          </cell>
          <cell r="J37">
            <v>8.6333333333333331E-2</v>
          </cell>
          <cell r="K37">
            <v>8.2333333333333328E-2</v>
          </cell>
          <cell r="L37">
            <v>8.2333333333333328E-2</v>
          </cell>
          <cell r="M37">
            <v>8.2333333333333328E-2</v>
          </cell>
          <cell r="N37">
            <v>8.2333333333333328E-2</v>
          </cell>
          <cell r="O37">
            <v>8.2333333333333328E-2</v>
          </cell>
          <cell r="P37">
            <v>1.0000000000000002</v>
          </cell>
          <cell r="Q37">
            <v>18113.333333333332</v>
          </cell>
          <cell r="R37">
            <v>18113.333333333332</v>
          </cell>
          <cell r="S37">
            <v>18113.333333333332</v>
          </cell>
          <cell r="T37">
            <v>18113.333333333332</v>
          </cell>
          <cell r="U37">
            <v>18993.333333333332</v>
          </cell>
          <cell r="V37">
            <v>18993.333333333332</v>
          </cell>
          <cell r="W37">
            <v>18993.333333333332</v>
          </cell>
          <cell r="X37">
            <v>18113.333333333332</v>
          </cell>
          <cell r="Y37">
            <v>18113.333333333332</v>
          </cell>
          <cell r="Z37">
            <v>18113.333333333332</v>
          </cell>
          <cell r="AA37">
            <v>18113.333333333332</v>
          </cell>
          <cell r="AB37">
            <v>18113.333333333332</v>
          </cell>
          <cell r="AD37">
            <v>7.31</v>
          </cell>
        </row>
        <row r="38">
          <cell r="B38" t="str">
            <v>Noctiplon</v>
          </cell>
          <cell r="C38">
            <v>66000</v>
          </cell>
          <cell r="D38">
            <v>7.0416666666666669E-2</v>
          </cell>
          <cell r="E38">
            <v>7.0416666666666669E-2</v>
          </cell>
          <cell r="F38">
            <v>7.5416666666666674E-2</v>
          </cell>
          <cell r="G38">
            <v>7.5416666666666674E-2</v>
          </cell>
          <cell r="H38">
            <v>7.5416666666666674E-2</v>
          </cell>
          <cell r="I38">
            <v>8.5416666666666669E-2</v>
          </cell>
          <cell r="J38">
            <v>8.5416666666666669E-2</v>
          </cell>
          <cell r="K38">
            <v>8.5416666666666669E-2</v>
          </cell>
          <cell r="L38">
            <v>8.5416666666666669E-2</v>
          </cell>
          <cell r="M38">
            <v>9.5416666666666664E-2</v>
          </cell>
          <cell r="N38">
            <v>9.5416666666666664E-2</v>
          </cell>
          <cell r="O38">
            <v>0.10041666666666667</v>
          </cell>
          <cell r="P38">
            <v>1.0000000000000002</v>
          </cell>
          <cell r="Q38">
            <v>4647.5</v>
          </cell>
          <cell r="R38">
            <v>4647.5</v>
          </cell>
          <cell r="S38">
            <v>4977.5</v>
          </cell>
          <cell r="T38">
            <v>4977.5</v>
          </cell>
          <cell r="U38">
            <v>4977.5</v>
          </cell>
          <cell r="V38">
            <v>5637.5</v>
          </cell>
          <cell r="W38">
            <v>5637.5</v>
          </cell>
          <cell r="X38">
            <v>5637.5</v>
          </cell>
          <cell r="Y38">
            <v>5637.5</v>
          </cell>
          <cell r="Z38">
            <v>6297.5</v>
          </cell>
          <cell r="AA38">
            <v>6297.5</v>
          </cell>
          <cell r="AB38">
            <v>6627.5</v>
          </cell>
          <cell r="AD38">
            <v>11.696400000000001</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7"/>
  <sheetViews>
    <sheetView topLeftCell="A21" zoomScale="120" zoomScaleNormal="120" workbookViewId="0">
      <selection activeCell="B35" sqref="B35"/>
    </sheetView>
  </sheetViews>
  <sheetFormatPr defaultRowHeight="14.25" x14ac:dyDescent="0.2"/>
  <cols>
    <col min="1" max="1" width="9.125" customWidth="1"/>
    <col min="2" max="2" width="20.625" customWidth="1"/>
    <col min="3" max="3" width="11.125" customWidth="1"/>
    <col min="4" max="5" width="9.125" customWidth="1"/>
    <col min="6" max="6" width="20.125" bestFit="1" customWidth="1"/>
    <col min="7" max="7" width="18.375" bestFit="1" customWidth="1"/>
    <col min="8" max="8" width="22" bestFit="1" customWidth="1"/>
    <col min="9" max="9" width="17" bestFit="1" customWidth="1"/>
    <col min="10" max="10" width="20.625" bestFit="1" customWidth="1"/>
    <col min="11" max="15" width="9.125" customWidth="1"/>
    <col min="16" max="16" width="22.375" bestFit="1" customWidth="1"/>
    <col min="17" max="24" width="9.125" customWidth="1"/>
    <col min="25" max="25" width="8.625" customWidth="1"/>
    <col min="26" max="26" width="10.625" customWidth="1"/>
    <col min="27" max="45" width="9.125" customWidth="1"/>
    <col min="46" max="46" width="16.125" bestFit="1" customWidth="1"/>
  </cols>
  <sheetData>
    <row r="1" spans="1:46" ht="29.25" thickBot="1" x14ac:dyDescent="0.25">
      <c r="A1" t="s">
        <v>57</v>
      </c>
      <c r="B1" t="s">
        <v>58</v>
      </c>
      <c r="C1" t="s">
        <v>7</v>
      </c>
      <c r="E1" t="s">
        <v>0</v>
      </c>
      <c r="F1" t="s">
        <v>59</v>
      </c>
      <c r="G1" t="s">
        <v>60</v>
      </c>
      <c r="H1" t="s">
        <v>61</v>
      </c>
      <c r="I1" t="s">
        <v>62</v>
      </c>
      <c r="J1" t="s">
        <v>63</v>
      </c>
      <c r="N1" t="s">
        <v>16</v>
      </c>
      <c r="P1" t="s">
        <v>69</v>
      </c>
      <c r="Q1" t="s">
        <v>162</v>
      </c>
      <c r="U1" s="1" t="s">
        <v>72</v>
      </c>
      <c r="V1" s="1" t="s">
        <v>71</v>
      </c>
      <c r="W1" s="1" t="s">
        <v>70</v>
      </c>
      <c r="Y1" s="6" t="s">
        <v>123</v>
      </c>
      <c r="Z1" s="6" t="s">
        <v>71</v>
      </c>
      <c r="AA1" s="6" t="s">
        <v>124</v>
      </c>
      <c r="AB1" s="6" t="s">
        <v>125</v>
      </c>
      <c r="AC1" s="6" t="s">
        <v>130</v>
      </c>
      <c r="AD1" s="6" t="s">
        <v>131</v>
      </c>
      <c r="AE1" s="6" t="s">
        <v>126</v>
      </c>
      <c r="AF1" s="6" t="s">
        <v>127</v>
      </c>
      <c r="AG1" s="6" t="s">
        <v>129</v>
      </c>
      <c r="AH1" s="6" t="s">
        <v>128</v>
      </c>
      <c r="AI1" s="6" t="s">
        <v>185</v>
      </c>
      <c r="AJ1" s="6" t="s">
        <v>186</v>
      </c>
      <c r="AK1" s="6" t="s">
        <v>187</v>
      </c>
      <c r="AL1" s="6" t="s">
        <v>188</v>
      </c>
      <c r="AM1" s="6" t="s">
        <v>115</v>
      </c>
      <c r="AN1" t="s">
        <v>74</v>
      </c>
      <c r="AO1" t="s">
        <v>86</v>
      </c>
      <c r="AP1" t="s">
        <v>95</v>
      </c>
      <c r="AQ1" t="s">
        <v>106</v>
      </c>
      <c r="AR1" t="s">
        <v>116</v>
      </c>
      <c r="AT1" s="8" t="s">
        <v>147</v>
      </c>
    </row>
    <row r="2" spans="1:46" ht="15.75" thickTop="1" x14ac:dyDescent="0.2">
      <c r="A2">
        <v>1</v>
      </c>
      <c r="B2" t="s">
        <v>31</v>
      </c>
      <c r="C2">
        <v>33.61</v>
      </c>
      <c r="E2" t="s">
        <v>59</v>
      </c>
      <c r="F2" t="s">
        <v>25</v>
      </c>
      <c r="G2" t="s">
        <v>159</v>
      </c>
      <c r="H2" t="s">
        <v>26</v>
      </c>
      <c r="I2" t="s">
        <v>44</v>
      </c>
      <c r="J2" t="s">
        <v>39</v>
      </c>
      <c r="N2" t="s">
        <v>64</v>
      </c>
      <c r="P2" t="s">
        <v>150</v>
      </c>
      <c r="Q2" t="s">
        <v>163</v>
      </c>
      <c r="U2" s="3" t="s">
        <v>74</v>
      </c>
      <c r="V2" s="3" t="s">
        <v>124</v>
      </c>
      <c r="W2" s="2" t="s">
        <v>73</v>
      </c>
      <c r="Y2" s="6" t="s">
        <v>74</v>
      </c>
      <c r="Z2" s="6" t="s">
        <v>124</v>
      </c>
      <c r="AA2" s="7" t="s">
        <v>73</v>
      </c>
      <c r="AB2" s="7" t="s">
        <v>80</v>
      </c>
      <c r="AC2" s="7" t="s">
        <v>91</v>
      </c>
      <c r="AD2" s="7" t="s">
        <v>91</v>
      </c>
      <c r="AE2" s="7" t="s">
        <v>94</v>
      </c>
      <c r="AF2" s="7" t="s">
        <v>98</v>
      </c>
      <c r="AG2" s="7" t="s">
        <v>109</v>
      </c>
      <c r="AH2" s="7" t="s">
        <v>183</v>
      </c>
      <c r="AI2" s="7" t="s">
        <v>111</v>
      </c>
      <c r="AJ2" s="7" t="s">
        <v>113</v>
      </c>
      <c r="AK2" s="7" t="s">
        <v>107</v>
      </c>
      <c r="AL2" s="7" t="s">
        <v>184</v>
      </c>
      <c r="AM2" s="7" t="s">
        <v>179</v>
      </c>
      <c r="AN2" s="6" t="s">
        <v>124</v>
      </c>
      <c r="AP2" s="6" t="s">
        <v>126</v>
      </c>
      <c r="AQ2" s="6" t="s">
        <v>129</v>
      </c>
      <c r="AR2" s="6" t="s">
        <v>115</v>
      </c>
      <c r="AT2" s="8" t="s">
        <v>132</v>
      </c>
    </row>
    <row r="3" spans="1:46" ht="15" x14ac:dyDescent="0.2">
      <c r="A3">
        <v>1</v>
      </c>
      <c r="B3" t="s">
        <v>56</v>
      </c>
      <c r="C3">
        <v>15.903</v>
      </c>
      <c r="E3" t="s">
        <v>60</v>
      </c>
      <c r="F3" t="s">
        <v>56</v>
      </c>
      <c r="G3" t="s">
        <v>33</v>
      </c>
      <c r="H3" t="s">
        <v>51</v>
      </c>
      <c r="I3" t="s">
        <v>45</v>
      </c>
      <c r="J3" t="s">
        <v>54</v>
      </c>
      <c r="N3" t="s">
        <v>152</v>
      </c>
      <c r="P3" t="s">
        <v>157</v>
      </c>
      <c r="Q3" t="s">
        <v>164</v>
      </c>
      <c r="U3" s="5" t="s">
        <v>74</v>
      </c>
      <c r="V3" s="5" t="s">
        <v>124</v>
      </c>
      <c r="W3" s="4" t="s">
        <v>75</v>
      </c>
      <c r="Y3" s="6" t="s">
        <v>86</v>
      </c>
      <c r="Z3" s="6" t="s">
        <v>125</v>
      </c>
      <c r="AA3" s="7" t="s">
        <v>75</v>
      </c>
      <c r="AB3" s="7" t="s">
        <v>81</v>
      </c>
      <c r="AC3" s="7" t="s">
        <v>89</v>
      </c>
      <c r="AD3" s="7" t="s">
        <v>89</v>
      </c>
      <c r="AE3" s="7" t="s">
        <v>96</v>
      </c>
      <c r="AF3" s="7" t="s">
        <v>103</v>
      </c>
      <c r="AG3" s="7" t="s">
        <v>110</v>
      </c>
      <c r="AH3" s="6" t="s">
        <v>182</v>
      </c>
      <c r="AI3" s="7" t="s">
        <v>112</v>
      </c>
      <c r="AJ3" s="7"/>
      <c r="AM3" s="7" t="s">
        <v>180</v>
      </c>
      <c r="AN3" s="6" t="s">
        <v>125</v>
      </c>
      <c r="AO3" t="s">
        <v>130</v>
      </c>
      <c r="AP3" s="6" t="s">
        <v>127</v>
      </c>
      <c r="AQ3" s="6" t="s">
        <v>128</v>
      </c>
      <c r="AT3" s="8" t="s">
        <v>133</v>
      </c>
    </row>
    <row r="4" spans="1:46" ht="15" x14ac:dyDescent="0.2">
      <c r="A4">
        <v>1</v>
      </c>
      <c r="B4" t="s">
        <v>28</v>
      </c>
      <c r="C4">
        <v>25.99</v>
      </c>
      <c r="E4" t="s">
        <v>61</v>
      </c>
      <c r="F4" t="s">
        <v>27</v>
      </c>
      <c r="G4" t="s">
        <v>34</v>
      </c>
      <c r="H4" t="s">
        <v>46</v>
      </c>
      <c r="I4" t="s">
        <v>160</v>
      </c>
      <c r="J4" t="s">
        <v>50</v>
      </c>
      <c r="N4" t="s">
        <v>153</v>
      </c>
      <c r="P4" t="s">
        <v>65</v>
      </c>
      <c r="Q4" t="s">
        <v>165</v>
      </c>
      <c r="U4" s="5" t="s">
        <v>74</v>
      </c>
      <c r="V4" s="5" t="s">
        <v>124</v>
      </c>
      <c r="W4" s="4" t="s">
        <v>76</v>
      </c>
      <c r="Y4" s="6" t="s">
        <v>95</v>
      </c>
      <c r="Z4" s="6" t="s">
        <v>85</v>
      </c>
      <c r="AA4" s="7" t="s">
        <v>76</v>
      </c>
      <c r="AB4" s="7" t="s">
        <v>82</v>
      </c>
      <c r="AC4" s="7" t="s">
        <v>90</v>
      </c>
      <c r="AD4" s="7" t="s">
        <v>90</v>
      </c>
      <c r="AE4" s="7" t="s">
        <v>97</v>
      </c>
      <c r="AF4" s="7" t="s">
        <v>104</v>
      </c>
      <c r="AG4" s="7"/>
      <c r="AH4" s="7"/>
      <c r="AI4" s="7"/>
      <c r="AJ4" s="7"/>
      <c r="AM4" s="7" t="s">
        <v>120</v>
      </c>
      <c r="AQ4" s="6" t="s">
        <v>185</v>
      </c>
      <c r="AT4" s="8" t="s">
        <v>134</v>
      </c>
    </row>
    <row r="5" spans="1:46" ht="15" x14ac:dyDescent="0.2">
      <c r="A5">
        <v>1</v>
      </c>
      <c r="B5" t="s">
        <v>29</v>
      </c>
      <c r="C5">
        <v>37.69</v>
      </c>
      <c r="E5" t="s">
        <v>62</v>
      </c>
      <c r="F5" t="s">
        <v>28</v>
      </c>
      <c r="G5" t="s">
        <v>35</v>
      </c>
      <c r="H5" t="s">
        <v>42</v>
      </c>
      <c r="I5" t="s">
        <v>49</v>
      </c>
      <c r="J5" t="s">
        <v>43</v>
      </c>
      <c r="N5" t="s">
        <v>154</v>
      </c>
      <c r="P5" t="s">
        <v>66</v>
      </c>
      <c r="Q5" t="s">
        <v>166</v>
      </c>
      <c r="U5" s="5" t="s">
        <v>74</v>
      </c>
      <c r="V5" s="5" t="s">
        <v>124</v>
      </c>
      <c r="W5" s="4" t="s">
        <v>77</v>
      </c>
      <c r="Y5" s="6" t="s">
        <v>106</v>
      </c>
      <c r="Z5" s="6" t="s">
        <v>130</v>
      </c>
      <c r="AA5" s="7" t="s">
        <v>77</v>
      </c>
      <c r="AB5" s="7" t="s">
        <v>83</v>
      </c>
      <c r="AC5" s="7" t="s">
        <v>92</v>
      </c>
      <c r="AD5" s="7" t="s">
        <v>92</v>
      </c>
      <c r="AE5" s="7" t="s">
        <v>101</v>
      </c>
      <c r="AF5" s="7" t="s">
        <v>99</v>
      </c>
      <c r="AG5" s="7"/>
      <c r="AH5" s="7"/>
      <c r="AI5" s="7"/>
      <c r="AJ5" s="6"/>
      <c r="AK5" s="7"/>
      <c r="AL5" s="7"/>
      <c r="AM5" s="7" t="s">
        <v>121</v>
      </c>
      <c r="AQ5" s="6" t="s">
        <v>186</v>
      </c>
      <c r="AT5" s="8" t="s">
        <v>135</v>
      </c>
    </row>
    <row r="6" spans="1:46" ht="15" x14ac:dyDescent="0.2">
      <c r="A6">
        <v>1</v>
      </c>
      <c r="B6" t="s">
        <v>25</v>
      </c>
      <c r="C6">
        <v>6.3</v>
      </c>
      <c r="E6" t="s">
        <v>63</v>
      </c>
      <c r="F6" t="s">
        <v>29</v>
      </c>
      <c r="G6" t="s">
        <v>36</v>
      </c>
      <c r="H6" t="s">
        <v>48</v>
      </c>
      <c r="I6" t="s">
        <v>47</v>
      </c>
      <c r="J6" t="s">
        <v>52</v>
      </c>
      <c r="N6" t="s">
        <v>155</v>
      </c>
      <c r="P6" t="s">
        <v>67</v>
      </c>
      <c r="Q6" t="s">
        <v>167</v>
      </c>
      <c r="U6" s="5" t="s">
        <v>74</v>
      </c>
      <c r="V6" s="5" t="s">
        <v>124</v>
      </c>
      <c r="W6" s="4" t="s">
        <v>78</v>
      </c>
      <c r="Y6" s="6" t="s">
        <v>116</v>
      </c>
      <c r="Z6" s="6" t="s">
        <v>126</v>
      </c>
      <c r="AA6" s="7" t="s">
        <v>78</v>
      </c>
      <c r="AB6" s="7"/>
      <c r="AC6" s="7" t="s">
        <v>93</v>
      </c>
      <c r="AD6" s="7" t="s">
        <v>93</v>
      </c>
      <c r="AE6" s="7" t="s">
        <v>102</v>
      </c>
      <c r="AF6" s="7" t="s">
        <v>100</v>
      </c>
      <c r="AG6" s="7"/>
      <c r="AH6" s="7"/>
      <c r="AI6" s="7"/>
      <c r="AJ6" s="6"/>
      <c r="AK6" s="7"/>
      <c r="AL6" s="7"/>
      <c r="AM6" s="7" t="s">
        <v>122</v>
      </c>
      <c r="AQ6" s="6" t="s">
        <v>187</v>
      </c>
      <c r="AT6" s="8" t="s">
        <v>136</v>
      </c>
    </row>
    <row r="7" spans="1:46" ht="15" x14ac:dyDescent="0.2">
      <c r="A7">
        <v>1</v>
      </c>
      <c r="B7" t="s">
        <v>27</v>
      </c>
      <c r="C7">
        <v>18.32</v>
      </c>
      <c r="F7" t="s">
        <v>30</v>
      </c>
      <c r="G7" t="s">
        <v>37</v>
      </c>
      <c r="J7" t="s">
        <v>40</v>
      </c>
      <c r="N7" t="s">
        <v>156</v>
      </c>
      <c r="P7" t="s">
        <v>158</v>
      </c>
      <c r="Q7" t="s">
        <v>168</v>
      </c>
      <c r="U7" s="5" t="s">
        <v>74</v>
      </c>
      <c r="V7" s="5" t="s">
        <v>124</v>
      </c>
      <c r="W7" s="4" t="s">
        <v>79</v>
      </c>
      <c r="Y7" s="6"/>
      <c r="Z7" s="6" t="s">
        <v>127</v>
      </c>
      <c r="AA7" s="7" t="s">
        <v>79</v>
      </c>
      <c r="AB7" s="7"/>
      <c r="AC7" s="7" t="s">
        <v>161</v>
      </c>
      <c r="AD7" s="7" t="s">
        <v>181</v>
      </c>
      <c r="AE7" s="7"/>
      <c r="AF7" s="7"/>
      <c r="AG7" s="7"/>
      <c r="AH7" s="7"/>
      <c r="AI7" s="7"/>
      <c r="AJ7" s="6"/>
      <c r="AK7" s="7"/>
      <c r="AL7" s="7"/>
      <c r="AM7" s="7" t="s">
        <v>84</v>
      </c>
      <c r="AQ7" s="6" t="s">
        <v>188</v>
      </c>
      <c r="AT7" s="8" t="s">
        <v>137</v>
      </c>
    </row>
    <row r="8" spans="1:46" ht="15" x14ac:dyDescent="0.2">
      <c r="A8">
        <v>1</v>
      </c>
      <c r="B8" s="67" t="s">
        <v>30</v>
      </c>
      <c r="C8">
        <v>89.06</v>
      </c>
      <c r="F8" t="s">
        <v>31</v>
      </c>
      <c r="G8" t="s">
        <v>38</v>
      </c>
      <c r="J8" t="s">
        <v>41</v>
      </c>
      <c r="P8" t="s">
        <v>68</v>
      </c>
      <c r="Q8" t="s">
        <v>169</v>
      </c>
      <c r="U8" s="5" t="s">
        <v>74</v>
      </c>
      <c r="V8" s="5" t="s">
        <v>125</v>
      </c>
      <c r="W8" s="4" t="s">
        <v>80</v>
      </c>
      <c r="Y8" s="6"/>
      <c r="Z8" s="6" t="s">
        <v>128</v>
      </c>
      <c r="AA8" s="7"/>
      <c r="AB8" s="6"/>
      <c r="AC8" s="7"/>
      <c r="AD8" s="7"/>
      <c r="AE8" s="7"/>
      <c r="AF8" s="7"/>
      <c r="AG8" s="7"/>
      <c r="AH8" s="7"/>
      <c r="AI8" s="7"/>
      <c r="AJ8" s="6"/>
      <c r="AK8" s="7"/>
      <c r="AL8" s="7"/>
      <c r="AT8" s="8" t="s">
        <v>138</v>
      </c>
    </row>
    <row r="9" spans="1:46" ht="15" x14ac:dyDescent="0.2">
      <c r="A9">
        <v>2</v>
      </c>
      <c r="B9" t="s">
        <v>32</v>
      </c>
      <c r="C9">
        <v>4.875</v>
      </c>
      <c r="G9" t="s">
        <v>53</v>
      </c>
      <c r="Q9" t="s">
        <v>170</v>
      </c>
      <c r="U9" s="5" t="s">
        <v>74</v>
      </c>
      <c r="V9" s="5" t="s">
        <v>125</v>
      </c>
      <c r="W9" s="4" t="s">
        <v>81</v>
      </c>
      <c r="Y9" s="6"/>
      <c r="Z9" s="6" t="s">
        <v>129</v>
      </c>
      <c r="AA9" s="7"/>
      <c r="AB9" s="6"/>
      <c r="AC9" s="7"/>
      <c r="AD9" s="7"/>
      <c r="AE9" s="6"/>
      <c r="AF9" s="6"/>
      <c r="AG9" s="6"/>
      <c r="AH9" s="6"/>
      <c r="AI9" s="6"/>
      <c r="AJ9" s="6"/>
      <c r="AK9" s="7"/>
      <c r="AL9" s="7"/>
      <c r="AT9" s="8" t="s">
        <v>139</v>
      </c>
    </row>
    <row r="10" spans="1:46" ht="15" x14ac:dyDescent="0.2">
      <c r="A10">
        <v>2</v>
      </c>
      <c r="B10" t="s">
        <v>33</v>
      </c>
      <c r="C10">
        <v>13.16</v>
      </c>
      <c r="G10" t="s">
        <v>55</v>
      </c>
      <c r="Q10" t="s">
        <v>171</v>
      </c>
      <c r="U10" s="5" t="s">
        <v>74</v>
      </c>
      <c r="V10" s="5" t="s">
        <v>125</v>
      </c>
      <c r="W10" s="4" t="s">
        <v>82</v>
      </c>
      <c r="Y10" s="6"/>
      <c r="Z10" s="6" t="s">
        <v>115</v>
      </c>
      <c r="AA10" s="6"/>
      <c r="AB10" s="6"/>
      <c r="AD10" s="7"/>
      <c r="AE10" s="6"/>
      <c r="AF10" s="6"/>
      <c r="AG10" s="6"/>
      <c r="AH10" s="6"/>
      <c r="AI10" s="6"/>
      <c r="AK10" s="7"/>
      <c r="AL10" s="7"/>
      <c r="AM10" s="7"/>
      <c r="AT10" s="8" t="s">
        <v>140</v>
      </c>
    </row>
    <row r="11" spans="1:46" ht="15" x14ac:dyDescent="0.2">
      <c r="A11">
        <v>2</v>
      </c>
      <c r="B11" t="s">
        <v>34</v>
      </c>
      <c r="C11">
        <v>15.6</v>
      </c>
      <c r="Q11" t="s">
        <v>172</v>
      </c>
      <c r="U11" s="5" t="s">
        <v>74</v>
      </c>
      <c r="V11" s="5" t="s">
        <v>125</v>
      </c>
      <c r="W11" s="4" t="s">
        <v>83</v>
      </c>
      <c r="Y11" s="6"/>
      <c r="Z11" s="6"/>
      <c r="AA11" s="6"/>
      <c r="AB11" s="6"/>
      <c r="AD11" s="7"/>
      <c r="AE11" s="6"/>
      <c r="AF11" s="6"/>
      <c r="AG11" s="6"/>
      <c r="AH11" s="6"/>
      <c r="AI11" s="6"/>
      <c r="AK11" s="6"/>
      <c r="AL11" s="6"/>
      <c r="AM11" s="6"/>
      <c r="AT11" s="8" t="s">
        <v>141</v>
      </c>
    </row>
    <row r="12" spans="1:46" ht="15" x14ac:dyDescent="0.2">
      <c r="A12">
        <v>2</v>
      </c>
      <c r="B12" s="67" t="s">
        <v>55</v>
      </c>
      <c r="C12">
        <v>13.655147999999999</v>
      </c>
      <c r="Q12" t="s">
        <v>173</v>
      </c>
      <c r="U12" s="5"/>
      <c r="V12" s="5"/>
      <c r="W12" s="4"/>
      <c r="Z12" s="6"/>
      <c r="AK12" s="6"/>
      <c r="AL12" s="6"/>
      <c r="AT12" s="8" t="s">
        <v>142</v>
      </c>
    </row>
    <row r="13" spans="1:46" ht="15" x14ac:dyDescent="0.2">
      <c r="A13">
        <v>2</v>
      </c>
      <c r="B13" s="67" t="s">
        <v>53</v>
      </c>
      <c r="C13">
        <v>9.6720000000000006</v>
      </c>
      <c r="Q13" t="s">
        <v>174</v>
      </c>
      <c r="U13" s="5" t="s">
        <v>116</v>
      </c>
      <c r="V13" s="5" t="s">
        <v>85</v>
      </c>
      <c r="W13" s="4" t="s">
        <v>114</v>
      </c>
      <c r="AK13" s="6"/>
      <c r="AL13" s="6"/>
      <c r="AT13" s="8" t="s">
        <v>143</v>
      </c>
    </row>
    <row r="14" spans="1:46" ht="15" x14ac:dyDescent="0.2">
      <c r="A14" s="65">
        <v>2</v>
      </c>
      <c r="B14" t="s">
        <v>159</v>
      </c>
      <c r="C14" s="65">
        <v>16.96</v>
      </c>
      <c r="U14" s="5" t="s">
        <v>116</v>
      </c>
      <c r="V14" s="5" t="s">
        <v>85</v>
      </c>
      <c r="W14" s="4" t="s">
        <v>119</v>
      </c>
      <c r="AT14" s="8" t="s">
        <v>144</v>
      </c>
    </row>
    <row r="15" spans="1:46" ht="15" x14ac:dyDescent="0.2">
      <c r="A15">
        <v>2</v>
      </c>
      <c r="B15" t="s">
        <v>38</v>
      </c>
      <c r="C15">
        <v>15.6</v>
      </c>
      <c r="U15" s="5" t="s">
        <v>116</v>
      </c>
      <c r="V15" s="5" t="s">
        <v>85</v>
      </c>
      <c r="W15" s="4" t="s">
        <v>120</v>
      </c>
      <c r="AT15" s="8" t="s">
        <v>145</v>
      </c>
    </row>
    <row r="16" spans="1:46" ht="15" x14ac:dyDescent="0.2">
      <c r="A16" s="66">
        <v>2</v>
      </c>
      <c r="B16" t="s">
        <v>36</v>
      </c>
      <c r="C16" s="66">
        <v>16.57</v>
      </c>
      <c r="U16" s="5" t="s">
        <v>116</v>
      </c>
      <c r="V16" s="5" t="s">
        <v>85</v>
      </c>
      <c r="W16" s="4" t="s">
        <v>121</v>
      </c>
      <c r="AT16" s="8" t="s">
        <v>146</v>
      </c>
    </row>
    <row r="17" spans="1:46" ht="15" x14ac:dyDescent="0.2">
      <c r="A17">
        <v>2</v>
      </c>
      <c r="B17" t="s">
        <v>35</v>
      </c>
      <c r="C17">
        <f>VLOOKUP(B17,'[1]Phasing '!$B$3:$AD$38,29,0)</f>
        <v>14.62</v>
      </c>
      <c r="U17" s="5" t="s">
        <v>116</v>
      </c>
      <c r="V17" s="5" t="s">
        <v>85</v>
      </c>
      <c r="W17" s="4" t="s">
        <v>122</v>
      </c>
      <c r="AT17" s="8" t="s">
        <v>148</v>
      </c>
    </row>
    <row r="18" spans="1:46" ht="15" x14ac:dyDescent="0.2">
      <c r="A18">
        <v>2</v>
      </c>
      <c r="B18" t="s">
        <v>37</v>
      </c>
      <c r="C18">
        <v>67.849999999999994</v>
      </c>
      <c r="U18" s="5" t="s">
        <v>116</v>
      </c>
      <c r="V18" s="5" t="s">
        <v>85</v>
      </c>
      <c r="W18" s="4" t="s">
        <v>117</v>
      </c>
      <c r="AT18" s="8" t="s">
        <v>149</v>
      </c>
    </row>
    <row r="19" spans="1:46" ht="15" x14ac:dyDescent="0.2">
      <c r="A19">
        <v>3</v>
      </c>
      <c r="B19" t="s">
        <v>42</v>
      </c>
      <c r="C19">
        <v>10.23</v>
      </c>
      <c r="U19" s="5" t="s">
        <v>116</v>
      </c>
      <c r="V19" s="5" t="s">
        <v>85</v>
      </c>
      <c r="W19" s="4" t="s">
        <v>118</v>
      </c>
      <c r="AT19" s="8"/>
    </row>
    <row r="20" spans="1:46" ht="15" x14ac:dyDescent="0.2">
      <c r="A20">
        <v>3</v>
      </c>
      <c r="B20" t="s">
        <v>46</v>
      </c>
      <c r="C20">
        <v>31.81</v>
      </c>
      <c r="U20" s="5" t="s">
        <v>95</v>
      </c>
      <c r="V20" s="5" t="s">
        <v>126</v>
      </c>
      <c r="W20" s="4" t="s">
        <v>94</v>
      </c>
      <c r="AT20" s="8"/>
    </row>
    <row r="21" spans="1:46" ht="15" x14ac:dyDescent="0.2">
      <c r="A21">
        <v>3</v>
      </c>
      <c r="B21" t="s">
        <v>51</v>
      </c>
      <c r="C21">
        <v>21.05</v>
      </c>
      <c r="U21" s="5" t="s">
        <v>95</v>
      </c>
      <c r="V21" s="5" t="s">
        <v>126</v>
      </c>
      <c r="W21" s="4" t="s">
        <v>96</v>
      </c>
    </row>
    <row r="22" spans="1:46" ht="15" x14ac:dyDescent="0.2">
      <c r="A22">
        <v>3</v>
      </c>
      <c r="B22" t="s">
        <v>26</v>
      </c>
      <c r="C22">
        <v>11.7</v>
      </c>
      <c r="U22" s="5" t="s">
        <v>95</v>
      </c>
      <c r="V22" s="5" t="s">
        <v>126</v>
      </c>
      <c r="W22" s="4" t="s">
        <v>97</v>
      </c>
    </row>
    <row r="23" spans="1:46" ht="15" x14ac:dyDescent="0.2">
      <c r="A23">
        <v>3</v>
      </c>
      <c r="B23" t="s">
        <v>48</v>
      </c>
      <c r="C23">
        <v>4.55</v>
      </c>
      <c r="U23" s="5" t="s">
        <v>95</v>
      </c>
      <c r="V23" s="5" t="s">
        <v>126</v>
      </c>
      <c r="W23" s="4" t="s">
        <v>101</v>
      </c>
    </row>
    <row r="24" spans="1:46" ht="15" x14ac:dyDescent="0.2">
      <c r="A24">
        <v>4</v>
      </c>
      <c r="B24" t="s">
        <v>49</v>
      </c>
      <c r="C24">
        <v>7.8</v>
      </c>
      <c r="U24" s="5" t="s">
        <v>95</v>
      </c>
      <c r="V24" s="5" t="s">
        <v>126</v>
      </c>
      <c r="W24" s="4" t="s">
        <v>102</v>
      </c>
    </row>
    <row r="25" spans="1:46" ht="15" x14ac:dyDescent="0.2">
      <c r="A25">
        <v>4</v>
      </c>
      <c r="B25" t="s">
        <v>160</v>
      </c>
      <c r="C25">
        <v>7.7976000000000001</v>
      </c>
      <c r="U25" s="5" t="s">
        <v>95</v>
      </c>
      <c r="V25" s="5" t="s">
        <v>127</v>
      </c>
      <c r="W25" s="4" t="s">
        <v>98</v>
      </c>
    </row>
    <row r="26" spans="1:46" ht="15" x14ac:dyDescent="0.2">
      <c r="A26">
        <v>4</v>
      </c>
      <c r="B26" s="67" t="s">
        <v>44</v>
      </c>
      <c r="C26">
        <v>9.36</v>
      </c>
      <c r="U26" s="5" t="s">
        <v>95</v>
      </c>
      <c r="V26" s="5" t="s">
        <v>127</v>
      </c>
      <c r="W26" s="4" t="s">
        <v>103</v>
      </c>
    </row>
    <row r="27" spans="1:46" ht="15" x14ac:dyDescent="0.2">
      <c r="A27">
        <v>4</v>
      </c>
      <c r="B27" s="67" t="s">
        <v>47</v>
      </c>
      <c r="C27">
        <v>37.81</v>
      </c>
      <c r="U27" s="5" t="s">
        <v>95</v>
      </c>
      <c r="V27" s="5" t="s">
        <v>127</v>
      </c>
      <c r="W27" s="4" t="s">
        <v>104</v>
      </c>
    </row>
    <row r="28" spans="1:46" ht="15" x14ac:dyDescent="0.2">
      <c r="A28">
        <v>4</v>
      </c>
      <c r="B28" s="67" t="s">
        <v>45</v>
      </c>
      <c r="C28">
        <v>20.149999999999999</v>
      </c>
      <c r="U28" s="5" t="s">
        <v>95</v>
      </c>
      <c r="V28" s="5" t="s">
        <v>127</v>
      </c>
      <c r="W28" s="4" t="s">
        <v>99</v>
      </c>
    </row>
    <row r="29" spans="1:46" ht="15" x14ac:dyDescent="0.2">
      <c r="A29">
        <v>5</v>
      </c>
      <c r="B29" t="s">
        <v>41</v>
      </c>
      <c r="C29">
        <v>9.67</v>
      </c>
      <c r="U29" s="5" t="s">
        <v>95</v>
      </c>
      <c r="V29" s="5" t="s">
        <v>127</v>
      </c>
      <c r="W29" s="4" t="s">
        <v>100</v>
      </c>
    </row>
    <row r="30" spans="1:46" ht="15" x14ac:dyDescent="0.2">
      <c r="A30">
        <v>5</v>
      </c>
      <c r="B30" t="s">
        <v>40</v>
      </c>
      <c r="C30">
        <v>9.6</v>
      </c>
      <c r="U30" s="5" t="s">
        <v>86</v>
      </c>
      <c r="V30" s="5" t="s">
        <v>128</v>
      </c>
      <c r="W30" s="4" t="s">
        <v>84</v>
      </c>
    </row>
    <row r="31" spans="1:46" ht="15" x14ac:dyDescent="0.2">
      <c r="A31">
        <v>5</v>
      </c>
      <c r="B31" t="s">
        <v>39</v>
      </c>
      <c r="C31">
        <v>18.52</v>
      </c>
      <c r="U31" s="5" t="s">
        <v>86</v>
      </c>
      <c r="V31" s="5" t="s">
        <v>128</v>
      </c>
      <c r="W31" s="4" t="s">
        <v>88</v>
      </c>
    </row>
    <row r="32" spans="1:46" ht="15" x14ac:dyDescent="0.2">
      <c r="A32">
        <v>5</v>
      </c>
      <c r="B32" s="9" t="s">
        <v>43</v>
      </c>
      <c r="C32">
        <v>7.31</v>
      </c>
      <c r="U32" s="5" t="s">
        <v>86</v>
      </c>
      <c r="V32" s="6" t="s">
        <v>128</v>
      </c>
      <c r="W32" s="4" t="s">
        <v>89</v>
      </c>
    </row>
    <row r="33" spans="1:23" ht="15.75" thickBot="1" x14ac:dyDescent="0.25">
      <c r="A33">
        <v>5</v>
      </c>
      <c r="B33" s="10" t="s">
        <v>50</v>
      </c>
      <c r="C33">
        <v>13.65</v>
      </c>
      <c r="U33" s="5" t="s">
        <v>86</v>
      </c>
      <c r="V33" s="6" t="s">
        <v>128</v>
      </c>
      <c r="W33" s="4" t="s">
        <v>90</v>
      </c>
    </row>
    <row r="34" spans="1:23" ht="15" x14ac:dyDescent="0.2">
      <c r="A34" s="67">
        <v>5</v>
      </c>
      <c r="B34" s="9" t="s">
        <v>52</v>
      </c>
      <c r="C34" s="67">
        <v>27.29</v>
      </c>
      <c r="U34" s="5" t="s">
        <v>86</v>
      </c>
      <c r="V34" s="6" t="s">
        <v>128</v>
      </c>
      <c r="W34" s="4" t="s">
        <v>91</v>
      </c>
    </row>
    <row r="35" spans="1:23" ht="15" x14ac:dyDescent="0.2">
      <c r="A35">
        <v>5</v>
      </c>
      <c r="B35" t="s">
        <v>54</v>
      </c>
      <c r="C35">
        <v>11.696400000000001</v>
      </c>
      <c r="U35" s="5" t="s">
        <v>86</v>
      </c>
      <c r="V35" s="6" t="s">
        <v>128</v>
      </c>
      <c r="W35" s="4" t="s">
        <v>92</v>
      </c>
    </row>
    <row r="36" spans="1:23" ht="15" x14ac:dyDescent="0.2">
      <c r="B36" s="11"/>
      <c r="U36" s="5" t="s">
        <v>86</v>
      </c>
      <c r="V36" s="6" t="s">
        <v>128</v>
      </c>
      <c r="W36" s="4" t="s">
        <v>93</v>
      </c>
    </row>
    <row r="37" spans="1:23" ht="15" x14ac:dyDescent="0.2">
      <c r="U37" s="5" t="s">
        <v>86</v>
      </c>
      <c r="V37" s="6" t="s">
        <v>128</v>
      </c>
      <c r="W37" s="4" t="s">
        <v>87</v>
      </c>
    </row>
    <row r="38" spans="1:23" ht="15" x14ac:dyDescent="0.2">
      <c r="U38" s="5" t="s">
        <v>106</v>
      </c>
      <c r="V38" s="6" t="s">
        <v>129</v>
      </c>
      <c r="W38" s="4" t="s">
        <v>105</v>
      </c>
    </row>
    <row r="39" spans="1:23" ht="15" x14ac:dyDescent="0.2">
      <c r="U39" s="5" t="s">
        <v>106</v>
      </c>
      <c r="V39" s="6" t="s">
        <v>129</v>
      </c>
      <c r="W39" s="4" t="s">
        <v>109</v>
      </c>
    </row>
    <row r="40" spans="1:23" ht="15" x14ac:dyDescent="0.2">
      <c r="U40" s="5" t="s">
        <v>106</v>
      </c>
      <c r="V40" s="6" t="s">
        <v>129</v>
      </c>
      <c r="W40" s="4" t="s">
        <v>105</v>
      </c>
    </row>
    <row r="41" spans="1:23" ht="15" x14ac:dyDescent="0.2">
      <c r="U41" s="5" t="s">
        <v>106</v>
      </c>
      <c r="V41" s="6" t="s">
        <v>129</v>
      </c>
      <c r="W41" s="4" t="s">
        <v>109</v>
      </c>
    </row>
    <row r="42" spans="1:23" ht="15" x14ac:dyDescent="0.2">
      <c r="U42" s="5" t="s">
        <v>106</v>
      </c>
      <c r="V42" s="6" t="s">
        <v>129</v>
      </c>
      <c r="W42" s="4" t="s">
        <v>110</v>
      </c>
    </row>
    <row r="43" spans="1:23" ht="15" x14ac:dyDescent="0.2">
      <c r="U43" s="5" t="s">
        <v>106</v>
      </c>
      <c r="V43" s="6" t="s">
        <v>129</v>
      </c>
      <c r="W43" s="4" t="s">
        <v>111</v>
      </c>
    </row>
    <row r="44" spans="1:23" ht="15" x14ac:dyDescent="0.2">
      <c r="U44" s="5" t="s">
        <v>106</v>
      </c>
      <c r="V44" s="6" t="s">
        <v>129</v>
      </c>
      <c r="W44" s="4" t="s">
        <v>112</v>
      </c>
    </row>
    <row r="45" spans="1:23" ht="15" x14ac:dyDescent="0.2">
      <c r="U45" s="5" t="s">
        <v>106</v>
      </c>
      <c r="V45" s="5" t="s">
        <v>115</v>
      </c>
      <c r="W45" s="4" t="s">
        <v>107</v>
      </c>
    </row>
    <row r="46" spans="1:23" ht="15" x14ac:dyDescent="0.2">
      <c r="U46" s="5" t="s">
        <v>106</v>
      </c>
      <c r="V46" s="5" t="s">
        <v>115</v>
      </c>
      <c r="W46" s="4" t="s">
        <v>108</v>
      </c>
    </row>
    <row r="47" spans="1:23" ht="15" x14ac:dyDescent="0.2">
      <c r="U47" s="5" t="s">
        <v>106</v>
      </c>
      <c r="V47" s="5" t="s">
        <v>115</v>
      </c>
      <c r="W47" s="4" t="s">
        <v>113</v>
      </c>
    </row>
  </sheetData>
  <sheetProtection algorithmName="SHA-512" hashValue="LIWPGCxUTVLXv/rpexaTuusWW6NAqvW2njkVSqYAf/vArkXz5HQuyK8S6mCE3I0x2NfkMOOVOCAtUEa+qyD+lw==" saltValue="4v2xKX5XaK+LsIjBeO/ASQ==" spinCount="100000" sheet="1" objects="1" scenarios="1"/>
  <autoFilter ref="A1:C35">
    <sortState ref="A2:C35">
      <sortCondition ref="A1"/>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14" zoomScale="98" zoomScaleNormal="98" workbookViewId="0">
      <selection activeCell="H25" sqref="H25"/>
    </sheetView>
  </sheetViews>
  <sheetFormatPr defaultColWidth="0" defaultRowHeight="14.25" x14ac:dyDescent="0.2"/>
  <cols>
    <col min="1" max="1" width="1" style="13" customWidth="1"/>
    <col min="2" max="2" width="26.125" style="13" customWidth="1"/>
    <col min="3" max="3" width="22.125" style="13" bestFit="1" customWidth="1"/>
    <col min="4" max="8" width="27.375" style="13" customWidth="1"/>
    <col min="9" max="9" width="0.875" style="13" hidden="1" customWidth="1"/>
    <col min="10" max="10" width="0" style="13" hidden="1" customWidth="1"/>
    <col min="11" max="16384" width="9.125" style="13" hidden="1"/>
  </cols>
  <sheetData>
    <row r="1" spans="1:10" ht="5.25" customHeight="1" x14ac:dyDescent="0.2">
      <c r="A1" s="12"/>
      <c r="B1" s="12"/>
      <c r="C1" s="12"/>
      <c r="D1" s="12"/>
      <c r="E1" s="12"/>
      <c r="F1" s="12"/>
      <c r="G1" s="12"/>
      <c r="H1" s="12" t="s">
        <v>199</v>
      </c>
      <c r="I1" s="12"/>
      <c r="J1" s="12"/>
    </row>
    <row r="2" spans="1:10" x14ac:dyDescent="0.2">
      <c r="A2" s="12"/>
      <c r="B2" s="12"/>
      <c r="C2" s="12"/>
      <c r="D2" s="12"/>
      <c r="E2" s="12"/>
      <c r="F2" s="12"/>
      <c r="G2" s="12"/>
      <c r="H2" s="12"/>
      <c r="I2" s="12"/>
      <c r="J2" s="12"/>
    </row>
    <row r="3" spans="1:10" x14ac:dyDescent="0.2">
      <c r="A3" s="12"/>
      <c r="B3" s="12"/>
      <c r="C3" s="12"/>
      <c r="D3" s="12"/>
      <c r="E3" s="12"/>
      <c r="F3" s="12"/>
      <c r="G3" s="12"/>
      <c r="H3" s="12"/>
      <c r="I3" s="12"/>
      <c r="J3" s="12"/>
    </row>
    <row r="4" spans="1:10" ht="15" thickBot="1" x14ac:dyDescent="0.25">
      <c r="A4" s="12"/>
      <c r="B4" s="12"/>
      <c r="C4" s="12"/>
      <c r="D4" s="12"/>
      <c r="E4" s="12"/>
      <c r="F4" s="12"/>
      <c r="G4" s="12"/>
      <c r="H4" s="12"/>
      <c r="I4" s="12"/>
      <c r="J4" s="12"/>
    </row>
    <row r="5" spans="1:10" ht="45.75" customHeight="1" thickTop="1" thickBot="1" x14ac:dyDescent="0.25">
      <c r="A5" s="12"/>
      <c r="B5" s="12"/>
      <c r="C5" s="12"/>
      <c r="D5" s="14" t="s">
        <v>63</v>
      </c>
      <c r="E5" s="14" t="s">
        <v>86</v>
      </c>
      <c r="F5" s="14" t="s">
        <v>130</v>
      </c>
      <c r="G5" s="14"/>
      <c r="H5" s="12"/>
      <c r="I5" s="12"/>
      <c r="J5" s="12"/>
    </row>
    <row r="6" spans="1:10" ht="27.75" customHeight="1" thickTop="1" thickBot="1" x14ac:dyDescent="0.25">
      <c r="A6" s="12"/>
      <c r="B6" s="12"/>
      <c r="C6" s="12"/>
      <c r="D6" s="15" t="s">
        <v>20</v>
      </c>
      <c r="E6" s="16" t="s">
        <v>21</v>
      </c>
      <c r="F6" s="16" t="s">
        <v>22</v>
      </c>
      <c r="G6" s="16" t="s">
        <v>23</v>
      </c>
      <c r="H6" s="17" t="s">
        <v>24</v>
      </c>
      <c r="I6" s="12"/>
      <c r="J6" s="12"/>
    </row>
    <row r="7" spans="1:10" ht="20.100000000000001" customHeight="1" thickTop="1" x14ac:dyDescent="0.2">
      <c r="A7" s="12"/>
      <c r="B7" s="72" t="s">
        <v>19</v>
      </c>
      <c r="C7" s="18" t="s">
        <v>2</v>
      </c>
      <c r="D7" s="19" t="s">
        <v>189</v>
      </c>
      <c r="E7" s="19" t="s">
        <v>192</v>
      </c>
      <c r="F7" s="19" t="s">
        <v>195</v>
      </c>
      <c r="G7" s="19" t="s">
        <v>196</v>
      </c>
      <c r="H7" s="19" t="s">
        <v>200</v>
      </c>
      <c r="I7" s="12"/>
      <c r="J7" s="12"/>
    </row>
    <row r="8" spans="1:10" ht="20.100000000000001" customHeight="1" x14ac:dyDescent="0.2">
      <c r="A8" s="12"/>
      <c r="B8" s="73"/>
      <c r="C8" s="20" t="s">
        <v>1</v>
      </c>
      <c r="D8" s="21" t="s">
        <v>66</v>
      </c>
      <c r="E8" s="21" t="s">
        <v>66</v>
      </c>
      <c r="F8" s="21" t="s">
        <v>65</v>
      </c>
      <c r="G8" s="21" t="s">
        <v>65</v>
      </c>
      <c r="H8" s="21" t="s">
        <v>65</v>
      </c>
      <c r="I8" s="12"/>
      <c r="J8" s="12"/>
    </row>
    <row r="9" spans="1:10" ht="20.100000000000001" customHeight="1" x14ac:dyDescent="0.2">
      <c r="A9" s="12"/>
      <c r="B9" s="73"/>
      <c r="C9" s="20" t="s">
        <v>11</v>
      </c>
      <c r="D9" s="21" t="s">
        <v>91</v>
      </c>
      <c r="E9" s="21" t="s">
        <v>90</v>
      </c>
      <c r="F9" s="21" t="s">
        <v>92</v>
      </c>
      <c r="G9" s="21" t="s">
        <v>93</v>
      </c>
      <c r="H9" s="21" t="s">
        <v>92</v>
      </c>
      <c r="I9" s="12"/>
    </row>
    <row r="10" spans="1:10" ht="20.100000000000001" customHeight="1" x14ac:dyDescent="0.2">
      <c r="A10" s="12"/>
      <c r="B10" s="73"/>
      <c r="C10" s="20" t="s">
        <v>3</v>
      </c>
      <c r="D10" s="21" t="s">
        <v>136</v>
      </c>
      <c r="E10" s="21" t="s">
        <v>136</v>
      </c>
      <c r="F10" s="21" t="s">
        <v>136</v>
      </c>
      <c r="G10" s="21" t="s">
        <v>136</v>
      </c>
      <c r="H10" s="21" t="s">
        <v>136</v>
      </c>
      <c r="I10" s="12"/>
      <c r="J10" s="12"/>
    </row>
    <row r="11" spans="1:10" ht="109.5" customHeight="1" x14ac:dyDescent="0.2">
      <c r="A11" s="12"/>
      <c r="B11" s="74"/>
      <c r="C11" s="22" t="s">
        <v>15</v>
      </c>
      <c r="D11" s="23" t="s">
        <v>191</v>
      </c>
      <c r="E11" s="23" t="s">
        <v>193</v>
      </c>
      <c r="F11" s="23" t="s">
        <v>190</v>
      </c>
      <c r="G11" s="23" t="s">
        <v>190</v>
      </c>
      <c r="H11" s="23" t="s">
        <v>190</v>
      </c>
      <c r="I11" s="12"/>
      <c r="J11" s="12"/>
    </row>
    <row r="12" spans="1:10" ht="20.100000000000001" customHeight="1" thickBot="1" x14ac:dyDescent="0.25">
      <c r="A12" s="12"/>
      <c r="B12" s="24"/>
      <c r="C12" s="25" t="s">
        <v>4</v>
      </c>
      <c r="D12" s="26">
        <v>2000</v>
      </c>
      <c r="E12" s="26">
        <v>150</v>
      </c>
      <c r="F12" s="26">
        <v>500</v>
      </c>
      <c r="G12" s="26">
        <v>750</v>
      </c>
      <c r="H12" s="26">
        <v>500</v>
      </c>
      <c r="I12" s="12"/>
      <c r="J12" s="12"/>
    </row>
    <row r="13" spans="1:10" ht="20.100000000000001" customHeight="1" x14ac:dyDescent="0.2">
      <c r="A13" s="12"/>
      <c r="B13" s="49" t="s">
        <v>13</v>
      </c>
      <c r="C13" s="27" t="s">
        <v>5</v>
      </c>
      <c r="D13" s="28" t="s">
        <v>40</v>
      </c>
      <c r="E13" s="28" t="s">
        <v>40</v>
      </c>
      <c r="F13" s="28" t="s">
        <v>52</v>
      </c>
      <c r="G13" s="28" t="s">
        <v>52</v>
      </c>
      <c r="H13" s="28" t="s">
        <v>52</v>
      </c>
      <c r="I13" s="12"/>
      <c r="J13" s="12"/>
    </row>
    <row r="14" spans="1:10" ht="20.100000000000001" customHeight="1" x14ac:dyDescent="0.2">
      <c r="A14" s="12"/>
      <c r="B14" s="50"/>
      <c r="C14" s="20" t="s">
        <v>6</v>
      </c>
      <c r="D14" s="29">
        <v>1300</v>
      </c>
      <c r="E14" s="29">
        <v>100</v>
      </c>
      <c r="F14" s="29">
        <v>150</v>
      </c>
      <c r="G14" s="29">
        <v>150</v>
      </c>
      <c r="H14" s="29">
        <v>150</v>
      </c>
      <c r="I14" s="12"/>
      <c r="J14" s="12"/>
    </row>
    <row r="15" spans="1:10" s="56" customFormat="1" ht="20.100000000000001" customHeight="1" x14ac:dyDescent="0.2">
      <c r="A15" s="52"/>
      <c r="B15" s="53"/>
      <c r="C15" s="54" t="s">
        <v>7</v>
      </c>
      <c r="D15" s="55">
        <f>IFERROR(VLOOKUP(D13,source!B:C,2,0),"0:00")</f>
        <v>9.6</v>
      </c>
      <c r="E15" s="55">
        <f>IFERROR(VLOOKUP(E13,source!B:C,2,0),"0:00")</f>
        <v>9.6</v>
      </c>
      <c r="F15" s="55">
        <f>IFERROR(VLOOKUP(F13,source!B:C,2,0),"0:00")</f>
        <v>27.29</v>
      </c>
      <c r="G15" s="55">
        <f>IFERROR(VLOOKUP(G13,source!B:C,2,0),"0:00")</f>
        <v>27.29</v>
      </c>
      <c r="H15" s="55">
        <f>IFERROR(VLOOKUP(H13,source!B:C,2,0),"0:00")</f>
        <v>27.29</v>
      </c>
      <c r="I15" s="52"/>
      <c r="J15" s="52"/>
    </row>
    <row r="16" spans="1:10" s="56" customFormat="1" ht="20.100000000000001" customHeight="1" thickBot="1" x14ac:dyDescent="0.25">
      <c r="A16" s="52"/>
      <c r="B16" s="57"/>
      <c r="C16" s="58" t="s">
        <v>12</v>
      </c>
      <c r="D16" s="59">
        <f>IF(D14="","0:00",D14*D15)</f>
        <v>12480</v>
      </c>
      <c r="E16" s="59">
        <f>IF(E14="","0:00",E14*E15)</f>
        <v>960</v>
      </c>
      <c r="F16" s="59">
        <f>IF(F14="","0:00",F14*F15)</f>
        <v>4093.5</v>
      </c>
      <c r="G16" s="59">
        <f>IF(G14="","0:00",G14*G15)</f>
        <v>4093.5</v>
      </c>
      <c r="H16" s="59">
        <f>IF(H14="","0:00",H14*H15)</f>
        <v>4093.5</v>
      </c>
      <c r="I16" s="52"/>
      <c r="J16" s="52"/>
    </row>
    <row r="17" spans="1:10" ht="20.100000000000001" customHeight="1" thickBot="1" x14ac:dyDescent="0.25">
      <c r="A17" s="12"/>
      <c r="B17" s="51" t="s">
        <v>14</v>
      </c>
      <c r="C17" s="30" t="s">
        <v>5</v>
      </c>
      <c r="D17" s="31" t="s">
        <v>40</v>
      </c>
      <c r="E17" s="31" t="s">
        <v>41</v>
      </c>
      <c r="F17" s="31" t="s">
        <v>40</v>
      </c>
      <c r="G17" s="31" t="s">
        <v>40</v>
      </c>
      <c r="H17" s="31" t="s">
        <v>40</v>
      </c>
      <c r="I17" s="12"/>
      <c r="J17" s="12"/>
    </row>
    <row r="18" spans="1:10" ht="20.100000000000001" customHeight="1" x14ac:dyDescent="0.2">
      <c r="A18" s="12"/>
      <c r="B18" s="50"/>
      <c r="C18" s="20" t="s">
        <v>6</v>
      </c>
      <c r="D18" s="32">
        <v>1000</v>
      </c>
      <c r="E18" s="29">
        <v>100</v>
      </c>
      <c r="F18" s="29">
        <v>200</v>
      </c>
      <c r="G18" s="29">
        <v>300</v>
      </c>
      <c r="H18" s="29">
        <v>100</v>
      </c>
      <c r="I18" s="12"/>
      <c r="J18" s="12"/>
    </row>
    <row r="19" spans="1:10" s="56" customFormat="1" ht="20.100000000000001" customHeight="1" x14ac:dyDescent="0.2">
      <c r="A19" s="52"/>
      <c r="B19" s="53"/>
      <c r="C19" s="54" t="s">
        <v>7</v>
      </c>
      <c r="D19" s="55">
        <f>IFERROR(VLOOKUP(D17,source!B:C,2,0),"0:00")</f>
        <v>9.6</v>
      </c>
      <c r="E19" s="55">
        <f>IFERROR(VLOOKUP(E17,source!B:C,2,0),"0:00")</f>
        <v>9.67</v>
      </c>
      <c r="F19" s="55">
        <f>IFERROR(VLOOKUP(F17,source!B:C,2,0),"0:00")</f>
        <v>9.6</v>
      </c>
      <c r="G19" s="55">
        <f>IFERROR(VLOOKUP(G17,source!B:C,2,0),"0:00")</f>
        <v>9.6</v>
      </c>
      <c r="H19" s="55">
        <f>IFERROR(VLOOKUP(H17,source!B:C,2,0),"0:00")</f>
        <v>9.6</v>
      </c>
      <c r="I19" s="52"/>
      <c r="J19" s="52"/>
    </row>
    <row r="20" spans="1:10" s="56" customFormat="1" ht="20.100000000000001" customHeight="1" thickBot="1" x14ac:dyDescent="0.25">
      <c r="A20" s="52"/>
      <c r="B20" s="60"/>
      <c r="C20" s="61" t="s">
        <v>12</v>
      </c>
      <c r="D20" s="62">
        <f>IF(D18="","0:00",D18*D19)</f>
        <v>9600</v>
      </c>
      <c r="E20" s="62">
        <f>IF(E18="","0:00",E18*E19)</f>
        <v>967</v>
      </c>
      <c r="F20" s="62">
        <f>IF(F18="","0:00",F18*F19)</f>
        <v>1920</v>
      </c>
      <c r="G20" s="62">
        <f>IF(G18="","0:00",G18*G19)</f>
        <v>2880</v>
      </c>
      <c r="H20" s="62">
        <f>IF(H18="","0:00",H18*H19)</f>
        <v>960</v>
      </c>
      <c r="I20" s="52"/>
      <c r="J20" s="52"/>
    </row>
    <row r="21" spans="1:10" ht="15" x14ac:dyDescent="0.2">
      <c r="A21" s="12"/>
      <c r="B21" s="33" t="s">
        <v>8</v>
      </c>
      <c r="C21" s="27" t="s">
        <v>9</v>
      </c>
      <c r="D21" s="34" t="s">
        <v>163</v>
      </c>
      <c r="E21" s="34" t="s">
        <v>166</v>
      </c>
      <c r="F21" s="34"/>
      <c r="G21" s="34"/>
      <c r="H21" s="34"/>
      <c r="I21" s="12"/>
      <c r="J21" s="12"/>
    </row>
    <row r="22" spans="1:10" ht="15.75" thickBot="1" x14ac:dyDescent="0.25">
      <c r="A22" s="12"/>
      <c r="B22" s="35" t="s">
        <v>8</v>
      </c>
      <c r="C22" s="36" t="s">
        <v>10</v>
      </c>
      <c r="D22" s="37" t="s">
        <v>165</v>
      </c>
      <c r="E22" s="37"/>
      <c r="F22" s="37"/>
      <c r="G22" s="37"/>
      <c r="H22" s="37"/>
      <c r="I22" s="12"/>
      <c r="J22" s="12"/>
    </row>
    <row r="23" spans="1:10" ht="16.5" customHeight="1" x14ac:dyDescent="0.2">
      <c r="B23" s="77" t="s">
        <v>151</v>
      </c>
      <c r="C23" s="38" t="s">
        <v>176</v>
      </c>
      <c r="D23" s="39"/>
      <c r="E23" s="39" t="s">
        <v>194</v>
      </c>
      <c r="F23" s="39" t="s">
        <v>197</v>
      </c>
      <c r="G23" s="39" t="s">
        <v>198</v>
      </c>
      <c r="H23" s="39" t="s">
        <v>201</v>
      </c>
    </row>
    <row r="24" spans="1:10" ht="15.75" thickBot="1" x14ac:dyDescent="0.25">
      <c r="B24" s="78"/>
      <c r="C24" s="40" t="s">
        <v>175</v>
      </c>
      <c r="D24" s="41"/>
      <c r="E24" s="42"/>
      <c r="F24" s="42"/>
      <c r="G24" s="42"/>
      <c r="H24" s="43"/>
    </row>
    <row r="25" spans="1:10" ht="15" x14ac:dyDescent="0.2">
      <c r="B25" s="78"/>
      <c r="C25" s="38" t="s">
        <v>177</v>
      </c>
      <c r="D25" s="39"/>
      <c r="E25" s="39"/>
      <c r="F25" s="39"/>
      <c r="G25" s="39"/>
      <c r="H25" s="39" t="s">
        <v>202</v>
      </c>
    </row>
    <row r="26" spans="1:10" ht="15.75" thickBot="1" x14ac:dyDescent="0.25">
      <c r="B26" s="78"/>
      <c r="C26" s="40" t="s">
        <v>175</v>
      </c>
      <c r="D26" s="41"/>
      <c r="E26" s="42"/>
      <c r="F26" s="42"/>
      <c r="G26" s="42"/>
      <c r="H26" s="43"/>
    </row>
    <row r="27" spans="1:10" ht="15" x14ac:dyDescent="0.2">
      <c r="B27" s="78"/>
      <c r="C27" s="38" t="s">
        <v>178</v>
      </c>
      <c r="D27" s="39"/>
      <c r="E27" s="39"/>
      <c r="F27" s="39"/>
      <c r="G27" s="39"/>
      <c r="H27" s="39"/>
    </row>
    <row r="28" spans="1:10" ht="15.75" thickBot="1" x14ac:dyDescent="0.25">
      <c r="B28" s="79"/>
      <c r="C28" s="40" t="s">
        <v>175</v>
      </c>
      <c r="D28" s="41"/>
      <c r="E28" s="42"/>
      <c r="F28" s="42"/>
      <c r="G28" s="42"/>
      <c r="H28" s="43"/>
    </row>
    <row r="29" spans="1:10" s="56" customFormat="1" ht="20.100000000000001" customHeight="1" x14ac:dyDescent="0.2">
      <c r="A29" s="52"/>
      <c r="B29" s="75" t="s">
        <v>17</v>
      </c>
      <c r="C29" s="76"/>
      <c r="D29" s="63">
        <f>SUM(D16,D20)</f>
        <v>22080</v>
      </c>
      <c r="E29" s="63">
        <f>SUM(E16,E20)</f>
        <v>1927</v>
      </c>
      <c r="F29" s="63">
        <f>SUM(F16,F20)</f>
        <v>6013.5</v>
      </c>
      <c r="G29" s="63">
        <f>SUM(G16,G20)</f>
        <v>6973.5</v>
      </c>
      <c r="H29" s="63">
        <f>SUM(H16,H20)</f>
        <v>5053.5</v>
      </c>
      <c r="I29" s="52"/>
      <c r="J29" s="52"/>
    </row>
    <row r="30" spans="1:10" s="56" customFormat="1" ht="20.100000000000001" customHeight="1" thickBot="1" x14ac:dyDescent="0.25">
      <c r="A30" s="52"/>
      <c r="B30" s="69" t="s">
        <v>18</v>
      </c>
      <c r="C30" s="70"/>
      <c r="D30" s="64">
        <f>IFERROR(D12/D29,"0.00%")</f>
        <v>9.0579710144927536E-2</v>
      </c>
      <c r="E30" s="64">
        <f>IFERROR(E12/E29,"0.00%")</f>
        <v>7.7841203943954329E-2</v>
      </c>
      <c r="F30" s="64">
        <f>IFERROR(F12/F29,"0.00%")</f>
        <v>8.3146254261245528E-2</v>
      </c>
      <c r="G30" s="64">
        <f>IFERROR(G12/G29,"0.00%")</f>
        <v>0.10755001075500108</v>
      </c>
      <c r="H30" s="64">
        <f>IFERROR(H12/H29,"0.00%")</f>
        <v>9.894132779261898E-2</v>
      </c>
      <c r="I30" s="52"/>
      <c r="J30" s="52"/>
    </row>
    <row r="31" spans="1:10" ht="15.75" thickTop="1" x14ac:dyDescent="0.2">
      <c r="A31" s="12"/>
      <c r="B31" s="44"/>
      <c r="C31" s="44"/>
      <c r="D31" s="44"/>
      <c r="E31" s="44"/>
      <c r="F31" s="44"/>
      <c r="G31" s="44"/>
      <c r="H31" s="44"/>
      <c r="I31" s="12"/>
      <c r="J31" s="12"/>
    </row>
    <row r="32" spans="1:10" ht="15" x14ac:dyDescent="0.2">
      <c r="A32" s="12"/>
      <c r="B32" s="44"/>
      <c r="C32" s="44"/>
      <c r="D32" s="44"/>
      <c r="E32" s="44"/>
      <c r="F32" s="44"/>
      <c r="G32" s="44"/>
      <c r="H32" s="44"/>
      <c r="I32" s="12"/>
      <c r="J32" s="12"/>
    </row>
    <row r="33" spans="1:10" ht="15.75" thickBot="1" x14ac:dyDescent="0.25">
      <c r="A33" s="12"/>
      <c r="B33" s="44"/>
      <c r="C33" s="44"/>
      <c r="D33" s="44"/>
      <c r="E33" s="44"/>
      <c r="F33" s="44"/>
      <c r="G33" s="44"/>
      <c r="H33" s="44"/>
      <c r="I33" s="12"/>
      <c r="J33" s="12"/>
    </row>
    <row r="34" spans="1:10" ht="52.5" customHeight="1" thickTop="1" thickBot="1" x14ac:dyDescent="0.25">
      <c r="A34" s="12"/>
      <c r="B34" s="45">
        <f>SUM(D12:H12)</f>
        <v>3900</v>
      </c>
      <c r="C34" s="12"/>
      <c r="D34" s="46"/>
      <c r="E34" s="46"/>
      <c r="F34" s="46"/>
      <c r="G34" s="12"/>
      <c r="H34" s="12"/>
      <c r="I34" s="12"/>
      <c r="J34" s="12"/>
    </row>
    <row r="35" spans="1:10" ht="15.75" thickTop="1" x14ac:dyDescent="0.2">
      <c r="B35" s="71"/>
      <c r="C35" s="71"/>
      <c r="D35" s="68"/>
      <c r="E35" s="68"/>
      <c r="F35" s="68"/>
      <c r="G35" s="68"/>
      <c r="H35" s="68"/>
    </row>
    <row r="36" spans="1:10" ht="15" x14ac:dyDescent="0.2">
      <c r="B36" s="68"/>
      <c r="C36" s="47"/>
      <c r="D36" s="47"/>
      <c r="E36" s="47"/>
      <c r="F36" s="47"/>
      <c r="G36" s="47"/>
      <c r="H36" s="47"/>
    </row>
    <row r="37" spans="1:10" ht="15" x14ac:dyDescent="0.2">
      <c r="B37" s="48"/>
    </row>
    <row r="38" spans="1:10" ht="15" x14ac:dyDescent="0.2">
      <c r="B38" s="48"/>
    </row>
  </sheetData>
  <sheetProtection algorithmName="SHA-512" hashValue="wUCK8P6e2mek25h78LsBJuW0XQJpWxoHkOBryJPNjuODQMCtSJX2J6laAsZJYohaNcOwBfowJfWBS6vOpCIeYA==" saltValue="70IFF2sTuag7ZvqPGr/4pA==" spinCount="100000" sheet="1" objects="1" scenarios="1" sort="0" autoFilter="0"/>
  <mergeCells count="5">
    <mergeCell ref="B30:C30"/>
    <mergeCell ref="B35:C35"/>
    <mergeCell ref="B7:B11"/>
    <mergeCell ref="B29:C29"/>
    <mergeCell ref="B23:B28"/>
  </mergeCells>
  <dataValidations count="6">
    <dataValidation type="list" allowBlank="1" showInputMessage="1" showErrorMessage="1" sqref="D10:H10">
      <formula1>Spc</formula1>
    </dataValidation>
    <dataValidation type="list" allowBlank="1" showInputMessage="1" showErrorMessage="1" sqref="D9:H9">
      <formula1>INDIRECT($F$5)</formula1>
    </dataValidation>
    <dataValidation type="list" allowBlank="1" showInputMessage="1" showErrorMessage="1" sqref="F5">
      <formula1>INDIRECT($E$5)</formula1>
    </dataValidation>
    <dataValidation type="list" allowBlank="1" showInputMessage="1" showErrorMessage="1" sqref="E5">
      <formula1>Region</formula1>
    </dataValidation>
    <dataValidation type="list" allowBlank="1" showInputMessage="1" showErrorMessage="1" sqref="D5">
      <formula1>Line</formula1>
    </dataValidation>
    <dataValidation type="list" allowBlank="1" showInputMessage="1" showErrorMessage="1" sqref="D13:H13 D17:H17">
      <formula1>INDIRECT($D$5)</formula1>
    </dataValidation>
  </dataValidation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source!$P$2:$P$10</xm:f>
          </x14:formula1>
          <xm:sqref>D8:H8</xm:sqref>
        </x14:dataValidation>
        <x14:dataValidation type="list" allowBlank="1" showInputMessage="1" showErrorMessage="1">
          <x14:formula1>
            <xm:f>source!$Q$2:$Q$13</xm:f>
          </x14:formula1>
          <xm:sqref>D21:H22</xm:sqref>
        </x14:dataValidation>
        <x14:dataValidation type="list" allowBlank="1" showInputMessage="1" showErrorMessage="1">
          <x14:formula1>
            <xm:f>source!$N$2:$N$7</xm:f>
          </x14:formula1>
          <xm:sqref>D24:H24 D26:H26 D28:H28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32</vt:i4>
      </vt:variant>
    </vt:vector>
  </HeadingPairs>
  <TitlesOfParts>
    <vt:vector size="34" baseType="lpstr">
      <vt:lpstr>source</vt:lpstr>
      <vt:lpstr>new</vt:lpstr>
      <vt:lpstr>Alex1</vt:lpstr>
      <vt:lpstr>Alex2</vt:lpstr>
      <vt:lpstr>Cairo</vt:lpstr>
      <vt:lpstr>Delta1</vt:lpstr>
      <vt:lpstr>Delta2</vt:lpstr>
      <vt:lpstr>Distribution</vt:lpstr>
      <vt:lpstr>Giza1</vt:lpstr>
      <vt:lpstr>Giza2</vt:lpstr>
      <vt:lpstr>Line</vt:lpstr>
      <vt:lpstr>Line1</vt:lpstr>
      <vt:lpstr>Line2</vt:lpstr>
      <vt:lpstr>Line3</vt:lpstr>
      <vt:lpstr>Line4</vt:lpstr>
      <vt:lpstr>Line5</vt:lpstr>
      <vt:lpstr>redsea</vt:lpstr>
      <vt:lpstr>Region</vt:lpstr>
      <vt:lpstr>Salesteam</vt:lpstr>
      <vt:lpstr>Spc</vt:lpstr>
      <vt:lpstr>Structure</vt:lpstr>
      <vt:lpstr>Type</vt:lpstr>
      <vt:lpstr>Upper1</vt:lpstr>
      <vt:lpstr>Upper2</vt:lpstr>
      <vt:lpstr>upper3</vt:lpstr>
      <vt:lpstr>upper4</vt:lpstr>
      <vt:lpstr>upper5</vt:lpstr>
      <vt:lpstr>الاسكندرية</vt:lpstr>
      <vt:lpstr>الاسكندريه</vt:lpstr>
      <vt:lpstr>الجيزه</vt:lpstr>
      <vt:lpstr>الدلتا</vt:lpstr>
      <vt:lpstr>الصعيد</vt:lpstr>
      <vt:lpstr>القاهرة</vt:lpstr>
      <vt:lpstr>القاهره</vt:lpstr>
    </vt:vector>
  </TitlesOfParts>
  <Company>n0ak95</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n0ak95</dc:creator>
  <cp:lastModifiedBy>asmaa</cp:lastModifiedBy>
  <cp:lastPrinted>2018-12-04T09:11:19Z</cp:lastPrinted>
  <dcterms:created xsi:type="dcterms:W3CDTF">2018-08-05T13:51:52Z</dcterms:created>
  <dcterms:modified xsi:type="dcterms:W3CDTF">2019-02-20T22:29:41Z</dcterms:modified>
</cp:coreProperties>
</file>