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九安\管理人选择\Long only\"/>
    </mc:Choice>
  </mc:AlternateContent>
  <xr:revisionPtr revIDLastSave="0" documentId="13_ncr:1_{2BDC65AC-99E4-4A1D-8CF7-1F4ABD21BBA7}" xr6:coauthVersionLast="47" xr6:coauthVersionMax="47" xr10:uidLastSave="{00000000-0000-0000-0000-000000000000}"/>
  <bookViews>
    <workbookView xWindow="-98" yWindow="-98" windowWidth="21795" windowHeight="12975" firstSheet="1" activeTab="6" xr2:uid="{93F9B979-8B4B-40EC-A40B-0236522E7DD9}"/>
  </bookViews>
  <sheets>
    <sheet name="Tech" sheetId="1" r:id="rId1"/>
    <sheet name="SRS" sheetId="2" r:id="rId2"/>
    <sheet name="Research extended" sheetId="3" r:id="rId3"/>
    <sheet name="US Growth" sheetId="4" r:id="rId4"/>
    <sheet name="US Value" sheetId="5" r:id="rId5"/>
    <sheet name="Agg" sheetId="6" r:id="rId6"/>
    <sheet name="Shortlist" sheetId="7" r:id="rId7"/>
    <sheet name="Further On" sheetId="8" r:id="rId8"/>
  </sheets>
  <definedNames>
    <definedName name="_xlnm._FilterDatabase" localSheetId="5" hidden="1">Agg!$B$1:$H$31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C20" i="6" l="1"/>
  <c r="A8" i="2"/>
  <c r="O6" i="7" l="1"/>
  <c r="A17" i="2" l="1"/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tc={FB057D51-B977-4546-A5B3-1494CAF4CB8B}</author>
    <author>tc={C22E9096-2451-407D-AA3F-590BE91F2894}</author>
  </authors>
  <commentList>
    <comment ref="O6" authorId="0" shapeId="0" xr:uid="{FB057D51-B977-4546-A5B3-1494CAF4CB8B}">
      <text>
        <t>[线程批注]
你的Excel版本可读取此线程批注; 但如果在更新版本的Excel中打开文件，则对批注所作的任何改动都将被删除。了解详细信息: https://go.microsoft.com/fwlink/?linkid=870924
注释:
    考虑20%的alpha要被当成Carry</t>
      </text>
    </comment>
    <comment ref="D13" authorId="1" shapeId="0" xr:uid="{C22E9096-2451-407D-AA3F-590BE91F2894}">
      <text>
        <t>[线程批注]
你的Excel版本可读取此线程批注; 但如果在更新版本的Excel中打开文件，则对批注所作的任何改动都将被删除。了解详细信息: https://go.microsoft.com/fwlink/?linkid=870924
注释:
    Tong Kim took over</t>
      </text>
    </comment>
  </commentList>
</comments>
</file>

<file path=xl/sharedStrings.xml><?xml version="1.0" encoding="utf-8"?>
<sst xmlns="http://schemas.openxmlformats.org/spreadsheetml/2006/main" count="408" uniqueCount="237">
  <si>
    <t>Annualized Excess Return</t>
  </si>
  <si>
    <t>Tracking Error</t>
  </si>
  <si>
    <t>Information Ratio</t>
  </si>
  <si>
    <t>Up Capture Ratio</t>
  </si>
  <si>
    <t>Down Capture Ratio</t>
  </si>
  <si>
    <t>polar capital funds plc - global technology fund</t>
  </si>
  <si>
    <t>allianz technology trust plc</t>
  </si>
  <si>
    <t>ark innovation etf</t>
  </si>
  <si>
    <t>putnam global technology fund</t>
  </si>
  <si>
    <t>franklin templeton investment funds - franklin technology fund</t>
  </si>
  <si>
    <t>t rowe price science &amp; technology fund inc</t>
  </si>
  <si>
    <t>Tech vs MSCI US info</t>
    <phoneticPr fontId="2" type="noConversion"/>
  </si>
  <si>
    <t>putnam research fund</t>
  </si>
  <si>
    <t>capital group investment company of america lux</t>
  </si>
  <si>
    <t>wellington us research equity fund</t>
  </si>
  <si>
    <t>t rowe price us equity research fund inc</t>
  </si>
  <si>
    <t>SRS vs SPX</t>
    <phoneticPr fontId="2" type="noConversion"/>
  </si>
  <si>
    <t>t rowe price institutional funds fcp-us structured research equity fund-extended</t>
  </si>
  <si>
    <t>jpmorgan funds - us select equity plus fund</t>
  </si>
  <si>
    <t>US extended</t>
    <phoneticPr fontId="2" type="noConversion"/>
  </si>
  <si>
    <t>wcm focused global growth fund</t>
  </si>
  <si>
    <t>gam funds - gam disruptive growth</t>
  </si>
  <si>
    <t>baillie gifford us growth trust plc</t>
  </si>
  <si>
    <t>t rowe price funds sicav - global focused growth equity fund</t>
  </si>
  <si>
    <t>sands capital fund plc - us select growth fund</t>
  </si>
  <si>
    <t>clearbridge large cap growth fund</t>
  </si>
  <si>
    <t>ossiam shiller barclays cape us sector value tr</t>
  </si>
  <si>
    <t>eagle capital us equity fund</t>
  </si>
  <si>
    <t>ftgf clearbridge us value fund</t>
  </si>
  <si>
    <t>natixis international funds lux i - harris associates u.s. value equity fund</t>
    <phoneticPr fontId="2" type="noConversion"/>
  </si>
  <si>
    <t>US Value vs SPX</t>
    <phoneticPr fontId="2" type="noConversion"/>
  </si>
  <si>
    <t>Annual Return</t>
  </si>
  <si>
    <t>Annual Volatility</t>
  </si>
  <si>
    <t>Max Drawdown</t>
  </si>
  <si>
    <t>Sharpe Ratio</t>
  </si>
  <si>
    <t>OSSIAM SHILLER BARCLAYS CAPE US SECTOR VALUE TR</t>
  </si>
  <si>
    <t>Eagle Capital US Equity Fund</t>
  </si>
  <si>
    <t>Natixis International Funds Lux I - Harris Associates U.S. Value Equity Fund</t>
  </si>
  <si>
    <t>FTGF ClearBridge US Value Fund</t>
  </si>
  <si>
    <t>SPTR500N Index</t>
  </si>
  <si>
    <t>ABS</t>
    <phoneticPr fontId="2" type="noConversion"/>
  </si>
  <si>
    <t>WCM Focused Global Growth Fund</t>
  </si>
  <si>
    <t>GAM Funds - GAM Disruptive Growth</t>
  </si>
  <si>
    <t>Baillie Gifford US Growth Trust PLC</t>
  </si>
  <si>
    <t>T Rowe Price Funds SICAV - Global Focused Growth Equity Fund</t>
  </si>
  <si>
    <t>Sands Capital Fund PLC - US Select Growth Fund</t>
  </si>
  <si>
    <t>ClearBridge Large Cap Growth Fund</t>
  </si>
  <si>
    <t>T Rowe Price Institutional Funds FCP-US Structured Research Equity Fund-Extended</t>
  </si>
  <si>
    <t>JPMorgan Funds - US Select Equity Plus Fund</t>
  </si>
  <si>
    <t>JPMorgan US Research Enhanced Index Equity ESG UCITS ETF</t>
  </si>
  <si>
    <t>Putnam Research Fund</t>
  </si>
  <si>
    <t>Capital Group Investment Company of America LUX</t>
  </si>
  <si>
    <t>T Rowe Price US Equity Research Fund Inc</t>
  </si>
  <si>
    <t>Wellington US Research Equity Fund</t>
    <phoneticPr fontId="2" type="noConversion"/>
  </si>
  <si>
    <t>Abs</t>
    <phoneticPr fontId="2" type="noConversion"/>
  </si>
  <si>
    <t>Polar Capital Funds plc - Global Technology Fund</t>
  </si>
  <si>
    <t>Allianz Technology Trust PLC</t>
  </si>
  <si>
    <t>ARK Innovation ETF</t>
  </si>
  <si>
    <t>Franklin Templeton Investment Funds - Franklin Technology Fund</t>
  </si>
  <si>
    <t>T Rowe Price Science &amp; Technology Fund Inc</t>
  </si>
  <si>
    <t>Putnam Global Technology Fund</t>
    <phoneticPr fontId="2" type="noConversion"/>
  </si>
  <si>
    <t>M1US0ITE Index</t>
    <phoneticPr fontId="2" type="noConversion"/>
  </si>
  <si>
    <t>Fisher US</t>
  </si>
  <si>
    <t>fisher us</t>
  </si>
  <si>
    <t>Catergories</t>
    <phoneticPr fontId="2" type="noConversion"/>
  </si>
  <si>
    <t>US Value</t>
    <phoneticPr fontId="2" type="noConversion"/>
  </si>
  <si>
    <t>US growth</t>
    <phoneticPr fontId="2" type="noConversion"/>
  </si>
  <si>
    <t>US SRS</t>
    <phoneticPr fontId="2" type="noConversion"/>
  </si>
  <si>
    <t>US tech</t>
    <phoneticPr fontId="2" type="noConversion"/>
  </si>
  <si>
    <t>Strategies</t>
    <phoneticPr fontId="2" type="noConversion"/>
  </si>
  <si>
    <t>Annualized Excess Return</t>
    <phoneticPr fontId="2" type="noConversion"/>
  </si>
  <si>
    <t>Tracking Error</t>
    <phoneticPr fontId="2" type="noConversion"/>
  </si>
  <si>
    <t>JPM 130/30</t>
    <phoneticPr fontId="2" type="noConversion"/>
  </si>
  <si>
    <t>JPM SRS</t>
    <phoneticPr fontId="2" type="noConversion"/>
  </si>
  <si>
    <t>cgo</t>
  </si>
  <si>
    <t>秦岭</t>
    <phoneticPr fontId="2" type="noConversion"/>
  </si>
  <si>
    <t>wellington</t>
  </si>
  <si>
    <t>blackrock world tech</t>
  </si>
  <si>
    <t>m1us0ite index</t>
  </si>
  <si>
    <t>Ossiam US  value</t>
    <phoneticPr fontId="2" type="noConversion"/>
  </si>
  <si>
    <t xml:space="preserve">Harris  u.s. value </t>
    <phoneticPr fontId="2" type="noConversion"/>
  </si>
  <si>
    <t>Fisher us</t>
    <phoneticPr fontId="2" type="noConversion"/>
  </si>
  <si>
    <t>Wellington 130/30</t>
    <phoneticPr fontId="2" type="noConversion"/>
  </si>
  <si>
    <t>Putnam SRS</t>
    <phoneticPr fontId="2" type="noConversion"/>
  </si>
  <si>
    <t>T rowe price SRS</t>
    <phoneticPr fontId="2" type="noConversion"/>
  </si>
  <si>
    <t>Putnam global tech</t>
    <phoneticPr fontId="2" type="noConversion"/>
  </si>
  <si>
    <t>Blackrock world tech</t>
    <phoneticPr fontId="2" type="noConversion"/>
  </si>
  <si>
    <t>nb research</t>
  </si>
  <si>
    <t>NB SRS</t>
    <phoneticPr fontId="2" type="noConversion"/>
  </si>
  <si>
    <t>People</t>
  </si>
  <si>
    <t>Process</t>
  </si>
  <si>
    <t>Performance</t>
  </si>
  <si>
    <t>Categories</t>
    <phoneticPr fontId="2" type="noConversion"/>
  </si>
  <si>
    <t>US Growth</t>
    <phoneticPr fontId="2" type="noConversion"/>
  </si>
  <si>
    <t>US core extended</t>
    <phoneticPr fontId="2" type="noConversion"/>
  </si>
  <si>
    <t>Tech</t>
    <phoneticPr fontId="2" type="noConversion"/>
  </si>
  <si>
    <t xml:space="preserve">Philosophy </t>
    <phoneticPr fontId="2" type="noConversion"/>
  </si>
  <si>
    <t>Beta</t>
    <phoneticPr fontId="2" type="noConversion"/>
  </si>
  <si>
    <t>Rule-base, Cenk ural</t>
    <phoneticPr fontId="2" type="noConversion"/>
  </si>
  <si>
    <t>Wellington</t>
  </si>
  <si>
    <t>Blackrock Global tech</t>
    <phoneticPr fontId="2" type="noConversion"/>
  </si>
  <si>
    <r>
      <rPr>
        <sz val="11"/>
        <color theme="1"/>
        <rFont val="华文楷体"/>
        <family val="3"/>
        <charset val="134"/>
      </rPr>
      <t>相关系数</t>
    </r>
    <phoneticPr fontId="2" type="noConversion"/>
  </si>
  <si>
    <r>
      <rPr>
        <sz val="11"/>
        <color theme="1"/>
        <rFont val="华文楷体"/>
        <family val="3"/>
        <charset val="134"/>
      </rPr>
      <t>秦岭</t>
    </r>
    <r>
      <rPr>
        <sz val="11"/>
        <color theme="1"/>
        <rFont val="Times New Roman"/>
        <family val="1"/>
      </rPr>
      <t>*</t>
    </r>
    <phoneticPr fontId="2" type="noConversion"/>
  </si>
  <si>
    <r>
      <t>1</t>
    </r>
    <r>
      <rPr>
        <sz val="11"/>
        <color theme="1"/>
        <rFont val="华文楷体"/>
        <family val="3"/>
        <charset val="134"/>
      </rPr>
      <t>、</t>
    </r>
    <r>
      <rPr>
        <sz val="11"/>
        <color theme="1"/>
        <rFont val="Times New Roman"/>
        <family val="1"/>
      </rPr>
      <t>10</t>
    </r>
    <r>
      <rPr>
        <sz val="11"/>
        <color theme="1"/>
        <rFont val="华文楷体"/>
        <family val="3"/>
        <charset val="134"/>
      </rPr>
      <t xml:space="preserve">年通胀调整后的价值因子
</t>
    </r>
    <r>
      <rPr>
        <sz val="11"/>
        <color theme="1"/>
        <rFont val="Times New Roman"/>
        <family val="1"/>
      </rPr>
      <t>2</t>
    </r>
    <r>
      <rPr>
        <sz val="11"/>
        <color theme="1"/>
        <rFont val="华文楷体"/>
        <family val="3"/>
        <charset val="134"/>
      </rPr>
      <t>、美股中每年行业的表现差异够大，足够有alpha的空间</t>
    </r>
    <phoneticPr fontId="2" type="noConversion"/>
  </si>
  <si>
    <t>1、从Shiller和Barclay授权，计算10个GICS行业的相对于自己的CAPE PE；
2、选出五个最undervalue的行业；
3、剔除掉12个月动量最差的板块（避免价值陷阱）
4、等权重分配剩余四个板块</t>
    <phoneticPr fontId="2" type="noConversion"/>
  </si>
  <si>
    <t>3 标准：（Value+Quality+Mgmt）
1、Significant Discount；
2、Quality Filter（ROIC &gt; WACC)；
3、Capital Allocation efficiency；</t>
    <phoneticPr fontId="2" type="noConversion"/>
  </si>
  <si>
    <t>MICHAEL HANSON
AARON ANDERSON</t>
    <phoneticPr fontId="2" type="noConversion"/>
  </si>
  <si>
    <t>Name</t>
    <phoneticPr fontId="2" type="noConversion"/>
  </si>
  <si>
    <t>1、很多国家的指数被大市值公司、大市值行业占比很高，因此宏观/中观的研究很重要；
2、希望超额收益的来源2/3来自国家、行业选择，1/3来自选股；
3、没有永久的风格偏好，根据市场环境变化；</t>
    <phoneticPr fontId="2" type="noConversion"/>
  </si>
  <si>
    <t>业绩目标</t>
    <phoneticPr fontId="2" type="noConversion"/>
  </si>
  <si>
    <t>1、投委会（IPC）成员确定全球宏观预测（宏观、地缘、市场情绪），对未来12-18个月展望确定对股票的看法和策略选择；
2、确定板块、行业、主题的权重；
3、相应找出备选标的；
4、基本面分析选股；</t>
    <phoneticPr fontId="2" type="noConversion"/>
  </si>
  <si>
    <t>长期3%的excess return</t>
    <phoneticPr fontId="2" type="noConversion"/>
  </si>
  <si>
    <t>No Explicit Goal</t>
    <phoneticPr fontId="2" type="noConversion"/>
  </si>
  <si>
    <t>Ed Baldini,
John Smallcomb</t>
    <phoneticPr fontId="2" type="noConversion"/>
  </si>
  <si>
    <t>2-4% TR against S&amp;P</t>
    <phoneticPr fontId="2" type="noConversion"/>
  </si>
  <si>
    <t>2-6% Gross alpha/4-8% TR
against S&amp;P500</t>
    <phoneticPr fontId="2" type="noConversion"/>
  </si>
  <si>
    <t>Inception Date</t>
    <phoneticPr fontId="2" type="noConversion"/>
  </si>
  <si>
    <t>4B</t>
    <phoneticPr fontId="2" type="noConversion"/>
  </si>
  <si>
    <r>
      <t>AUM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USD</t>
    </r>
    <r>
      <rPr>
        <sz val="11"/>
        <color theme="1"/>
        <rFont val="宋体"/>
        <family val="1"/>
        <charset val="134"/>
      </rPr>
      <t>）</t>
    </r>
    <phoneticPr fontId="2" type="noConversion"/>
  </si>
  <si>
    <t>27.1B</t>
    <phoneticPr fontId="2" type="noConversion"/>
  </si>
  <si>
    <t>2.8B</t>
    <phoneticPr fontId="2" type="noConversion"/>
  </si>
  <si>
    <t>excess return</t>
    <phoneticPr fontId="2" type="noConversion"/>
  </si>
  <si>
    <t>tracking error</t>
    <phoneticPr fontId="2" type="noConversion"/>
  </si>
  <si>
    <t>2.1B</t>
    <phoneticPr fontId="2" type="noConversion"/>
  </si>
  <si>
    <t>1、识别undervalued的公司（量化+主管筛选，对比EV和内在价值）;
2、SSG（投委会）维护一个Approved List;
3、benchmark agnostics 构建组合，取决于upside；from 2023年开始用第三方工具monitor factor；</t>
    <phoneticPr fontId="2" type="noConversion"/>
  </si>
  <si>
    <t>1-3% TR against S&amp;P</t>
    <phoneticPr fontId="2" type="noConversion"/>
  </si>
  <si>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140/40</t>
    </r>
    <r>
      <rPr>
        <sz val="11"/>
        <color theme="1"/>
        <rFont val="宋体"/>
        <family val="1"/>
        <charset val="134"/>
      </rPr>
      <t xml:space="preserve">；
</t>
    </r>
    <r>
      <rPr>
        <sz val="11"/>
        <color theme="1"/>
        <rFont val="华文楷体"/>
        <family val="3"/>
        <charset val="134"/>
      </rPr>
      <t xml:space="preserve">2、行业基金经理分配--&gt;GIA（16个行业PM）在子行业自有选股Net exposure=100，Gross可以自行选择--&gt;Risk Team Maintain risk profile；
3、风险管理：Maxium Gross 250% + close to benchmarket sector neutral
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</si>
  <si>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Invest  Highest-conviction ideas from research team;
2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active management to minimize factor exposures</t>
    </r>
    <phoneticPr fontId="2" type="noConversion"/>
  </si>
  <si>
    <t>1、Diversification is the only “free lunch”
2、选股by sector specialists + 权重by risk team</t>
    <phoneticPr fontId="2" type="noConversion"/>
  </si>
  <si>
    <t>Kate Lakin
Matt LaPlant</t>
    <phoneticPr fontId="2" type="noConversion"/>
  </si>
  <si>
    <t>1、Divide into internal industries;
2、11个行业PM（其中一个是risk mgmt）分管各自行业,选股90-150只左右；</t>
    <phoneticPr fontId="2" type="noConversion"/>
  </si>
  <si>
    <r>
      <t>0.5 Info Ratio</t>
    </r>
    <r>
      <rPr>
        <sz val="11"/>
        <color theme="1"/>
        <rFont val="宋体"/>
        <family val="1"/>
        <charset val="134"/>
      </rPr>
      <t xml:space="preserve">， 1% </t>
    </r>
    <r>
      <rPr>
        <sz val="11"/>
        <color theme="1"/>
        <rFont val="Times New Roman"/>
        <family val="1"/>
      </rPr>
      <t>TR against RTY 1000</t>
    </r>
    <phoneticPr fontId="2" type="noConversion"/>
  </si>
  <si>
    <t>Timothy Creedon;
David Levine;
Jacob Gamerman</t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</si>
  <si>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Alt to Passive</t>
    </r>
    <phoneticPr fontId="2" type="noConversion"/>
  </si>
  <si>
    <t>78.4B</t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</si>
  <si>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Sector - Neutral/Factor Neutral</t>
    </r>
    <r>
      <rPr>
        <sz val="11"/>
        <color theme="1"/>
        <rFont val="宋体"/>
        <family val="1"/>
        <charset val="134"/>
      </rPr>
      <t xml:space="preserve">；
2、21 </t>
    </r>
    <r>
      <rPr>
        <sz val="11"/>
        <color theme="1"/>
        <rFont val="Times New Roman"/>
        <family val="1"/>
      </rPr>
      <t>Analyst in sleeves;
3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150-225 names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</si>
  <si>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Focused industry analysts apply a fundamental bottom-up approach</t>
    </r>
    <r>
      <rPr>
        <sz val="11"/>
        <color theme="1"/>
        <rFont val="宋体"/>
        <family val="1"/>
        <charset val="134"/>
      </rPr>
      <t xml:space="preserve">；
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Risk management and portfolio oversight designed to isolate stock selection skills</t>
    </r>
    <phoneticPr fontId="2" type="noConversion"/>
  </si>
  <si>
    <t>1.75% below TR against S&amp;P500</t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</si>
  <si>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Sector - Neutral/Factor Neutral, monthly rebalance</t>
    </r>
    <r>
      <rPr>
        <sz val="11"/>
        <color theme="1"/>
        <rFont val="宋体"/>
        <family val="1"/>
        <charset val="134"/>
      </rPr>
      <t xml:space="preserve">；
2、30 </t>
    </r>
    <r>
      <rPr>
        <sz val="11"/>
        <color theme="1"/>
        <rFont val="Times New Roman"/>
        <family val="1"/>
      </rPr>
      <t>Analyst in sleeves;
3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200-275 names
4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10% agg of non-S&amp;P 500</t>
    </r>
    <phoneticPr fontId="2" type="noConversion"/>
  </si>
  <si>
    <t>Ann Holcomb;
Jason Nogueira;
Jason Polun</t>
    <phoneticPr fontId="2" type="noConversion"/>
  </si>
  <si>
    <t>10B</t>
    <phoneticPr fontId="2" type="noConversion"/>
  </si>
  <si>
    <t>Di Yao;
Andrew O'Brien</t>
    <phoneticPr fontId="2" type="noConversion"/>
  </si>
  <si>
    <t>1、领先于市场的感知边际变化的催化剂投资；
2、科技行业的增速是全球平均GDP的2.5倍；
3、12-18个月的投资视角</t>
    <phoneticPr fontId="2" type="noConversion"/>
  </si>
  <si>
    <t>1、团队覆盖200-300只行业股票（全球univese 350只）；
2、研究员推荐（100只左右）；
3、（3-1 验证：催化路径、情形分析、全球产业链验证）
4、25-35只High conviction;</t>
    <phoneticPr fontId="2" type="noConversion"/>
  </si>
  <si>
    <r>
      <rPr>
        <sz val="11"/>
        <color theme="1"/>
        <rFont val="宋体"/>
        <family val="1"/>
        <charset val="134"/>
      </rPr>
      <t>超过</t>
    </r>
    <r>
      <rPr>
        <sz val="11"/>
        <color theme="1"/>
        <rFont val="Times New Roman"/>
        <family val="1"/>
      </rPr>
      <t>MSCI AWCI IT</t>
    </r>
    <r>
      <rPr>
        <sz val="11"/>
        <color theme="1"/>
        <rFont val="Times New Roman"/>
        <family val="1"/>
        <charset val="134"/>
      </rPr>
      <t xml:space="preserve">;
4-8% TR against AWCI IT; US </t>
    </r>
    <r>
      <rPr>
        <sz val="11"/>
        <color theme="1"/>
        <rFont val="宋体"/>
        <family val="1"/>
        <charset val="134"/>
      </rPr>
      <t>不超过60%</t>
    </r>
    <phoneticPr fontId="2" type="noConversion"/>
  </si>
  <si>
    <t>19.9B</t>
    <phoneticPr fontId="2" type="noConversion"/>
  </si>
  <si>
    <r>
      <rPr>
        <sz val="11"/>
        <color theme="1"/>
        <rFont val="宋体"/>
        <family val="1"/>
        <charset val="134"/>
      </rPr>
      <t>超过</t>
    </r>
    <r>
      <rPr>
        <sz val="11"/>
        <color theme="1"/>
        <rFont val="Times New Roman"/>
        <family val="1"/>
      </rPr>
      <t>MSCI AWCI IT 10/40</t>
    </r>
    <phoneticPr fontId="2" type="noConversion"/>
  </si>
  <si>
    <t>1、第一性原理去研究问题；
2、多元的长期复利组合；
3、科技行业变化很快，保持学习</t>
    <phoneticPr fontId="2" type="noConversion"/>
  </si>
  <si>
    <t xml:space="preserve">1、团队覆盖600只自研的DCF模型跟踪股票，with 内部数据平台；
2、整体会有80-120只券，其中40-50%是Core，50-60%是短期博弈机会；
3、组织形式创新，是以PM--分析师--模型--分析的层次结构
</t>
    <phoneticPr fontId="2" type="noConversion"/>
  </si>
  <si>
    <t>jpm us analyst large cap</t>
  </si>
  <si>
    <t>jpmorgan us research enhanced index equity  ucits etf</t>
  </si>
  <si>
    <t>jpm us analyst large cap</t>
    <phoneticPr fontId="2" type="noConversion"/>
  </si>
  <si>
    <t xml:space="preserve">US SRS </t>
    <phoneticPr fontId="2" type="noConversion"/>
  </si>
  <si>
    <t>43.4B</t>
    <phoneticPr fontId="2" type="noConversion"/>
  </si>
  <si>
    <t>研究员最偏好的股票长期有3%的alpha</t>
    <phoneticPr fontId="2" type="noConversion"/>
  </si>
  <si>
    <t>Max TR1.5%</t>
    <phoneticPr fontId="2" type="noConversion"/>
  </si>
  <si>
    <r>
      <t>1</t>
    </r>
    <r>
      <rPr>
        <sz val="11"/>
        <color theme="1"/>
        <rFont val="楷体"/>
        <family val="3"/>
        <charset val="134"/>
      </rPr>
      <t>、结合研究员对股票的评分的排名（</t>
    </r>
    <r>
      <rPr>
        <sz val="11"/>
        <color theme="1"/>
        <rFont val="Times New Roman"/>
        <family val="1"/>
      </rPr>
      <t>1-5</t>
    </r>
    <r>
      <rPr>
        <sz val="11"/>
        <color theme="1"/>
        <rFont val="楷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楷体"/>
        <family val="3"/>
        <charset val="134"/>
      </rPr>
      <t>最看好）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>风险模型</t>
    </r>
    <r>
      <rPr>
        <sz val="11"/>
        <color theme="1"/>
        <rFont val="Times New Roman"/>
        <family val="1"/>
      </rPr>
      <t>+</t>
    </r>
    <r>
      <rPr>
        <sz val="11"/>
        <color theme="1"/>
        <rFont val="楷体"/>
        <family val="3"/>
        <charset val="134"/>
      </rPr>
      <t xml:space="preserve">交易成本；
</t>
    </r>
    <r>
      <rPr>
        <sz val="11"/>
        <color theme="1"/>
        <rFont val="Times New Roman"/>
        <family val="1"/>
      </rPr>
      <t>2</t>
    </r>
    <r>
      <rPr>
        <sz val="11"/>
        <color theme="1"/>
        <rFont val="楷体"/>
        <family val="3"/>
        <charset val="134"/>
      </rPr>
      <t>、行业中性，单只股票最大</t>
    </r>
    <r>
      <rPr>
        <sz val="11"/>
        <color theme="1"/>
        <rFont val="Times New Roman"/>
        <family val="1"/>
      </rPr>
      <t>active 1%
3</t>
    </r>
    <r>
      <rPr>
        <sz val="11"/>
        <color theme="1"/>
        <rFont val="楷体"/>
        <family val="3"/>
        <charset val="134"/>
      </rPr>
      <t>、构建</t>
    </r>
    <r>
      <rPr>
        <sz val="11"/>
        <color theme="1"/>
        <rFont val="Times New Roman"/>
        <family val="1"/>
      </rPr>
      <t>200-375</t>
    </r>
    <r>
      <rPr>
        <sz val="11"/>
        <color theme="1"/>
        <rFont val="楷体"/>
        <family val="3"/>
        <charset val="134"/>
      </rPr>
      <t>的股票</t>
    </r>
    <phoneticPr fontId="2" type="noConversion"/>
  </si>
  <si>
    <r>
      <t>Ralph Zingone(ETF</t>
    </r>
    <r>
      <rPr>
        <sz val="11"/>
        <color theme="1"/>
        <rFont val="宋体"/>
        <family val="1"/>
        <charset val="134"/>
      </rPr>
      <t>事业部）</t>
    </r>
    <r>
      <rPr>
        <sz val="11"/>
        <color theme="1"/>
        <rFont val="Times New Roman"/>
        <family val="1"/>
      </rPr>
      <t xml:space="preserve">;
</t>
    </r>
    <phoneticPr fontId="2" type="noConversion"/>
  </si>
  <si>
    <r>
      <t>Lee Spelman</t>
    </r>
    <r>
      <rPr>
        <sz val="11"/>
        <color theme="1"/>
        <rFont val="宋体"/>
        <family val="1"/>
        <charset val="134"/>
      </rPr>
      <t xml:space="preserve">；
</t>
    </r>
    <r>
      <rPr>
        <sz val="11"/>
        <color theme="1"/>
        <rFont val="Times New Roman"/>
        <family val="1"/>
      </rPr>
      <t>David Small</t>
    </r>
    <r>
      <rPr>
        <sz val="11"/>
        <color theme="1"/>
        <rFont val="宋体"/>
        <family val="1"/>
        <charset val="134"/>
      </rPr>
      <t xml:space="preserve">；
</t>
    </r>
    <r>
      <rPr>
        <sz val="11"/>
        <color theme="1"/>
        <rFont val="Times New Roman"/>
        <family val="1"/>
      </rPr>
      <t>Danielle Hines</t>
    </r>
    <r>
      <rPr>
        <sz val="11"/>
        <color theme="1"/>
        <rFont val="宋体"/>
        <family val="1"/>
        <charset val="134"/>
      </rPr>
      <t>；</t>
    </r>
    <phoneticPr fontId="2" type="noConversion"/>
  </si>
  <si>
    <t>1、发现市场错误定价；
2、表达研究员的best idea；
3、研究总监带领研究员deliver Best idea;</t>
    <phoneticPr fontId="2" type="noConversion"/>
  </si>
  <si>
    <t>1、两部分组成：部分是行业研究员管理行业sub组合；
2、基金经理管理整体组合的风险，并且专注于研究员最conviction的idea；</t>
    <phoneticPr fontId="2" type="noConversion"/>
  </si>
  <si>
    <t>TR 2-4% Against S&amp;P 500</t>
    <phoneticPr fontId="2" type="noConversion"/>
  </si>
  <si>
    <t>彭博ticker</t>
    <phoneticPr fontId="2" type="noConversion"/>
  </si>
  <si>
    <t>UCAP LN Equity</t>
    <phoneticPr fontId="2" type="noConversion"/>
  </si>
  <si>
    <t>CDCOLCI LX Equity</t>
    <phoneticPr fontId="2" type="noConversion"/>
  </si>
  <si>
    <t>PURYX US Equity</t>
    <phoneticPr fontId="2" type="noConversion"/>
  </si>
  <si>
    <t>JUSE LN Equity</t>
    <phoneticPr fontId="2" type="noConversion"/>
  </si>
  <si>
    <t>PRCOX US Equity</t>
    <phoneticPr fontId="2" type="noConversion"/>
  </si>
  <si>
    <t>FIUSEQU ID Equity</t>
    <phoneticPr fontId="2" type="noConversion"/>
  </si>
  <si>
    <t>JDESX US Equity</t>
    <phoneticPr fontId="2" type="noConversion"/>
  </si>
  <si>
    <t>PGTYX US Equity</t>
    <phoneticPr fontId="2" type="noConversion"/>
  </si>
  <si>
    <t>BGBWTIU LX Equity</t>
    <phoneticPr fontId="2" type="noConversion"/>
  </si>
  <si>
    <r>
      <t xml:space="preserve">Tony Coniaris
Robert Bierig
Michael Nicolas
</t>
    </r>
    <r>
      <rPr>
        <sz val="11"/>
        <color rgb="FFFF0000"/>
        <rFont val="Times New Roman"/>
        <family val="1"/>
      </rPr>
      <t>*Post Dec,24; Tony will leave US fund and replaced by William Nygren</t>
    </r>
    <phoneticPr fontId="2" type="noConversion"/>
  </si>
  <si>
    <r>
      <t xml:space="preserve">Tony Kim;
Reid Menge;
</t>
    </r>
    <r>
      <rPr>
        <sz val="11"/>
        <color rgb="FFFF0000"/>
        <rFont val="Times New Roman"/>
        <family val="1"/>
      </rPr>
      <t>*Tony took over in 2017;</t>
    </r>
    <r>
      <rPr>
        <sz val="11"/>
        <color theme="1"/>
        <rFont val="Times New Roman"/>
        <family val="1"/>
      </rPr>
      <t xml:space="preserve">
</t>
    </r>
    <phoneticPr fontId="2" type="noConversion"/>
  </si>
  <si>
    <t>Fidelity US Growth</t>
    <phoneticPr fontId="2" type="noConversion"/>
  </si>
  <si>
    <t>blk sys</t>
  </si>
  <si>
    <t>NB SMID</t>
    <phoneticPr fontId="2" type="noConversion"/>
  </si>
  <si>
    <t>US SMID Core</t>
    <phoneticPr fontId="2" type="noConversion"/>
  </si>
  <si>
    <t>Blackrock Systematic</t>
    <phoneticPr fontId="2" type="noConversion"/>
  </si>
  <si>
    <t>US Core - Quant</t>
    <phoneticPr fontId="2" type="noConversion"/>
  </si>
  <si>
    <t>Putnam Value</t>
    <phoneticPr fontId="2" type="noConversion"/>
  </si>
  <si>
    <t>Fidelity Global Value</t>
    <phoneticPr fontId="2" type="noConversion"/>
  </si>
  <si>
    <t>Fidelity Bluechip growth</t>
    <phoneticPr fontId="2" type="noConversion"/>
  </si>
  <si>
    <t>JPM US Select Plus</t>
    <phoneticPr fontId="2" type="noConversion"/>
  </si>
  <si>
    <t>US SRS extended</t>
    <phoneticPr fontId="2" type="noConversion"/>
  </si>
  <si>
    <t>Process status</t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</si>
  <si>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Have one call with CPM 
2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 xml:space="preserve">reference Call with </t>
    </r>
    <r>
      <rPr>
        <sz val="11"/>
        <color theme="1"/>
        <rFont val="宋体"/>
        <family val="1"/>
        <charset val="134"/>
      </rPr>
      <t>平台</t>
    </r>
    <phoneticPr fontId="2" type="noConversion"/>
  </si>
  <si>
    <t>Feedback</t>
    <phoneticPr fontId="2" type="noConversion"/>
  </si>
  <si>
    <t>Follow Up</t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</si>
  <si>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Zoom meeting with PM in HONG KONG
2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Zoom meeting with PM in Boston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</si>
  <si>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、不管从</t>
    </r>
    <r>
      <rPr>
        <sz val="11"/>
        <color theme="1"/>
        <rFont val="Times New Roman"/>
        <family val="1"/>
      </rPr>
      <t>alpha</t>
    </r>
    <r>
      <rPr>
        <sz val="11"/>
        <color theme="1"/>
        <rFont val="宋体"/>
        <family val="1"/>
        <charset val="134"/>
      </rPr>
      <t>相关性还是业绩上说，都有很强的价值；
2、和平安</t>
    </r>
    <r>
      <rPr>
        <sz val="11"/>
        <color theme="1"/>
        <rFont val="Times New Roman"/>
        <family val="1"/>
      </rPr>
      <t>ref check</t>
    </r>
    <r>
      <rPr>
        <sz val="11"/>
        <color theme="1"/>
        <rFont val="宋体"/>
        <family val="1"/>
        <charset val="134"/>
      </rPr>
      <t>之后有更多的信心</t>
    </r>
    <phoneticPr fontId="2" type="noConversion"/>
  </si>
  <si>
    <t>Priorities</t>
    <phoneticPr fontId="2" type="noConversion"/>
  </si>
  <si>
    <t>High</t>
    <phoneticPr fontId="2" type="noConversion"/>
  </si>
  <si>
    <t>Median</t>
    <phoneticPr fontId="2" type="noConversion"/>
  </si>
  <si>
    <t>Low</t>
    <phoneticPr fontId="2" type="noConversion"/>
  </si>
  <si>
    <t>Suspend</t>
    <phoneticPr fontId="2" type="noConversion"/>
  </si>
  <si>
    <r>
      <t>1</t>
    </r>
    <r>
      <rPr>
        <sz val="11"/>
        <color theme="1"/>
        <rFont val="宋体"/>
        <family val="1"/>
        <charset val="134"/>
      </rPr>
      <t>、先看一下那篇文章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</si>
  <si>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、从持仓上高度超配金融（银行），从组合构建的角度上有很高的分散作用；
2、但是另外一方面策略的跟踪误差过大，相对IR比较底，单纯为了分散过来感觉性价比不高；
3、最主要的是，</t>
    </r>
    <r>
      <rPr>
        <sz val="11"/>
        <color rgb="FFFF0000"/>
        <rFont val="宋体"/>
        <family val="3"/>
        <charset val="134"/>
      </rPr>
      <t>聊完没有找到一个让我觉得我对这个策略非常了解的感觉</t>
    </r>
    <r>
      <rPr>
        <sz val="11"/>
        <color theme="1"/>
        <rFont val="宋体"/>
        <family val="1"/>
        <charset val="134"/>
      </rPr>
      <t>。尽管聊了两次，我理解公司是一个完全自下而上非常传统的基本面派团队，整个组织给人一种比较“自由”的感觉，而且相对少的关注一些传统意义上的风控指标，这不一定是坏事，但是换一个角度说这是一种“不可控”的感觉。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</si>
  <si>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、也许我需要找团队里面的研究员好好聊一下以更好的理解团队本身；</t>
    </r>
    <r>
      <rPr>
        <sz val="11"/>
        <color theme="1"/>
        <rFont val="Times New Roman"/>
        <family val="1"/>
      </rPr>
      <t xml:space="preserve">
2</t>
    </r>
    <r>
      <rPr>
        <sz val="11"/>
        <color theme="1"/>
        <rFont val="宋体"/>
        <family val="1"/>
        <charset val="134"/>
      </rPr>
      <t>、如果能找到对这个组织比较了解的人评价一下就更好了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</si>
  <si>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On Site DD</t>
    </r>
    <r>
      <rPr>
        <sz val="11"/>
        <color theme="1"/>
        <rFont val="宋体"/>
        <family val="1"/>
        <charset val="134"/>
      </rPr>
      <t>，聊了PM成员之一，聊了资本市场分析师、聊了权益研究员、聊了风控；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</si>
  <si>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、先看看</t>
    </r>
    <r>
      <rPr>
        <sz val="11"/>
        <color theme="1"/>
        <rFont val="Times New Roman"/>
        <family val="1"/>
      </rPr>
      <t>Fisher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RFP</t>
    </r>
    <r>
      <rPr>
        <sz val="11"/>
        <color theme="1"/>
        <rFont val="宋体"/>
        <family val="1"/>
        <charset val="134"/>
      </rPr>
      <t>里面有没有答案；
2、后续准备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</si>
  <si>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、相对比较大的规模，相对比较少的策略，稳定的创始人架构，比较独特的自上而下的理念，整体来说印象不错；</t>
    </r>
    <r>
      <rPr>
        <sz val="11"/>
        <color theme="1"/>
        <rFont val="Times New Roman"/>
        <family val="1"/>
      </rPr>
      <t xml:space="preserve">
2</t>
    </r>
    <r>
      <rPr>
        <sz val="11"/>
        <color theme="1"/>
        <rFont val="宋体"/>
        <family val="1"/>
        <charset val="134"/>
      </rPr>
      <t>、有几个方面的疑问，自上而下在美股里面可能更多的是关于行业的选择，对于美国策略他们的看法；
3、</t>
    </r>
    <r>
      <rPr>
        <sz val="11"/>
        <color rgb="FFFF0000"/>
        <rFont val="宋体"/>
        <family val="1"/>
        <charset val="134"/>
      </rPr>
      <t>关于</t>
    </r>
    <r>
      <rPr>
        <sz val="11"/>
        <color rgb="FFFF0000"/>
        <rFont val="Times New Roman"/>
        <family val="1"/>
      </rPr>
      <t>Ken</t>
    </r>
    <r>
      <rPr>
        <sz val="11"/>
        <color rgb="FFFF0000"/>
        <rFont val="宋体"/>
        <family val="1"/>
        <charset val="134"/>
      </rPr>
      <t>在保持公司文化上的做法，</t>
    </r>
    <r>
      <rPr>
        <sz val="11"/>
        <color theme="1"/>
        <rFont val="宋体"/>
        <family val="1"/>
        <charset val="134"/>
      </rPr>
      <t>这个也是重点需要研究的；
4、</t>
    </r>
    <r>
      <rPr>
        <sz val="11"/>
        <color rgb="FFFF0000"/>
        <rFont val="宋体"/>
        <family val="3"/>
        <charset val="134"/>
      </rPr>
      <t>对于其自下而上的研究有点信心不足，如果不维护模型和目标价，那么买卖的纪律是什么</t>
    </r>
    <r>
      <rPr>
        <sz val="11"/>
        <color theme="1"/>
        <rFont val="宋体"/>
        <family val="1"/>
        <charset val="134"/>
      </rPr>
      <t>；
5、</t>
    </r>
    <r>
      <rPr>
        <sz val="11"/>
        <color rgb="FFFF0000"/>
        <rFont val="宋体"/>
        <family val="3"/>
        <charset val="134"/>
      </rPr>
      <t>关于knowledge transfer，能带来什么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</si>
  <si>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On Site DD</t>
    </r>
    <r>
      <rPr>
        <sz val="11"/>
        <color theme="1"/>
        <rFont val="宋体"/>
        <family val="1"/>
        <charset val="134"/>
      </rPr>
      <t>,聊了PM和其中一位Sleeve manager</t>
    </r>
    <phoneticPr fontId="2" type="noConversion"/>
  </si>
  <si>
    <r>
      <rPr>
        <sz val="11"/>
        <color theme="1"/>
        <rFont val="宋体"/>
        <family val="1"/>
        <charset val="134"/>
      </rPr>
      <t>聊下来体感比</t>
    </r>
    <r>
      <rPr>
        <sz val="11"/>
        <color theme="1"/>
        <rFont val="Times New Roman"/>
        <family val="1"/>
      </rPr>
      <t>paper research</t>
    </r>
    <r>
      <rPr>
        <sz val="11"/>
        <color theme="1"/>
        <rFont val="宋体"/>
        <family val="1"/>
        <charset val="134"/>
      </rPr>
      <t>时候要好，比预期好的原因是：</t>
    </r>
    <r>
      <rPr>
        <sz val="11"/>
        <color theme="1"/>
        <rFont val="Times New Roman"/>
        <family val="1"/>
        <charset val="134"/>
      </rPr>
      <t xml:space="preserve">
1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  <charset val="134"/>
      </rPr>
      <t>Sleeve</t>
    </r>
    <r>
      <rPr>
        <sz val="11"/>
        <color theme="1"/>
        <rFont val="宋体"/>
        <family val="1"/>
        <charset val="134"/>
      </rPr>
      <t>相对较少，而且都是比较有经验的行业研究主管；
2、由于</t>
    </r>
    <r>
      <rPr>
        <sz val="11"/>
        <color theme="1"/>
        <rFont val="Times New Roman"/>
        <family val="1"/>
      </rPr>
      <t>Wellington</t>
    </r>
    <r>
      <rPr>
        <sz val="11"/>
        <color theme="1"/>
        <rFont val="宋体"/>
        <family val="1"/>
        <charset val="134"/>
      </rPr>
      <t>有对冲基金的平台和基础设施，不少研究员其实有多空的经验，而这在</t>
    </r>
    <r>
      <rPr>
        <sz val="11"/>
        <color theme="1"/>
        <rFont val="Times New Roman"/>
        <family val="1"/>
      </rPr>
      <t>long only</t>
    </r>
    <r>
      <rPr>
        <sz val="11"/>
        <color theme="1"/>
        <rFont val="宋体"/>
        <family val="1"/>
        <charset val="134"/>
      </rPr>
      <t>文化比较重的同行里其实是比较少见的；
3、</t>
    </r>
    <r>
      <rPr>
        <sz val="11"/>
        <color theme="1"/>
        <rFont val="Times New Roman"/>
        <family val="1"/>
      </rPr>
      <t>PM</t>
    </r>
    <r>
      <rPr>
        <sz val="11"/>
        <color theme="1"/>
        <rFont val="宋体"/>
        <family val="1"/>
        <charset val="134"/>
      </rPr>
      <t>在风险预算的控制的精细程度上超出了我的预期；</t>
    </r>
    <phoneticPr fontId="2" type="noConversion"/>
  </si>
  <si>
    <r>
      <rPr>
        <sz val="11"/>
        <color theme="1"/>
        <rFont val="宋体"/>
        <family val="1"/>
        <charset val="134"/>
      </rPr>
      <t>准备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，重点关注：
1、其</t>
    </r>
    <r>
      <rPr>
        <sz val="11"/>
        <color theme="1"/>
        <rFont val="Times New Roman"/>
        <family val="1"/>
        <charset val="134"/>
      </rPr>
      <t>sleeve mangger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  <charset val="134"/>
      </rPr>
      <t>long only</t>
    </r>
    <r>
      <rPr>
        <sz val="11"/>
        <color theme="1"/>
        <rFont val="宋体"/>
        <family val="1"/>
        <charset val="134"/>
      </rPr>
      <t>版本人员上的区别；
2、具体的归因；
3、2020年之后的变化
4、关于公司的研究员真实的数量（包括</t>
    </r>
    <r>
      <rPr>
        <sz val="11"/>
        <color theme="1"/>
        <rFont val="Times New Roman"/>
        <family val="1"/>
      </rPr>
      <t>junior</t>
    </r>
    <r>
      <rPr>
        <sz val="11"/>
        <color theme="1"/>
        <rFont val="宋体"/>
        <family val="1"/>
        <charset val="134"/>
      </rPr>
      <t>）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</si>
  <si>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、初步的</t>
    </r>
    <r>
      <rPr>
        <sz val="11"/>
        <color theme="1"/>
        <rFont val="Times New Roman"/>
        <family val="1"/>
      </rPr>
      <t>onsite</t>
    </r>
    <r>
      <rPr>
        <sz val="11"/>
        <color theme="1"/>
        <rFont val="宋体"/>
        <family val="1"/>
        <charset val="134"/>
      </rPr>
      <t>介绍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</si>
  <si>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、大概了解具体的流程和公司的组织架构，对</t>
    </r>
    <r>
      <rPr>
        <sz val="11"/>
        <color theme="1"/>
        <rFont val="Times New Roman"/>
        <family val="1"/>
      </rPr>
      <t>Putnam</t>
    </r>
    <r>
      <rPr>
        <sz val="11"/>
        <color theme="1"/>
        <rFont val="宋体"/>
        <family val="1"/>
        <charset val="134"/>
      </rPr>
      <t>的好感还是有的；
2、但是单从数据来看，Putnam的SRS并不是Best in Class，甚至和T Rowe的对比起来他们的alpha相关系数高达1.68，所以对这个策略的关注点是和普信的头对头实验，如果不能证明比普信强很多，那么我们可能只能去挖掘一下putnam其他的策略可能性了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</si>
  <si>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、和</t>
    </r>
    <r>
      <rPr>
        <sz val="11"/>
        <color theme="1"/>
        <rFont val="Times New Roman"/>
        <family val="1"/>
      </rPr>
      <t>TRP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问题应该一模一样；重点关注其每个行业的归因数据，然后和</t>
    </r>
    <r>
      <rPr>
        <sz val="11"/>
        <color theme="1"/>
        <rFont val="Times New Roman"/>
        <family val="1"/>
      </rPr>
      <t>TRP</t>
    </r>
    <r>
      <rPr>
        <sz val="11"/>
        <color theme="1"/>
        <rFont val="宋体"/>
        <family val="1"/>
        <charset val="134"/>
      </rPr>
      <t>对比；
2、拿更长的历史数据进行对比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</si>
  <si>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、大概了解了一下流程，和普信的流程也是一模一样的；
2、但是整体的表现不如</t>
    </r>
    <r>
      <rPr>
        <sz val="11"/>
        <color theme="1"/>
        <rFont val="Times New Roman"/>
        <family val="1"/>
      </rPr>
      <t>Putnam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TRP</t>
    </r>
    <r>
      <rPr>
        <sz val="11"/>
        <color theme="1"/>
        <rFont val="宋体"/>
        <family val="1"/>
        <charset val="134"/>
      </rPr>
      <t>，是一个</t>
    </r>
    <r>
      <rPr>
        <sz val="11"/>
        <color theme="1"/>
        <rFont val="Times New Roman"/>
        <family val="1"/>
      </rPr>
      <t>me worse</t>
    </r>
    <r>
      <rPr>
        <sz val="11"/>
        <color theme="1"/>
        <rFont val="宋体"/>
        <family val="1"/>
        <charset val="134"/>
      </rPr>
      <t>的产品；
3、整体感觉</t>
    </r>
    <r>
      <rPr>
        <sz val="11"/>
        <color theme="1"/>
        <rFont val="Times New Roman"/>
        <family val="1"/>
      </rPr>
      <t>PM</t>
    </r>
    <r>
      <rPr>
        <sz val="11"/>
        <color theme="1"/>
        <rFont val="宋体"/>
        <family val="1"/>
        <charset val="134"/>
      </rPr>
      <t>也比较没有什么工作激情，感官一般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</si>
  <si>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、和普信的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一模一样，只是作为一个同行参考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</si>
  <si>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、初步介绍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</si>
  <si>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、严格来说这不是一个</t>
    </r>
    <r>
      <rPr>
        <sz val="11"/>
        <color theme="1"/>
        <rFont val="Times New Roman"/>
        <family val="1"/>
      </rPr>
      <t>SRS</t>
    </r>
    <r>
      <rPr>
        <sz val="11"/>
        <color theme="1"/>
        <rFont val="宋体"/>
        <family val="1"/>
        <charset val="134"/>
      </rPr>
      <t>产品因为不是研究员在管理这个组合，只是用了研究员的评分作为一个输入；
2、因为时间太赶了其实没有过多交流需要进一步交流
3、但是就这么简单的加工超额也是相当不错，说明</t>
    </r>
    <r>
      <rPr>
        <sz val="11"/>
        <color theme="1"/>
        <rFont val="Times New Roman"/>
        <family val="1"/>
      </rPr>
      <t>JPM</t>
    </r>
    <r>
      <rPr>
        <sz val="11"/>
        <color theme="1"/>
        <rFont val="宋体"/>
        <family val="1"/>
        <charset val="134"/>
      </rPr>
      <t>的研究向投资转换的体系是比较好的；</t>
    </r>
    <r>
      <rPr>
        <sz val="11"/>
        <color theme="1"/>
        <rFont val="Times New Roman"/>
        <family val="1"/>
      </rPr>
      <t xml:space="preserve">
4</t>
    </r>
    <r>
      <rPr>
        <sz val="11"/>
        <color theme="1"/>
        <rFont val="宋体"/>
        <family val="1"/>
        <charset val="134"/>
      </rPr>
      <t>、可能不会选，因为analyst这个策略更优秀，但是可以一起发一个DDQ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</si>
  <si>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、这个就不follow up了，所有的问题转移岛JPM analyst的DDQ中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</si>
  <si>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、初步介绍，但是是</t>
    </r>
    <r>
      <rPr>
        <sz val="11"/>
        <color theme="1"/>
        <rFont val="Times New Roman"/>
        <family val="1"/>
      </rPr>
      <t>JPM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PM</t>
    </r>
    <r>
      <rPr>
        <sz val="11"/>
        <color theme="1"/>
        <rFont val="宋体"/>
        <family val="1"/>
        <charset val="134"/>
      </rPr>
      <t>进行的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</si>
  <si>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、严格来说也不是</t>
    </r>
    <r>
      <rPr>
        <sz val="11"/>
        <color theme="1"/>
        <rFont val="Times New Roman"/>
        <family val="1"/>
      </rPr>
      <t>SRS</t>
    </r>
    <r>
      <rPr>
        <sz val="11"/>
        <color theme="1"/>
        <rFont val="宋体"/>
        <family val="1"/>
        <charset val="134"/>
      </rPr>
      <t>产品，只是用了研究员的</t>
    </r>
    <r>
      <rPr>
        <sz val="11"/>
        <color theme="1"/>
        <rFont val="Times New Roman"/>
        <family val="1"/>
      </rPr>
      <t>Input</t>
    </r>
    <r>
      <rPr>
        <sz val="11"/>
        <color theme="1"/>
        <rFont val="宋体"/>
        <family val="1"/>
        <charset val="134"/>
      </rPr>
      <t>；
2、但是实际表现出来的业绩十分优异，值得进一步推进
3、</t>
    </r>
    <r>
      <rPr>
        <sz val="11"/>
        <color theme="1"/>
        <rFont val="Times New Roman"/>
        <family val="1"/>
      </rPr>
      <t>PM</t>
    </r>
    <r>
      <rPr>
        <sz val="11"/>
        <color theme="1"/>
        <rFont val="宋体"/>
        <family val="1"/>
        <charset val="134"/>
      </rPr>
      <t>本身也是研究副主管，对研究员的情况非常了解，这也许是这个策略非常成功的原因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</si>
  <si>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、设计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，但是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的重点可能和其他</t>
    </r>
    <r>
      <rPr>
        <sz val="11"/>
        <color theme="1"/>
        <rFont val="Times New Roman"/>
        <family val="1"/>
      </rPr>
      <t>SRS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NB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TRP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Putnam</t>
    </r>
    <r>
      <rPr>
        <sz val="11"/>
        <color theme="1"/>
        <rFont val="宋体"/>
        <family val="1"/>
        <charset val="134"/>
      </rPr>
      <t>）的不一样；
2、重点问研究员的研究输出的样子，最好提供一个sample；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</si>
  <si>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、本身很熟悉，额外的聊就是问了下</t>
    </r>
    <r>
      <rPr>
        <sz val="11"/>
        <color theme="1"/>
        <rFont val="Times New Roman"/>
        <family val="1"/>
      </rPr>
      <t>extended</t>
    </r>
    <r>
      <rPr>
        <sz val="11"/>
        <color theme="1"/>
        <rFont val="宋体"/>
        <family val="1"/>
        <charset val="134"/>
      </rPr>
      <t>版本的情况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</si>
  <si>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、简单的流程，主要看一下原始和</t>
    </r>
    <r>
      <rPr>
        <sz val="11"/>
        <color theme="1"/>
        <rFont val="Times New Roman"/>
        <family val="1"/>
      </rPr>
      <t>SRS</t>
    </r>
    <r>
      <rPr>
        <sz val="11"/>
        <color theme="1"/>
        <rFont val="宋体"/>
        <family val="1"/>
        <charset val="134"/>
      </rPr>
      <t>版本的</t>
    </r>
    <r>
      <rPr>
        <sz val="11"/>
        <color theme="1"/>
        <rFont val="Times New Roman"/>
        <family val="1"/>
      </rPr>
      <t>IR</t>
    </r>
    <r>
      <rPr>
        <sz val="11"/>
        <color theme="1"/>
        <rFont val="宋体"/>
        <family val="1"/>
        <charset val="134"/>
      </rPr>
      <t>区别，大概率选</t>
    </r>
    <r>
      <rPr>
        <sz val="11"/>
        <color theme="1"/>
        <rFont val="Times New Roman"/>
        <family val="1"/>
      </rPr>
      <t>extended</t>
    </r>
    <r>
      <rPr>
        <sz val="11"/>
        <color theme="1"/>
        <rFont val="宋体"/>
        <family val="1"/>
        <charset val="134"/>
      </rPr>
      <t>版本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</si>
  <si>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、撰写</t>
    </r>
    <r>
      <rPr>
        <sz val="11"/>
        <color theme="1"/>
        <rFont val="Times New Roman"/>
        <family val="1"/>
      </rPr>
      <t>DDQ</t>
    </r>
    <r>
      <rPr>
        <sz val="11"/>
        <color theme="1"/>
        <rFont val="宋体"/>
        <family val="1"/>
        <charset val="134"/>
      </rPr>
      <t>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</si>
  <si>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、简单</t>
    </r>
    <r>
      <rPr>
        <sz val="11"/>
        <color theme="1"/>
        <rFont val="Times New Roman"/>
        <family val="1"/>
      </rPr>
      <t>CPM</t>
    </r>
    <r>
      <rPr>
        <sz val="11"/>
        <color theme="1"/>
        <rFont val="宋体"/>
        <family val="1"/>
        <charset val="134"/>
      </rPr>
      <t>介绍了一下策略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</si>
  <si>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、没有太多感觉，需要在新加坡再聊一下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</si>
  <si>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、和</t>
    </r>
    <r>
      <rPr>
        <sz val="11"/>
        <color theme="1"/>
        <rFont val="Times New Roman"/>
        <family val="1"/>
      </rPr>
      <t>Di Yao</t>
    </r>
    <r>
      <rPr>
        <sz val="11"/>
        <color theme="1"/>
        <rFont val="宋体"/>
        <family val="1"/>
        <charset val="134"/>
      </rPr>
      <t>在新加坡见面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</si>
  <si>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、还没聊上；只看了</t>
    </r>
    <r>
      <rPr>
        <sz val="11"/>
        <color theme="1"/>
        <rFont val="Times New Roman"/>
        <family val="1"/>
      </rPr>
      <t>deck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</si>
  <si>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、找</t>
    </r>
    <r>
      <rPr>
        <sz val="11"/>
        <color theme="1"/>
        <rFont val="Times New Roman"/>
        <family val="1"/>
      </rPr>
      <t>Dennis</t>
    </r>
    <r>
      <rPr>
        <sz val="11"/>
        <color theme="1"/>
        <rFont val="宋体"/>
        <family val="1"/>
        <charset val="134"/>
      </rPr>
      <t>约一下</t>
    </r>
    <r>
      <rPr>
        <sz val="11"/>
        <color theme="1"/>
        <rFont val="Times New Roman"/>
        <family val="1"/>
      </rPr>
      <t>Zoom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</si>
  <si>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、和PM Brett 聊了一下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</si>
  <si>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、老实讲没有太多感觉，虽然在社保组合这么多年了，感觉就是中规中矩，相对还可以的一个策略，但是不知道是不是在SMID这个策略中本身就比较好beat指数；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</si>
  <si>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、先对</t>
    </r>
    <r>
      <rPr>
        <sz val="11"/>
        <color theme="1"/>
        <rFont val="Times New Roman"/>
        <family val="1"/>
      </rPr>
      <t>SMID</t>
    </r>
    <r>
      <rPr>
        <sz val="11"/>
        <color theme="1"/>
        <rFont val="宋体"/>
        <family val="1"/>
        <charset val="134"/>
      </rPr>
      <t>这个</t>
    </r>
    <r>
      <rPr>
        <sz val="11"/>
        <color theme="1"/>
        <rFont val="Times New Roman"/>
        <family val="1"/>
      </rPr>
      <t>universe</t>
    </r>
    <r>
      <rPr>
        <sz val="11"/>
        <color theme="1"/>
        <rFont val="宋体"/>
        <family val="1"/>
        <charset val="134"/>
      </rPr>
      <t>进行研究框架的梳理；
2、对找几家</t>
    </r>
    <r>
      <rPr>
        <sz val="11"/>
        <color theme="1"/>
        <rFont val="Times New Roman"/>
        <family val="1"/>
      </rPr>
      <t>SMID</t>
    </r>
    <r>
      <rPr>
        <sz val="11"/>
        <color theme="1"/>
        <rFont val="宋体"/>
        <family val="1"/>
        <charset val="134"/>
      </rPr>
      <t>的对比对比
3、找</t>
    </r>
    <r>
      <rPr>
        <sz val="11"/>
        <color theme="1"/>
        <rFont val="Times New Roman"/>
        <family val="1"/>
      </rPr>
      <t>Serene</t>
    </r>
    <r>
      <rPr>
        <sz val="11"/>
        <color theme="1"/>
        <rFont val="宋体"/>
        <family val="1"/>
        <charset val="134"/>
      </rPr>
      <t>问问</t>
    </r>
    <r>
      <rPr>
        <sz val="11"/>
        <color theme="1"/>
        <rFont val="Times New Roman"/>
        <family val="1"/>
      </rPr>
      <t>NB</t>
    </r>
    <r>
      <rPr>
        <sz val="11"/>
        <color theme="1"/>
        <rFont val="宋体"/>
        <family val="1"/>
        <charset val="134"/>
      </rPr>
      <t>这三个策略的区别和表现情况；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</si>
  <si>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、和</t>
    </r>
    <r>
      <rPr>
        <sz val="11"/>
        <color theme="1"/>
        <rFont val="Times New Roman"/>
        <family val="1"/>
      </rPr>
      <t>CPM</t>
    </r>
    <r>
      <rPr>
        <sz val="11"/>
        <color theme="1"/>
        <rFont val="宋体"/>
        <family val="1"/>
        <charset val="134"/>
      </rPr>
      <t>进行了了解；</t>
    </r>
    <r>
      <rPr>
        <sz val="11"/>
        <color theme="1"/>
        <rFont val="Times New Roman"/>
        <family val="1"/>
      </rPr>
      <t xml:space="preserve">
2</t>
    </r>
    <r>
      <rPr>
        <sz val="11"/>
        <color theme="1"/>
        <rFont val="宋体"/>
        <family val="1"/>
        <charset val="134"/>
      </rPr>
      <t>、</t>
    </r>
    <r>
      <rPr>
        <sz val="11"/>
        <color theme="1"/>
        <rFont val="Times New Roman"/>
        <family val="1"/>
      </rPr>
      <t>Onsite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floor</t>
    </r>
    <r>
      <rPr>
        <sz val="11"/>
        <color theme="1"/>
        <rFont val="宋体"/>
        <family val="1"/>
        <charset val="134"/>
      </rPr>
      <t>里看了几个系统、风控系统、</t>
    </r>
    <r>
      <rPr>
        <sz val="11"/>
        <color theme="1"/>
        <rFont val="Times New Roman"/>
        <family val="1"/>
      </rPr>
      <t>SAE</t>
    </r>
    <r>
      <rPr>
        <sz val="11"/>
        <color theme="1"/>
        <rFont val="宋体"/>
        <family val="1"/>
        <charset val="134"/>
      </rPr>
      <t>内部的策略维护系统、阿拉丁的交易传送系统等等；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</si>
  <si>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>、非常</t>
    </r>
    <r>
      <rPr>
        <sz val="11"/>
        <color theme="1"/>
        <rFont val="Times New Roman"/>
        <family val="1"/>
      </rPr>
      <t>inpressive</t>
    </r>
    <r>
      <rPr>
        <sz val="11"/>
        <color theme="1"/>
        <rFont val="宋体"/>
        <family val="1"/>
        <charset val="134"/>
      </rPr>
      <t>，无论是从技术上、方法论上都非常精巧；
2、本身在对谈中也有一些要</t>
    </r>
    <r>
      <rPr>
        <sz val="11"/>
        <color theme="1"/>
        <rFont val="Times New Roman"/>
        <family val="1"/>
      </rPr>
      <t>follow up</t>
    </r>
    <r>
      <rPr>
        <sz val="11"/>
        <color theme="1"/>
        <rFont val="宋体"/>
        <family val="1"/>
        <charset val="134"/>
      </rPr>
      <t>的东西</t>
    </r>
    <phoneticPr fontId="2" type="noConversion"/>
  </si>
  <si>
    <r>
      <t>1</t>
    </r>
    <r>
      <rPr>
        <sz val="11"/>
        <color theme="1"/>
        <rFont val="宋体"/>
        <family val="1"/>
        <charset val="134"/>
      </rPr>
      <t xml:space="preserve">、machine learning risk budgeting white paper;
2、 </t>
    </r>
    <r>
      <rPr>
        <sz val="11"/>
        <color theme="1"/>
        <rFont val="Times New Roman"/>
        <family val="1"/>
      </rPr>
      <t>Signal profile of  Nvida &amp; Tesla
3</t>
    </r>
    <r>
      <rPr>
        <sz val="11"/>
        <color theme="1"/>
        <rFont val="宋体"/>
        <family val="1"/>
        <charset val="134"/>
      </rPr>
      <t>、不同version的IR的图；
4、问问Dennis关于SAE的事情</t>
    </r>
    <phoneticPr fontId="2" type="noConversion"/>
  </si>
  <si>
    <t>1、没有提及</t>
    <phoneticPr fontId="2" type="noConversion"/>
  </si>
  <si>
    <t>1、要一下资料</t>
    <phoneticPr fontId="2" type="noConversion"/>
  </si>
  <si>
    <t>2、约一个会</t>
    <phoneticPr fontId="2" type="noConversion"/>
  </si>
  <si>
    <t>1、onsite进行了交流</t>
    <phoneticPr fontId="2" type="noConversion"/>
  </si>
  <si>
    <t>1、比预想的要好</t>
    <phoneticPr fontId="2" type="noConversion"/>
  </si>
  <si>
    <t>1、先找下原始的版本看一下五年甚至更长的track record</t>
    <phoneticPr fontId="2" type="noConversion"/>
  </si>
  <si>
    <t>1、先确认一下是不是一个自己的LS，再决定是不是要进一步聊一下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</si>
</sst>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%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华文楷体"/>
      <family val="3"/>
      <charset val="134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  <font>
      <sz val="11"/>
      <color theme="1"/>
      <name val="华文楷体"/>
      <family val="1"/>
      <charset val="134"/>
    </font>
    <font>
      <sz val="11"/>
      <color theme="1"/>
      <name val="楷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2" applyNumberFormat="1" applyFont="1" applyBorder="1">
      <alignment vertical="center"/>
    </xf>
    <xf numFmtId="2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2" applyNumberFormat="1" applyFont="1" applyFill="1" applyBorder="1">
      <alignment vertical="center"/>
    </xf>
    <xf numFmtId="2" fontId="0" fillId="2" borderId="1" xfId="0" applyNumberFormat="1" applyFill="1" applyBorder="1">
      <alignment vertical="center"/>
    </xf>
    <xf numFmtId="43" fontId="0" fillId="0" borderId="1" xfId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176" fontId="3" fillId="2" borderId="1" xfId="2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2" applyNumberFormat="1" applyFont="1" applyBorder="1">
      <alignment vertical="center"/>
    </xf>
    <xf numFmtId="43" fontId="3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3" fillId="0" borderId="1" xfId="2" applyNumberFormat="1" applyFont="1" applyFill="1" applyBorder="1">
      <alignment vertical="center"/>
    </xf>
    <xf numFmtId="0" fontId="3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3" fontId="3" fillId="2" borderId="1" xfId="1" applyFont="1" applyFill="1" applyBorder="1">
      <alignment vertical="center"/>
    </xf>
    <xf numFmtId="43" fontId="3" fillId="0" borderId="1" xfId="1" applyFont="1" applyFill="1" applyBorder="1">
      <alignment vertical="center"/>
    </xf>
    <xf numFmtId="2" fontId="3" fillId="0" borderId="1" xfId="0" applyNumberFormat="1" applyFont="1" applyBorder="1" applyAlignment="1">
      <alignment horizontal="center" vertical="center"/>
    </xf>
    <xf numFmtId="9" fontId="0" fillId="0" borderId="1" xfId="2" applyFont="1" applyBorder="1">
      <alignment vertical="center"/>
    </xf>
    <xf numFmtId="9" fontId="0" fillId="0" borderId="0" xfId="2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hibin Zhu" id="{33B289BA-DF6D-4AA4-8290-F29C2B1AEBD2}" userId="S::zhibin.zhu@andonhk.com::7ab52dda-da3a-4c61-a2cb-ed54b4751510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6" dT="2024-08-22T05:54:09.86" personId="{33B289BA-DF6D-4AA4-8290-F29C2B1AEBD2}" id="{FB057D51-B977-4546-A5B3-1494CAF4CB8B}">
    <text>考虑20%的alpha要被当成Carry</text>
  </threadedComment>
  <threadedComment ref="D13" dT="2024-08-22T12:17:43.32" personId="{33B289BA-DF6D-4AA4-8290-F29C2B1AEBD2}" id="{C22E9096-2451-407D-AA3F-590BE91F2894}">
    <text>Tong Kim took over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4124-F69A-4CB0-B2AE-B21917C3ECA0}">
  <dimension ref="A1:F32"/>
  <sheetViews>
    <sheetView workbookViewId="0">
      <selection activeCell="A11" sqref="A11"/>
    </sheetView>
  </sheetViews>
  <sheetFormatPr defaultRowHeight="13.9" x14ac:dyDescent="0.4"/>
  <cols>
    <col min="1" max="1" width="60.33203125" bestFit="1" customWidth="1"/>
    <col min="2" max="2" width="25" bestFit="1" customWidth="1"/>
    <col min="3" max="3" width="13.9296875" bestFit="1" customWidth="1"/>
    <col min="4" max="4" width="17.3984375" bestFit="1" customWidth="1"/>
    <col min="5" max="5" width="17.265625" bestFit="1" customWidth="1"/>
    <col min="6" max="6" width="20.06640625" bestFit="1" customWidth="1"/>
  </cols>
  <sheetData>
    <row r="1" spans="1:6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1" t="s">
        <v>5</v>
      </c>
      <c r="B2" s="2">
        <v>1.9141684711425098E-2</v>
      </c>
      <c r="C2" s="2">
        <v>0.123512938236677</v>
      </c>
      <c r="D2" s="3">
        <v>0.154977162592842</v>
      </c>
      <c r="E2" s="2">
        <v>1.07712853513407</v>
      </c>
      <c r="F2" s="2">
        <v>1.0392108165938201</v>
      </c>
    </row>
    <row r="3" spans="1:6" x14ac:dyDescent="0.4">
      <c r="A3" s="1" t="s">
        <v>6</v>
      </c>
      <c r="B3" s="2">
        <v>4.6379702062730101E-2</v>
      </c>
      <c r="C3" s="2">
        <v>0.198198194404719</v>
      </c>
      <c r="D3" s="3">
        <v>0.23400668306807601</v>
      </c>
      <c r="E3" s="2">
        <v>0.96586181554021899</v>
      </c>
      <c r="F3" s="2">
        <v>0.69769939612225995</v>
      </c>
    </row>
    <row r="4" spans="1:6" x14ac:dyDescent="0.4">
      <c r="A4" s="1" t="s">
        <v>7</v>
      </c>
      <c r="B4" s="2">
        <v>-0.105791615933265</v>
      </c>
      <c r="C4" s="2">
        <v>0.31526897474518001</v>
      </c>
      <c r="D4" s="3">
        <v>-0.33555986921571601</v>
      </c>
      <c r="E4" s="2">
        <v>1.2377737508917801</v>
      </c>
      <c r="F4" s="2">
        <v>2.0238890072636702</v>
      </c>
    </row>
    <row r="5" spans="1:6" x14ac:dyDescent="0.4">
      <c r="A5" s="1" t="s">
        <v>8</v>
      </c>
      <c r="B5" s="2">
        <v>7.6601429569181895E-2</v>
      </c>
      <c r="C5" s="2">
        <v>0.11261291541768199</v>
      </c>
      <c r="D5" s="3">
        <v>0.68021886552769195</v>
      </c>
      <c r="E5" s="2">
        <v>1.2203601685554999</v>
      </c>
      <c r="F5" s="2">
        <v>1.0078824057014999</v>
      </c>
    </row>
    <row r="6" spans="1:6" x14ac:dyDescent="0.4">
      <c r="A6" s="1" t="s">
        <v>9</v>
      </c>
      <c r="B6" s="2">
        <v>3.3467805176501601E-2</v>
      </c>
      <c r="C6" s="2">
        <v>0.12769092168753901</v>
      </c>
      <c r="D6" s="3">
        <v>0.262100114355799</v>
      </c>
      <c r="E6" s="2">
        <v>1.18453984289426</v>
      </c>
      <c r="F6" s="2">
        <v>1.1598240155922499</v>
      </c>
    </row>
    <row r="7" spans="1:6" x14ac:dyDescent="0.4">
      <c r="A7" s="1" t="s">
        <v>10</v>
      </c>
      <c r="B7" s="2">
        <v>2.6587689089665401E-2</v>
      </c>
      <c r="C7" s="2">
        <v>0.120167191873675</v>
      </c>
      <c r="D7" s="3">
        <v>0.22125580763854</v>
      </c>
      <c r="E7" s="2">
        <v>1.1603011190757599</v>
      </c>
      <c r="F7" s="2">
        <v>1.1513245730266799</v>
      </c>
    </row>
    <row r="8" spans="1:6" x14ac:dyDescent="0.4">
      <c r="A8" s="1" t="s">
        <v>77</v>
      </c>
      <c r="B8" s="2">
        <v>5.7131060407016702E-2</v>
      </c>
      <c r="C8" s="2">
        <v>0.14828226913789</v>
      </c>
      <c r="D8" s="3">
        <v>0.38528585203865201</v>
      </c>
      <c r="E8" s="2">
        <v>1.1374640918888801</v>
      </c>
      <c r="F8" s="2">
        <v>0.95445337104788297</v>
      </c>
    </row>
    <row r="9" spans="1:6" x14ac:dyDescent="0.4">
      <c r="A9" t="s">
        <v>78</v>
      </c>
      <c r="B9" s="2">
        <v>9.1379489822164706E-2</v>
      </c>
      <c r="C9" s="2">
        <v>8.7417998352791099E-2</v>
      </c>
      <c r="D9" s="3">
        <v>1.0453166572561601</v>
      </c>
      <c r="E9" s="2">
        <v>1.3038631455169301</v>
      </c>
      <c r="F9" s="2">
        <v>1.0868988886548201</v>
      </c>
    </row>
    <row r="11" spans="1:6" x14ac:dyDescent="0.4">
      <c r="A11" s="1" t="s">
        <v>11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</row>
    <row r="12" spans="1:6" x14ac:dyDescent="0.4">
      <c r="A12" s="1" t="s">
        <v>5</v>
      </c>
      <c r="B12" s="2">
        <v>-6.3491224381991798E-2</v>
      </c>
      <c r="C12" s="2">
        <v>7.9592034846755297E-2</v>
      </c>
      <c r="D12" s="3">
        <v>-0.79770826947993401</v>
      </c>
      <c r="E12" s="2">
        <v>0.84340773062525798</v>
      </c>
      <c r="F12" s="2">
        <v>0.97045752187091805</v>
      </c>
    </row>
    <row r="13" spans="1:6" x14ac:dyDescent="0.4">
      <c r="A13" s="1" t="s">
        <v>6</v>
      </c>
      <c r="B13" s="2">
        <v>-3.9780894762229901E-2</v>
      </c>
      <c r="C13" s="2">
        <v>0.16557066677315799</v>
      </c>
      <c r="D13" s="3">
        <v>-0.24026535338371299</v>
      </c>
      <c r="E13" s="2">
        <v>0.87625030243649504</v>
      </c>
      <c r="F13" s="2">
        <v>0.92705635261193897</v>
      </c>
    </row>
    <row r="14" spans="1:6" x14ac:dyDescent="0.4">
      <c r="A14" s="1" t="s">
        <v>7</v>
      </c>
      <c r="B14" s="2">
        <v>-0.188489188521857</v>
      </c>
      <c r="C14" s="2">
        <v>0.28341942661423503</v>
      </c>
      <c r="D14" s="3">
        <v>-0.665053877123292</v>
      </c>
      <c r="E14" s="2">
        <v>0.90065455131266803</v>
      </c>
      <c r="F14" s="2">
        <v>1.71890298418008</v>
      </c>
    </row>
    <row r="15" spans="1:6" x14ac:dyDescent="0.4">
      <c r="A15" s="4" t="s">
        <v>8</v>
      </c>
      <c r="B15" s="5">
        <v>-1.2278594628398301E-2</v>
      </c>
      <c r="C15" s="5">
        <v>7.8269776199674998E-2</v>
      </c>
      <c r="D15" s="6">
        <v>-0.15687530007846401</v>
      </c>
      <c r="E15" s="5">
        <v>0.92905299587724399</v>
      </c>
      <c r="F15" s="5">
        <v>0.91002406960275695</v>
      </c>
    </row>
    <row r="16" spans="1:6" x14ac:dyDescent="0.4">
      <c r="A16" s="1" t="s">
        <v>9</v>
      </c>
      <c r="B16" s="2">
        <v>-5.3933774728412598E-2</v>
      </c>
      <c r="C16" s="2">
        <v>8.2011851828241306E-2</v>
      </c>
      <c r="D16" s="3">
        <v>-0.65763390932040999</v>
      </c>
      <c r="E16" s="2">
        <v>0.91286315365942505</v>
      </c>
      <c r="F16" s="2">
        <v>1.06710366849184</v>
      </c>
    </row>
    <row r="17" spans="1:6" x14ac:dyDescent="0.4">
      <c r="A17" s="1" t="s">
        <v>10</v>
      </c>
      <c r="B17" s="2">
        <v>-5.86669485586905E-2</v>
      </c>
      <c r="C17" s="2">
        <v>0.10426834022232601</v>
      </c>
      <c r="D17" s="3">
        <v>-0.56265351911805395</v>
      </c>
      <c r="E17" s="2">
        <v>0.85534672761783204</v>
      </c>
      <c r="F17" s="2">
        <v>0.97210618231139501</v>
      </c>
    </row>
    <row r="18" spans="1:6" x14ac:dyDescent="0.4">
      <c r="A18" s="1"/>
      <c r="B18" s="1"/>
      <c r="C18" s="1"/>
      <c r="D18" s="1"/>
      <c r="E18" s="1"/>
      <c r="F18" s="1"/>
    </row>
    <row r="23" spans="1:6" x14ac:dyDescent="0.4">
      <c r="A23" s="1"/>
      <c r="B23" s="1" t="s">
        <v>31</v>
      </c>
      <c r="C23" s="1" t="s">
        <v>32</v>
      </c>
      <c r="D23" s="1" t="s">
        <v>33</v>
      </c>
      <c r="E23" s="1" t="s">
        <v>34</v>
      </c>
    </row>
    <row r="24" spans="1:6" x14ac:dyDescent="0.4">
      <c r="A24" s="1" t="s">
        <v>55</v>
      </c>
      <c r="B24" s="2">
        <v>0.18453748409592199</v>
      </c>
      <c r="C24" s="2">
        <v>0.225597896870604</v>
      </c>
      <c r="D24" s="2">
        <v>-0.40306278802648299</v>
      </c>
      <c r="E24" s="7">
        <v>0.72933961875671005</v>
      </c>
    </row>
    <row r="25" spans="1:6" x14ac:dyDescent="0.4">
      <c r="A25" s="1" t="s">
        <v>56</v>
      </c>
      <c r="B25" s="2">
        <v>0.21452735170431</v>
      </c>
      <c r="C25" s="2">
        <v>0.24779199641964</v>
      </c>
      <c r="D25" s="2">
        <v>-0.40992821274610802</v>
      </c>
      <c r="E25" s="7">
        <v>0.78504291710404905</v>
      </c>
    </row>
    <row r="26" spans="1:6" x14ac:dyDescent="0.4">
      <c r="A26" s="1" t="s">
        <v>57</v>
      </c>
      <c r="B26" s="2">
        <v>2.64345620366601E-2</v>
      </c>
      <c r="C26" s="2">
        <v>0.42616136305335001</v>
      </c>
      <c r="D26" s="2">
        <v>-0.77080248846699995</v>
      </c>
      <c r="E26" s="7">
        <v>1.5098886465347201E-2</v>
      </c>
    </row>
    <row r="27" spans="1:6" x14ac:dyDescent="0.4">
      <c r="A27" s="1" t="s">
        <v>60</v>
      </c>
      <c r="B27" s="2">
        <v>0.249313470377765</v>
      </c>
      <c r="C27" s="2">
        <v>0.227528441342362</v>
      </c>
      <c r="D27" s="2">
        <v>-0.38428195471253501</v>
      </c>
      <c r="E27" s="7">
        <v>1.0078453006792101</v>
      </c>
    </row>
    <row r="28" spans="1:6" x14ac:dyDescent="0.4">
      <c r="A28" s="1" t="s">
        <v>58</v>
      </c>
      <c r="B28" s="2">
        <v>0.19662616672418001</v>
      </c>
      <c r="C28" s="2">
        <v>0.24525133587207801</v>
      </c>
      <c r="D28" s="2">
        <v>-0.45826284180018101</v>
      </c>
      <c r="E28" s="7">
        <v>0.720184320693393</v>
      </c>
    </row>
    <row r="29" spans="1:6" x14ac:dyDescent="0.4">
      <c r="A29" s="1" t="s">
        <v>59</v>
      </c>
      <c r="B29" s="2">
        <v>0.19063944031362801</v>
      </c>
      <c r="C29" s="2">
        <v>0.23525811413936201</v>
      </c>
      <c r="D29" s="2">
        <v>-0.428128139561676</v>
      </c>
      <c r="E29" s="7">
        <v>0.725328607422842</v>
      </c>
    </row>
    <row r="30" spans="1:6" x14ac:dyDescent="0.4">
      <c r="A30" s="1" t="s">
        <v>100</v>
      </c>
      <c r="B30" s="2">
        <v>0.232068094678332</v>
      </c>
      <c r="C30" s="2">
        <v>0.24720262359415099</v>
      </c>
      <c r="D30" s="2">
        <v>-0.44110523850531302</v>
      </c>
      <c r="E30" s="7">
        <v>0.85787153710188002</v>
      </c>
    </row>
    <row r="31" spans="1:6" x14ac:dyDescent="0.4">
      <c r="A31" s="1" t="s">
        <v>39</v>
      </c>
      <c r="B31" s="2">
        <v>0.160420028150839</v>
      </c>
      <c r="C31" s="2">
        <v>0.17802896379661201</v>
      </c>
      <c r="D31" s="2">
        <v>-0.24139013468270901</v>
      </c>
      <c r="E31" s="7">
        <v>0.78874821914517501</v>
      </c>
    </row>
    <row r="32" spans="1:6" x14ac:dyDescent="0.4">
      <c r="A32" s="1" t="s">
        <v>61</v>
      </c>
      <c r="B32" s="2">
        <v>0.26484397683752497</v>
      </c>
      <c r="C32" s="2">
        <v>0.22439976934461001</v>
      </c>
      <c r="D32" s="2">
        <v>-0.32702461515579601</v>
      </c>
      <c r="E32" s="7">
        <v>1.0911061876428101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1714B-4840-4708-85C0-B6E5E037A1BD}">
  <dimension ref="A1:F23"/>
  <sheetViews>
    <sheetView workbookViewId="0">
      <selection activeCell="B8" sqref="B8"/>
    </sheetView>
  </sheetViews>
  <sheetFormatPr defaultRowHeight="13.9" x14ac:dyDescent="0.4"/>
  <cols>
    <col min="1" max="1" width="55.6640625" bestFit="1" customWidth="1"/>
    <col min="2" max="2" width="25" bestFit="1" customWidth="1"/>
    <col min="3" max="3" width="13.9296875" bestFit="1" customWidth="1"/>
    <col min="4" max="4" width="17.3984375" bestFit="1" customWidth="1"/>
    <col min="5" max="5" width="17.265625" bestFit="1" customWidth="1"/>
    <col min="6" max="6" width="20.06640625" bestFit="1" customWidth="1"/>
  </cols>
  <sheetData>
    <row r="1" spans="1:6" x14ac:dyDescent="0.4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4" t="s">
        <v>150</v>
      </c>
      <c r="B2" s="5">
        <v>1.4604758153236599E-2</v>
      </c>
      <c r="C2" s="5">
        <v>8.61713784714499E-3</v>
      </c>
      <c r="D2" s="6">
        <v>1.6948502405674599</v>
      </c>
      <c r="E2" s="5">
        <v>1.0329071805724099</v>
      </c>
      <c r="F2" s="5">
        <v>0.98273747779946896</v>
      </c>
    </row>
    <row r="3" spans="1:6" x14ac:dyDescent="0.4">
      <c r="A3" s="4" t="s">
        <v>12</v>
      </c>
      <c r="B3" s="5">
        <v>1.23545267614888E-2</v>
      </c>
      <c r="C3" s="5">
        <v>1.6784137585460102E-2</v>
      </c>
      <c r="D3" s="6">
        <v>0.73608350137640399</v>
      </c>
      <c r="E3" s="5">
        <v>1.0235713421380499</v>
      </c>
      <c r="F3" s="5">
        <v>0.97688434223451104</v>
      </c>
    </row>
    <row r="4" spans="1:6" x14ac:dyDescent="0.4">
      <c r="A4" s="1" t="s">
        <v>13</v>
      </c>
      <c r="B4" s="2">
        <v>-1.30409839733462E-2</v>
      </c>
      <c r="C4" s="2">
        <v>2.98596516362407E-2</v>
      </c>
      <c r="D4" s="3">
        <v>-0.43674266974763998</v>
      </c>
      <c r="E4" s="2">
        <v>0.93068103405972702</v>
      </c>
      <c r="F4" s="2">
        <v>0.94565471720125205</v>
      </c>
    </row>
    <row r="5" spans="1:6" x14ac:dyDescent="0.4">
      <c r="A5" s="1" t="s">
        <v>14</v>
      </c>
      <c r="B5" s="2">
        <v>-1.1849648156594301E-2</v>
      </c>
      <c r="C5" s="2">
        <v>2.6758690432513998E-2</v>
      </c>
      <c r="D5" s="3">
        <v>-0.44283363516908397</v>
      </c>
      <c r="E5" s="2">
        <v>0.97662373624930099</v>
      </c>
      <c r="F5" s="2">
        <v>1.0215575817626199</v>
      </c>
    </row>
    <row r="6" spans="1:6" x14ac:dyDescent="0.4">
      <c r="A6" s="4" t="s">
        <v>15</v>
      </c>
      <c r="B6" s="5">
        <v>1.25274133396819E-2</v>
      </c>
      <c r="C6" s="5">
        <v>1.0668613158786699E-2</v>
      </c>
      <c r="D6" s="6">
        <v>1.1742307227030899</v>
      </c>
      <c r="E6" s="5">
        <v>1.0317311389088</v>
      </c>
      <c r="F6" s="5">
        <v>0.99059680520178806</v>
      </c>
    </row>
    <row r="7" spans="1:6" x14ac:dyDescent="0.4">
      <c r="A7" s="4" t="s">
        <v>87</v>
      </c>
      <c r="B7" s="5">
        <v>9.5402836331741608E-3</v>
      </c>
      <c r="C7" s="5">
        <v>1.8442988128727401E-2</v>
      </c>
      <c r="D7" s="6">
        <v>0.51728513658336595</v>
      </c>
      <c r="E7" s="5">
        <v>1.0204388477627999</v>
      </c>
      <c r="F7" s="5">
        <v>0.98668179121434396</v>
      </c>
    </row>
    <row r="8" spans="1:6" x14ac:dyDescent="0.4">
      <c r="A8" s="1" t="str">
        <f>A18</f>
        <v>jpm us analyst large cap</v>
      </c>
      <c r="B8" s="2">
        <v>2.9745686783294499E-2</v>
      </c>
      <c r="C8" s="2">
        <v>1.54666112677906E-2</v>
      </c>
      <c r="D8" s="3">
        <v>1.92321939617375</v>
      </c>
      <c r="E8" s="2">
        <v>1.0586791274393399</v>
      </c>
      <c r="F8" s="2">
        <v>0.95088178308973403</v>
      </c>
    </row>
    <row r="11" spans="1:6" x14ac:dyDescent="0.4">
      <c r="A11" s="1" t="s">
        <v>54</v>
      </c>
      <c r="B11" s="1" t="s">
        <v>31</v>
      </c>
      <c r="C11" s="1" t="s">
        <v>32</v>
      </c>
      <c r="D11" s="1" t="s">
        <v>33</v>
      </c>
      <c r="E11" s="1" t="s">
        <v>34</v>
      </c>
    </row>
    <row r="12" spans="1:6" x14ac:dyDescent="0.4">
      <c r="A12" s="1" t="s">
        <v>49</v>
      </c>
      <c r="B12" s="2">
        <v>0.18250441979079601</v>
      </c>
      <c r="C12" s="2">
        <v>0.18113949816135699</v>
      </c>
      <c r="D12" s="2">
        <v>-0.23548479356337099</v>
      </c>
      <c r="E12" s="7">
        <v>0.89712305400138703</v>
      </c>
    </row>
    <row r="13" spans="1:6" x14ac:dyDescent="0.4">
      <c r="A13" s="1" t="s">
        <v>50</v>
      </c>
      <c r="B13" s="2">
        <v>0.17475646844319601</v>
      </c>
      <c r="C13" s="2">
        <v>0.17652906679519301</v>
      </c>
      <c r="D13" s="2">
        <v>-0.23388239439560801</v>
      </c>
      <c r="E13" s="7">
        <v>0.87666281396446899</v>
      </c>
    </row>
    <row r="14" spans="1:6" x14ac:dyDescent="0.4">
      <c r="A14" s="1" t="s">
        <v>51</v>
      </c>
      <c r="B14" s="2">
        <v>0.14528700916137399</v>
      </c>
      <c r="C14" s="2">
        <v>0.16562663079161799</v>
      </c>
      <c r="D14" s="2">
        <v>-0.24590304022470999</v>
      </c>
      <c r="E14" s="7">
        <v>0.75644241848403404</v>
      </c>
    </row>
    <row r="15" spans="1:6" x14ac:dyDescent="0.4">
      <c r="A15" s="1" t="s">
        <v>53</v>
      </c>
      <c r="B15" s="2">
        <v>0.146669459103386</v>
      </c>
      <c r="C15" s="2">
        <v>0.18380937346707199</v>
      </c>
      <c r="D15" s="2">
        <v>-0.26700617522659298</v>
      </c>
      <c r="E15" s="7">
        <v>0.68913492665855702</v>
      </c>
    </row>
    <row r="16" spans="1:6" x14ac:dyDescent="0.4">
      <c r="A16" s="1" t="s">
        <v>52</v>
      </c>
      <c r="B16" s="2">
        <v>0.17495708949113001</v>
      </c>
      <c r="C16" s="2">
        <v>0.1803424940284</v>
      </c>
      <c r="D16" s="2">
        <v>-0.24120659126063501</v>
      </c>
      <c r="E16" s="7">
        <v>0.85923780929151095</v>
      </c>
    </row>
    <row r="17" spans="1:6" x14ac:dyDescent="0.4">
      <c r="A17" s="1" t="str">
        <f>A7</f>
        <v>nb research</v>
      </c>
      <c r="B17" s="2">
        <v>0.17660186172001299</v>
      </c>
      <c r="C17" s="2">
        <v>0.181659449527451</v>
      </c>
      <c r="D17" s="2">
        <v>-0.23136418513368701</v>
      </c>
      <c r="E17" s="7">
        <v>0.86206284411507195</v>
      </c>
    </row>
    <row r="18" spans="1:6" x14ac:dyDescent="0.4">
      <c r="A18" s="1" t="s">
        <v>149</v>
      </c>
      <c r="B18" s="2">
        <v>0.20015091206367799</v>
      </c>
      <c r="C18" s="2">
        <v>0.18135521955012199</v>
      </c>
      <c r="D18" s="2">
        <v>-0.228463181227192</v>
      </c>
      <c r="E18" s="7">
        <v>0.99335939991453104</v>
      </c>
    </row>
    <row r="19" spans="1:6" x14ac:dyDescent="0.4">
      <c r="A19" s="1" t="s">
        <v>39</v>
      </c>
      <c r="B19" s="2">
        <v>0.160420028150839</v>
      </c>
      <c r="C19" s="2">
        <v>0.17774799763014101</v>
      </c>
      <c r="D19" s="2">
        <v>-0.24139013468270901</v>
      </c>
      <c r="E19" s="7">
        <v>0.78999499304079701</v>
      </c>
    </row>
    <row r="23" spans="1:6" x14ac:dyDescent="0.4">
      <c r="B23" t="s">
        <v>0</v>
      </c>
      <c r="C23" t="s">
        <v>1</v>
      </c>
      <c r="D23" t="s">
        <v>2</v>
      </c>
      <c r="E23" t="s">
        <v>3</v>
      </c>
      <c r="F23" t="s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10AB-EF29-47A8-9664-17D832E9920E}">
  <dimension ref="A1:F11"/>
  <sheetViews>
    <sheetView workbookViewId="0">
      <selection activeCell="B5" sqref="B5"/>
    </sheetView>
  </sheetViews>
  <sheetFormatPr defaultRowHeight="13.9" x14ac:dyDescent="0.4"/>
  <cols>
    <col min="1" max="1" width="77" bestFit="1" customWidth="1"/>
    <col min="2" max="2" width="25" bestFit="1" customWidth="1"/>
    <col min="3" max="3" width="13.9296875" bestFit="1" customWidth="1"/>
    <col min="4" max="4" width="17.3984375" bestFit="1" customWidth="1"/>
    <col min="5" max="5" width="17.265625" bestFit="1" customWidth="1"/>
    <col min="6" max="6" width="20.06640625" bestFit="1" customWidth="1"/>
  </cols>
  <sheetData>
    <row r="1" spans="1:6" x14ac:dyDescent="0.4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1" t="s">
        <v>17</v>
      </c>
      <c r="B2" s="2">
        <v>1.35525844782913E-2</v>
      </c>
      <c r="C2" s="2">
        <v>2.18706016484214E-2</v>
      </c>
      <c r="D2" s="3">
        <v>0.61967131477014104</v>
      </c>
      <c r="E2" s="2">
        <v>1.0451845919918099</v>
      </c>
      <c r="F2" s="2">
        <v>1.0092128894958301</v>
      </c>
    </row>
    <row r="3" spans="1:6" x14ac:dyDescent="0.4">
      <c r="A3" s="4" t="s">
        <v>18</v>
      </c>
      <c r="B3" s="5">
        <v>2.4390445785609401E-2</v>
      </c>
      <c r="C3" s="5">
        <v>5.4576388533856303E-2</v>
      </c>
      <c r="D3" s="6">
        <v>0.44690472273516002</v>
      </c>
      <c r="E3" s="5">
        <v>0.96710441668897695</v>
      </c>
      <c r="F3" s="5">
        <v>0.81316582183097597</v>
      </c>
    </row>
    <row r="4" spans="1:6" x14ac:dyDescent="0.4">
      <c r="A4" s="1" t="s">
        <v>76</v>
      </c>
      <c r="B4" s="2">
        <f>2.97993780682068%-0.55%</f>
        <v>2.4299378068206801E-2</v>
      </c>
      <c r="C4" s="2">
        <v>2.82348228341581E-2</v>
      </c>
      <c r="D4" s="3">
        <v>1.05541225610794</v>
      </c>
      <c r="E4" s="2">
        <v>1.0308328554783699</v>
      </c>
      <c r="F4" s="2">
        <v>0.89906449335983196</v>
      </c>
    </row>
    <row r="5" spans="1:6" x14ac:dyDescent="0.4">
      <c r="A5" s="1" t="s">
        <v>175</v>
      </c>
      <c r="B5" s="2">
        <f>2.15002618022785%-0.4%</f>
        <v>1.75002618022785E-2</v>
      </c>
      <c r="C5" s="2">
        <v>2.68369332270669E-2</v>
      </c>
      <c r="D5" s="7">
        <v>0.801144513062099</v>
      </c>
      <c r="E5" s="32">
        <v>1.01763069726616</v>
      </c>
      <c r="F5" s="32">
        <v>0.91913292156661397</v>
      </c>
    </row>
    <row r="6" spans="1:6" x14ac:dyDescent="0.4">
      <c r="A6" s="1"/>
      <c r="B6" s="2"/>
      <c r="C6" s="2"/>
      <c r="D6" s="7"/>
      <c r="E6" s="32"/>
      <c r="F6" s="33"/>
    </row>
    <row r="7" spans="1:6" x14ac:dyDescent="0.4">
      <c r="A7" s="1" t="s">
        <v>54</v>
      </c>
      <c r="B7" s="1" t="s">
        <v>31</v>
      </c>
      <c r="C7" s="1" t="s">
        <v>32</v>
      </c>
      <c r="D7" s="1" t="s">
        <v>33</v>
      </c>
      <c r="E7" s="1" t="s">
        <v>34</v>
      </c>
    </row>
    <row r="8" spans="1:6" x14ac:dyDescent="0.4">
      <c r="A8" s="1" t="s">
        <v>47</v>
      </c>
      <c r="B8" s="2">
        <v>0.175350263283856</v>
      </c>
      <c r="C8" s="2">
        <v>0.183935387093382</v>
      </c>
      <c r="D8" s="2">
        <v>-0.24836115757850599</v>
      </c>
      <c r="E8" s="7">
        <v>0.84459149345191398</v>
      </c>
    </row>
    <row r="9" spans="1:6" x14ac:dyDescent="0.4">
      <c r="A9" s="1" t="s">
        <v>48</v>
      </c>
      <c r="B9" s="2">
        <v>0.187918218154739</v>
      </c>
      <c r="C9" s="2">
        <v>0.17377775907596901</v>
      </c>
      <c r="D9" s="2">
        <v>-0.237916150550953</v>
      </c>
      <c r="E9" s="7">
        <v>0.96628141050737903</v>
      </c>
    </row>
    <row r="10" spans="1:6" x14ac:dyDescent="0.4">
      <c r="A10" s="1" t="s">
        <v>99</v>
      </c>
      <c r="B10" s="2">
        <v>0.19419060113692799</v>
      </c>
      <c r="C10" s="2">
        <v>0.17650087136846801</v>
      </c>
      <c r="D10" s="2">
        <v>-0.231547086877015</v>
      </c>
      <c r="E10" s="7">
        <v>0.98691071486713899</v>
      </c>
    </row>
    <row r="11" spans="1:6" x14ac:dyDescent="0.4">
      <c r="A11" s="1" t="s">
        <v>39</v>
      </c>
      <c r="B11" s="2">
        <v>0.159634222519246</v>
      </c>
      <c r="C11" s="2">
        <v>0.177609721660898</v>
      </c>
      <c r="D11" s="2">
        <v>-0.24139013468270901</v>
      </c>
      <c r="E11" s="7">
        <v>0.78618569531820603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3073-4331-4DAC-89DB-A6F275F59D3A}">
  <dimension ref="A1:F21"/>
  <sheetViews>
    <sheetView workbookViewId="0">
      <selection activeCell="B18" sqref="B18"/>
    </sheetView>
  </sheetViews>
  <sheetFormatPr defaultRowHeight="13.9" x14ac:dyDescent="0.4"/>
  <cols>
    <col min="1" max="1" width="58.46484375" bestFit="1" customWidth="1"/>
    <col min="2" max="2" width="25" bestFit="1" customWidth="1"/>
    <col min="3" max="3" width="13.9296875" bestFit="1" customWidth="1"/>
    <col min="4" max="4" width="17.3984375" bestFit="1" customWidth="1"/>
    <col min="5" max="5" width="17.265625" bestFit="1" customWidth="1"/>
    <col min="6" max="6" width="20.06640625" bestFit="1" customWidth="1"/>
  </cols>
  <sheetData>
    <row r="1" spans="1:6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1" t="s">
        <v>20</v>
      </c>
      <c r="B2" s="2">
        <v>-1.31694611433779E-2</v>
      </c>
      <c r="C2" s="2">
        <v>6.9790110153495705E-2</v>
      </c>
      <c r="D2" s="3">
        <v>-0.18870096514267001</v>
      </c>
      <c r="E2" s="2">
        <v>0.91837416418754503</v>
      </c>
      <c r="F2" s="2">
        <v>0.92239767374380499</v>
      </c>
    </row>
    <row r="3" spans="1:6" x14ac:dyDescent="0.4">
      <c r="A3" s="1" t="s">
        <v>21</v>
      </c>
      <c r="B3" s="2">
        <v>-9.8010394344208496E-2</v>
      </c>
      <c r="C3" s="2">
        <v>0.12359875349685701</v>
      </c>
      <c r="D3" s="3">
        <v>-0.79297235264350796</v>
      </c>
      <c r="E3" s="2">
        <v>0.55136691060798804</v>
      </c>
      <c r="F3" s="2">
        <v>0.73444103680246497</v>
      </c>
    </row>
    <row r="4" spans="1:6" x14ac:dyDescent="0.4">
      <c r="A4" s="1" t="s">
        <v>22</v>
      </c>
      <c r="B4" s="2">
        <v>-4.4275249487815603E-2</v>
      </c>
      <c r="C4" s="2">
        <v>0.25046573983897702</v>
      </c>
      <c r="D4" s="3">
        <v>-0.176771679497083</v>
      </c>
      <c r="E4" s="2">
        <v>0.81022786681999903</v>
      </c>
      <c r="F4" s="2">
        <v>0.89644635687167595</v>
      </c>
    </row>
    <row r="5" spans="1:6" x14ac:dyDescent="0.4">
      <c r="A5" s="1" t="s">
        <v>23</v>
      </c>
      <c r="B5" s="2">
        <v>-5.3170720898162403E-3</v>
      </c>
      <c r="C5" s="2">
        <v>7.6338174300199402E-2</v>
      </c>
      <c r="D5" s="3">
        <v>-6.9651549025876405E-2</v>
      </c>
      <c r="E5" s="2">
        <v>0.95305970295821196</v>
      </c>
      <c r="F5" s="2">
        <v>0.94319160991755002</v>
      </c>
    </row>
    <row r="6" spans="1:6" x14ac:dyDescent="0.4">
      <c r="A6" s="1" t="s">
        <v>24</v>
      </c>
      <c r="B6" s="2">
        <v>-3.2221930600433803E-2</v>
      </c>
      <c r="C6" s="2">
        <v>0.15323789059611501</v>
      </c>
      <c r="D6" s="3">
        <v>-0.21027391120490099</v>
      </c>
      <c r="E6" s="2">
        <v>1.07904201599951</v>
      </c>
      <c r="F6" s="2">
        <v>1.31741444240088</v>
      </c>
    </row>
    <row r="7" spans="1:6" x14ac:dyDescent="0.4">
      <c r="A7" s="1" t="s">
        <v>25</v>
      </c>
      <c r="B7" s="2">
        <v>5.5402955771732803E-3</v>
      </c>
      <c r="C7" s="2">
        <v>6.3704438817415096E-2</v>
      </c>
      <c r="D7" s="3">
        <v>8.6968752570797406E-2</v>
      </c>
      <c r="E7" s="2">
        <v>1.0753035889742999</v>
      </c>
      <c r="F7" s="2">
        <v>1.10722347726062</v>
      </c>
    </row>
    <row r="8" spans="1:6" x14ac:dyDescent="0.4">
      <c r="A8" s="4" t="s">
        <v>63</v>
      </c>
      <c r="B8" s="5">
        <v>2.5601035218051699E-2</v>
      </c>
      <c r="C8" s="5">
        <v>5.6252106101245897E-2</v>
      </c>
      <c r="D8" s="6">
        <v>0.455112474757362</v>
      </c>
      <c r="E8" s="5">
        <v>1.1701134526278301</v>
      </c>
      <c r="F8" s="5">
        <v>1.1742137163736299</v>
      </c>
    </row>
    <row r="9" spans="1:6" x14ac:dyDescent="0.4">
      <c r="A9" s="1" t="s">
        <v>174</v>
      </c>
      <c r="B9" s="2">
        <v>8.4492183179983402E-2</v>
      </c>
      <c r="C9" s="2">
        <v>9.5316557681832004E-2</v>
      </c>
      <c r="D9" s="3">
        <v>0.88643762673448001</v>
      </c>
      <c r="E9" s="2">
        <v>1.2770133723941</v>
      </c>
      <c r="F9" s="2">
        <v>1.06744049226225</v>
      </c>
    </row>
    <row r="13" spans="1:6" x14ac:dyDescent="0.4">
      <c r="A13" s="1"/>
      <c r="B13" s="1" t="s">
        <v>31</v>
      </c>
      <c r="C13" s="1" t="s">
        <v>32</v>
      </c>
      <c r="D13" s="1" t="s">
        <v>33</v>
      </c>
      <c r="E13" s="1" t="s">
        <v>34</v>
      </c>
    </row>
    <row r="14" spans="1:6" x14ac:dyDescent="0.4">
      <c r="A14" s="1" t="s">
        <v>41</v>
      </c>
      <c r="B14" s="2">
        <v>0.15013404422280999</v>
      </c>
      <c r="C14" s="2">
        <v>0.180066614506626</v>
      </c>
      <c r="D14" s="2">
        <v>-0.34071769470204999</v>
      </c>
      <c r="E14" s="7">
        <v>0.72269945530642199</v>
      </c>
    </row>
    <row r="15" spans="1:6" x14ac:dyDescent="0.4">
      <c r="A15" s="1" t="s">
        <v>42</v>
      </c>
      <c r="B15" s="2">
        <v>5.1253393720276701E-2</v>
      </c>
      <c r="C15" s="2">
        <v>0.160161750280752</v>
      </c>
      <c r="D15" s="2">
        <v>-0.35303101560988898</v>
      </c>
      <c r="E15" s="7">
        <v>0.195136439664849</v>
      </c>
    </row>
    <row r="16" spans="1:6" x14ac:dyDescent="0.4">
      <c r="A16" s="1" t="s">
        <v>43</v>
      </c>
      <c r="B16" s="2">
        <v>0.113880782149285</v>
      </c>
      <c r="C16" s="2">
        <v>0.29898125578599499</v>
      </c>
      <c r="D16" s="2">
        <v>-0.61305318434719702</v>
      </c>
      <c r="E16" s="7">
        <v>0.31400223369348301</v>
      </c>
    </row>
    <row r="17" spans="1:5" x14ac:dyDescent="0.4">
      <c r="A17" s="1" t="s">
        <v>44</v>
      </c>
      <c r="B17" s="2">
        <v>0.15928586879995299</v>
      </c>
      <c r="C17" s="2">
        <v>0.19571070762718101</v>
      </c>
      <c r="D17" s="2">
        <v>-0.35123857147439702</v>
      </c>
      <c r="E17" s="7">
        <v>0.71169263291043705</v>
      </c>
    </row>
    <row r="18" spans="1:5" x14ac:dyDescent="0.4">
      <c r="A18" s="1" t="s">
        <v>45</v>
      </c>
      <c r="B18" s="2">
        <v>0.12792871829677599</v>
      </c>
      <c r="C18" s="2">
        <v>0.26337121918158002</v>
      </c>
      <c r="D18" s="2">
        <v>-0.55574876852536703</v>
      </c>
      <c r="E18" s="7">
        <v>0.40979693465429501</v>
      </c>
    </row>
    <row r="19" spans="1:5" x14ac:dyDescent="0.4">
      <c r="A19" s="1" t="s">
        <v>46</v>
      </c>
      <c r="B19" s="2">
        <v>0.171939944340539</v>
      </c>
      <c r="C19" s="2">
        <v>0.20453173674033601</v>
      </c>
      <c r="D19" s="2">
        <v>-0.357128303442871</v>
      </c>
      <c r="E19" s="7">
        <v>0.74286732593208904</v>
      </c>
    </row>
    <row r="20" spans="1:5" x14ac:dyDescent="0.4">
      <c r="A20" s="1" t="s">
        <v>62</v>
      </c>
      <c r="B20" s="2">
        <v>0.195320391848778</v>
      </c>
      <c r="C20" s="2">
        <v>0.211600851024595</v>
      </c>
      <c r="D20" s="2">
        <v>-0.32742794647345802</v>
      </c>
      <c r="E20" s="7">
        <v>0.82854294299789899</v>
      </c>
    </row>
    <row r="21" spans="1:5" x14ac:dyDescent="0.4">
      <c r="A21" s="1" t="s">
        <v>39</v>
      </c>
      <c r="B21" s="2">
        <v>0.16548282499992101</v>
      </c>
      <c r="C21" s="2">
        <v>0.17850573950201001</v>
      </c>
      <c r="D21" s="2">
        <v>-0.24139013468270901</v>
      </c>
      <c r="E21" s="7">
        <v>0.81500362624632905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AAA2-D775-405A-AC6A-22361A17C022}">
  <dimension ref="A1:F13"/>
  <sheetViews>
    <sheetView workbookViewId="0">
      <selection activeCell="B4" sqref="B4"/>
    </sheetView>
  </sheetViews>
  <sheetFormatPr defaultRowHeight="13.9" x14ac:dyDescent="0.4"/>
  <cols>
    <col min="1" max="1" width="67.53125" bestFit="1" customWidth="1"/>
    <col min="2" max="2" width="25" bestFit="1" customWidth="1"/>
    <col min="3" max="3" width="13.9296875" bestFit="1" customWidth="1"/>
    <col min="4" max="4" width="17.3984375" bestFit="1" customWidth="1"/>
    <col min="5" max="5" width="17.265625" bestFit="1" customWidth="1"/>
    <col min="6" max="6" width="20.06640625" bestFit="1" customWidth="1"/>
  </cols>
  <sheetData>
    <row r="1" spans="1:6" x14ac:dyDescent="0.4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s="1" t="s">
        <v>26</v>
      </c>
      <c r="B2" s="2">
        <v>6.7478422929911897E-4</v>
      </c>
      <c r="C2" s="2">
        <v>5.7238891326302603E-2</v>
      </c>
      <c r="D2" s="3">
        <v>1.1788911589016699E-2</v>
      </c>
      <c r="E2" s="2">
        <v>0.93013850328329095</v>
      </c>
      <c r="F2" s="2">
        <v>0.869823637942022</v>
      </c>
    </row>
    <row r="3" spans="1:6" x14ac:dyDescent="0.4">
      <c r="A3" s="1" t="s">
        <v>27</v>
      </c>
      <c r="B3" s="2">
        <v>-3.63607403427769E-2</v>
      </c>
      <c r="C3" s="2">
        <v>0.23419670835828299</v>
      </c>
      <c r="D3" s="3">
        <v>-0.15525726470566301</v>
      </c>
      <c r="E3" s="2">
        <v>0.39314044886738397</v>
      </c>
      <c r="F3" s="2">
        <v>9.6714148783665105E-2</v>
      </c>
    </row>
    <row r="4" spans="1:6" x14ac:dyDescent="0.4">
      <c r="A4" s="1" t="s">
        <v>29</v>
      </c>
      <c r="B4" s="2">
        <v>9.8433403140054596E-3</v>
      </c>
      <c r="C4" s="2">
        <v>8.1654211806959198E-2</v>
      </c>
      <c r="D4" s="3">
        <v>0.12054908248059901</v>
      </c>
      <c r="E4" s="2">
        <v>1.1159071574920301</v>
      </c>
      <c r="F4" s="2">
        <v>1.15809205240224</v>
      </c>
    </row>
    <row r="5" spans="1:6" x14ac:dyDescent="0.4">
      <c r="A5" s="1" t="s">
        <v>28</v>
      </c>
      <c r="B5" s="2">
        <v>-3.52502266928734E-2</v>
      </c>
      <c r="C5" s="2">
        <v>0.13461979801621801</v>
      </c>
      <c r="D5" s="3">
        <v>-0.26185024203220603</v>
      </c>
      <c r="E5" s="2">
        <v>0.78008816622934596</v>
      </c>
      <c r="F5" s="2">
        <v>0.79180987397667302</v>
      </c>
    </row>
    <row r="8" spans="1:6" x14ac:dyDescent="0.4">
      <c r="A8" s="1" t="s">
        <v>40</v>
      </c>
      <c r="B8" s="1" t="s">
        <v>31</v>
      </c>
      <c r="C8" s="1" t="s">
        <v>32</v>
      </c>
      <c r="D8" s="1" t="s">
        <v>33</v>
      </c>
      <c r="E8" s="1" t="s">
        <v>34</v>
      </c>
    </row>
    <row r="9" spans="1:6" x14ac:dyDescent="0.4">
      <c r="A9" s="1" t="s">
        <v>35</v>
      </c>
      <c r="B9" s="2">
        <v>0.16626927442975001</v>
      </c>
      <c r="C9" s="2">
        <v>0.16806923386654399</v>
      </c>
      <c r="D9" s="2">
        <v>-0.192244609221944</v>
      </c>
      <c r="E9" s="7">
        <v>0.87029179026242998</v>
      </c>
    </row>
    <row r="10" spans="1:6" x14ac:dyDescent="0.4">
      <c r="A10" s="1" t="s">
        <v>36</v>
      </c>
      <c r="B10" s="2">
        <v>0.123105006626132</v>
      </c>
      <c r="C10" s="2">
        <v>0.20324839202759401</v>
      </c>
      <c r="D10" s="2">
        <v>-0.342269852604633</v>
      </c>
      <c r="E10" s="7">
        <v>0.50728571870883299</v>
      </c>
    </row>
    <row r="11" spans="1:6" x14ac:dyDescent="0.4">
      <c r="A11" s="1" t="s">
        <v>37</v>
      </c>
      <c r="B11" s="2">
        <v>0.176955069076524</v>
      </c>
      <c r="C11" s="2">
        <v>0.21966769587143301</v>
      </c>
      <c r="D11" s="2">
        <v>-0.27048752627548101</v>
      </c>
      <c r="E11" s="7">
        <v>0.71451138254022795</v>
      </c>
    </row>
    <row r="12" spans="1:6" x14ac:dyDescent="0.4">
      <c r="A12" s="1" t="s">
        <v>38</v>
      </c>
      <c r="B12" s="2">
        <v>0.12439929121202301</v>
      </c>
      <c r="C12" s="2">
        <v>0.207498072807905</v>
      </c>
      <c r="D12" s="2">
        <v>-0.32997740134293402</v>
      </c>
      <c r="E12" s="7">
        <v>0.50313378721677404</v>
      </c>
    </row>
    <row r="13" spans="1:6" x14ac:dyDescent="0.4">
      <c r="A13" s="1" t="s">
        <v>39</v>
      </c>
      <c r="B13" s="2">
        <v>0.16548282499992101</v>
      </c>
      <c r="C13" s="2">
        <v>0.17875115425920801</v>
      </c>
      <c r="D13" s="2">
        <v>-0.24139013468270901</v>
      </c>
      <c r="E13" s="7">
        <v>0.81388467449533297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3C9C-C939-44E2-9069-D34E447B62EA}">
  <dimension ref="A1:H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3.9" x14ac:dyDescent="0.4"/>
  <cols>
    <col min="2" max="2" width="26.6640625" customWidth="1"/>
    <col min="3" max="3" width="22.33203125" customWidth="1"/>
    <col min="4" max="4" width="13.9296875" bestFit="1" customWidth="1"/>
    <col min="5" max="5" width="17.3984375" bestFit="1" customWidth="1"/>
    <col min="6" max="6" width="17.265625" bestFit="1" customWidth="1"/>
    <col min="7" max="7" width="20.06640625" bestFit="1" customWidth="1"/>
    <col min="8" max="8" width="11.6640625" bestFit="1" customWidth="1"/>
  </cols>
  <sheetData>
    <row r="1" spans="1:8" x14ac:dyDescent="0.4">
      <c r="B1" s="8" t="s">
        <v>69</v>
      </c>
      <c r="C1" s="8" t="s">
        <v>70</v>
      </c>
      <c r="D1" s="8" t="s">
        <v>71</v>
      </c>
      <c r="E1" s="8" t="s">
        <v>2</v>
      </c>
      <c r="F1" s="8" t="s">
        <v>3</v>
      </c>
      <c r="G1" s="8" t="s">
        <v>4</v>
      </c>
      <c r="H1" s="8" t="s">
        <v>64</v>
      </c>
    </row>
    <row r="2" spans="1:8" x14ac:dyDescent="0.4">
      <c r="A2">
        <v>0</v>
      </c>
      <c r="B2" s="9" t="s">
        <v>79</v>
      </c>
      <c r="C2" s="10">
        <v>6.7478422929911897E-4</v>
      </c>
      <c r="D2" s="10">
        <v>5.7238891326302603E-2</v>
      </c>
      <c r="E2" s="29">
        <v>1.1788911589016699E-2</v>
      </c>
      <c r="F2" s="10">
        <v>0.93013850328329095</v>
      </c>
      <c r="G2" s="10">
        <v>0.869823637942022</v>
      </c>
      <c r="H2" s="9" t="s">
        <v>65</v>
      </c>
    </row>
    <row r="3" spans="1:8" x14ac:dyDescent="0.4">
      <c r="A3">
        <v>1</v>
      </c>
      <c r="B3" s="1" t="s">
        <v>27</v>
      </c>
      <c r="C3" s="13">
        <v>-3.63607403427769E-2</v>
      </c>
      <c r="D3" s="13">
        <v>0.23419670835828299</v>
      </c>
      <c r="E3" s="14">
        <v>-0.15525726470566301</v>
      </c>
      <c r="F3" s="13">
        <v>0.39314044886738397</v>
      </c>
      <c r="G3" s="13">
        <v>9.6714148783665105E-2</v>
      </c>
      <c r="H3" s="1" t="s">
        <v>65</v>
      </c>
    </row>
    <row r="4" spans="1:8" x14ac:dyDescent="0.4">
      <c r="A4">
        <v>2</v>
      </c>
      <c r="B4" s="9" t="s">
        <v>80</v>
      </c>
      <c r="C4" s="10">
        <v>9.8433403140054596E-3</v>
      </c>
      <c r="D4" s="10">
        <v>8.1654211806959198E-2</v>
      </c>
      <c r="E4" s="29">
        <v>0.12054908248059901</v>
      </c>
      <c r="F4" s="10">
        <v>1.1159071574920301</v>
      </c>
      <c r="G4" s="10">
        <v>1.15809205240224</v>
      </c>
      <c r="H4" s="9" t="s">
        <v>65</v>
      </c>
    </row>
    <row r="5" spans="1:8" x14ac:dyDescent="0.4">
      <c r="A5">
        <v>3</v>
      </c>
      <c r="B5" s="1" t="s">
        <v>28</v>
      </c>
      <c r="C5" s="13">
        <v>-3.52502266928734E-2</v>
      </c>
      <c r="D5" s="13">
        <v>0.13461979801621801</v>
      </c>
      <c r="E5" s="14">
        <v>-0.26185024203220603</v>
      </c>
      <c r="F5" s="13">
        <v>0.78008816622934596</v>
      </c>
      <c r="G5" s="13">
        <v>0.79180987397667302</v>
      </c>
      <c r="H5" s="1" t="s">
        <v>65</v>
      </c>
    </row>
    <row r="6" spans="1:8" x14ac:dyDescent="0.4">
      <c r="A6">
        <v>4</v>
      </c>
      <c r="B6" s="1" t="s">
        <v>20</v>
      </c>
      <c r="C6" s="13">
        <v>-1.31694611433779E-2</v>
      </c>
      <c r="D6" s="13">
        <v>6.9790110153495705E-2</v>
      </c>
      <c r="E6" s="14">
        <v>-0.18870096514267001</v>
      </c>
      <c r="F6" s="13">
        <v>0.91837416418754503</v>
      </c>
      <c r="G6" s="13">
        <v>0.92239767374380499</v>
      </c>
      <c r="H6" s="1" t="s">
        <v>66</v>
      </c>
    </row>
    <row r="7" spans="1:8" x14ac:dyDescent="0.4">
      <c r="A7">
        <v>5</v>
      </c>
      <c r="B7" s="1" t="s">
        <v>21</v>
      </c>
      <c r="C7" s="13">
        <v>-9.8010394344208496E-2</v>
      </c>
      <c r="D7" s="13">
        <v>0.12359875349685701</v>
      </c>
      <c r="E7" s="14">
        <v>-0.79297235264350796</v>
      </c>
      <c r="F7" s="13">
        <v>0.55136691060798804</v>
      </c>
      <c r="G7" s="13">
        <v>0.73444103680246497</v>
      </c>
      <c r="H7" s="1" t="s">
        <v>66</v>
      </c>
    </row>
    <row r="8" spans="1:8" x14ac:dyDescent="0.4">
      <c r="A8">
        <v>6</v>
      </c>
      <c r="B8" s="1" t="s">
        <v>22</v>
      </c>
      <c r="C8" s="13">
        <v>-4.4275249487815603E-2</v>
      </c>
      <c r="D8" s="13">
        <v>0.25046573983897702</v>
      </c>
      <c r="E8" s="14">
        <v>-0.176771679497083</v>
      </c>
      <c r="F8" s="13">
        <v>0.81022786681999903</v>
      </c>
      <c r="G8" s="13">
        <v>0.89644635687167595</v>
      </c>
      <c r="H8" s="1" t="s">
        <v>66</v>
      </c>
    </row>
    <row r="9" spans="1:8" x14ac:dyDescent="0.4">
      <c r="A9">
        <v>7</v>
      </c>
      <c r="B9" s="1" t="s">
        <v>23</v>
      </c>
      <c r="C9" s="13">
        <v>-5.3170720898162403E-3</v>
      </c>
      <c r="D9" s="13">
        <v>7.6338174300199402E-2</v>
      </c>
      <c r="E9" s="14">
        <v>-6.9651549025876405E-2</v>
      </c>
      <c r="F9" s="13">
        <v>0.95305970295821196</v>
      </c>
      <c r="G9" s="13">
        <v>0.94319160991755002</v>
      </c>
      <c r="H9" s="1" t="s">
        <v>66</v>
      </c>
    </row>
    <row r="10" spans="1:8" x14ac:dyDescent="0.4">
      <c r="A10">
        <v>8</v>
      </c>
      <c r="B10" s="1" t="s">
        <v>24</v>
      </c>
      <c r="C10" s="13">
        <v>-3.2221930600433803E-2</v>
      </c>
      <c r="D10" s="13">
        <v>0.15323789059611501</v>
      </c>
      <c r="E10" s="14">
        <v>-0.21027391120490099</v>
      </c>
      <c r="F10" s="13">
        <v>1.07904201599951</v>
      </c>
      <c r="G10" s="13">
        <v>1.31741444240088</v>
      </c>
      <c r="H10" s="1" t="s">
        <v>66</v>
      </c>
    </row>
    <row r="11" spans="1:8" x14ac:dyDescent="0.4">
      <c r="A11">
        <v>9</v>
      </c>
      <c r="B11" s="1" t="s">
        <v>25</v>
      </c>
      <c r="C11" s="13">
        <v>5.5402955771732803E-3</v>
      </c>
      <c r="D11" s="13">
        <v>6.3704438817415096E-2</v>
      </c>
      <c r="E11" s="14">
        <v>8.6968752570797406E-2</v>
      </c>
      <c r="F11" s="13">
        <v>1.0753035889742999</v>
      </c>
      <c r="G11" s="13">
        <v>1.10722347726062</v>
      </c>
      <c r="H11" s="1" t="s">
        <v>66</v>
      </c>
    </row>
    <row r="12" spans="1:8" x14ac:dyDescent="0.4">
      <c r="A12">
        <v>10</v>
      </c>
      <c r="B12" s="9" t="s">
        <v>81</v>
      </c>
      <c r="C12" s="10">
        <v>2.5601035218051699E-2</v>
      </c>
      <c r="D12" s="10">
        <v>5.6252106101245897E-2</v>
      </c>
      <c r="E12" s="29">
        <v>0.455112474757362</v>
      </c>
      <c r="F12" s="10">
        <v>1.1701134526278301</v>
      </c>
      <c r="G12" s="10">
        <v>1.1742137163736299</v>
      </c>
      <c r="H12" s="9" t="s">
        <v>66</v>
      </c>
    </row>
    <row r="13" spans="1:8" x14ac:dyDescent="0.4">
      <c r="A13">
        <v>11</v>
      </c>
      <c r="B13" s="1" t="s">
        <v>174</v>
      </c>
      <c r="C13" s="13">
        <v>8.4492183179983402E-2</v>
      </c>
      <c r="D13" s="13">
        <v>9.5316557681832004E-2</v>
      </c>
      <c r="E13" s="14">
        <v>0.88643762673448001</v>
      </c>
      <c r="F13" s="13">
        <v>1.2770133723941</v>
      </c>
      <c r="G13" s="13">
        <v>1.06744049226225</v>
      </c>
      <c r="H13" s="9" t="s">
        <v>66</v>
      </c>
    </row>
    <row r="14" spans="1:8" x14ac:dyDescent="0.4">
      <c r="A14">
        <v>12</v>
      </c>
      <c r="B14" s="1" t="s">
        <v>17</v>
      </c>
      <c r="C14" s="13">
        <v>1.35525844782913E-2</v>
      </c>
      <c r="D14" s="13">
        <v>2.18706016484214E-2</v>
      </c>
      <c r="E14" s="14">
        <v>0.61967131477014104</v>
      </c>
      <c r="F14" s="13">
        <v>1.0451845919918099</v>
      </c>
      <c r="G14" s="13">
        <v>1.0092128894958301</v>
      </c>
      <c r="H14" s="1" t="s">
        <v>19</v>
      </c>
    </row>
    <row r="15" spans="1:8" x14ac:dyDescent="0.4">
      <c r="A15">
        <v>13</v>
      </c>
      <c r="B15" s="1" t="s">
        <v>72</v>
      </c>
      <c r="C15" s="13">
        <v>2.4390445785609401E-2</v>
      </c>
      <c r="D15" s="13">
        <v>5.4576388533856303E-2</v>
      </c>
      <c r="E15" s="14">
        <v>0.44690472273516002</v>
      </c>
      <c r="F15" s="13">
        <v>0.96710441668897695</v>
      </c>
      <c r="G15" s="13">
        <v>0.81316582183097597</v>
      </c>
      <c r="H15" s="1" t="s">
        <v>19</v>
      </c>
    </row>
    <row r="16" spans="1:8" x14ac:dyDescent="0.4">
      <c r="A16">
        <v>14</v>
      </c>
      <c r="B16" s="9" t="s">
        <v>82</v>
      </c>
      <c r="C16" s="10">
        <v>2.4299378068206801E-2</v>
      </c>
      <c r="D16" s="10">
        <v>2.82348228341581E-2</v>
      </c>
      <c r="E16" s="29">
        <v>1.05541225610794</v>
      </c>
      <c r="F16" s="10">
        <v>1.0308328554783699</v>
      </c>
      <c r="G16" s="10">
        <v>0.89906449335983196</v>
      </c>
      <c r="H16" s="9" t="s">
        <v>19</v>
      </c>
    </row>
    <row r="17" spans="1:8" x14ac:dyDescent="0.4">
      <c r="A17">
        <v>15</v>
      </c>
      <c r="B17" s="4" t="s">
        <v>73</v>
      </c>
      <c r="C17" s="10">
        <v>1.4604758153236599E-2</v>
      </c>
      <c r="D17" s="10">
        <v>8.61713784714499E-3</v>
      </c>
      <c r="E17" s="29">
        <v>1.6948502405674599</v>
      </c>
      <c r="F17" s="10">
        <v>1.0329071805724099</v>
      </c>
      <c r="G17" s="10">
        <v>0.98273747779946896</v>
      </c>
      <c r="H17" s="4" t="s">
        <v>67</v>
      </c>
    </row>
    <row r="18" spans="1:8" x14ac:dyDescent="0.4">
      <c r="A18">
        <v>16</v>
      </c>
      <c r="B18" s="9" t="s">
        <v>83</v>
      </c>
      <c r="C18" s="10">
        <v>1.23545267614888E-2</v>
      </c>
      <c r="D18" s="10">
        <v>1.6784137585460102E-2</v>
      </c>
      <c r="E18" s="29">
        <v>0.73608350137640399</v>
      </c>
      <c r="F18" s="10">
        <v>1.0235713421380499</v>
      </c>
      <c r="G18" s="10">
        <v>0.97688434223451104</v>
      </c>
      <c r="H18" s="9" t="s">
        <v>67</v>
      </c>
    </row>
    <row r="19" spans="1:8" x14ac:dyDescent="0.4">
      <c r="A19">
        <v>17</v>
      </c>
      <c r="B19" s="8" t="s">
        <v>88</v>
      </c>
      <c r="C19" s="24">
        <v>9.5402836331741608E-3</v>
      </c>
      <c r="D19" s="24">
        <v>1.8442988128727401E-2</v>
      </c>
      <c r="E19" s="30">
        <v>0.51728513658336595</v>
      </c>
      <c r="F19" s="24">
        <v>1.0204388477627999</v>
      </c>
      <c r="G19" s="24">
        <v>0.98668179121434396</v>
      </c>
      <c r="H19" s="8" t="s">
        <v>67</v>
      </c>
    </row>
    <row r="20" spans="1:8" x14ac:dyDescent="0.4">
      <c r="A20">
        <v>18</v>
      </c>
      <c r="B20" s="9" t="s">
        <v>149</v>
      </c>
      <c r="C20" s="10">
        <f>2.97456867832945%-0.4%</f>
        <v>2.5745686783294499E-2</v>
      </c>
      <c r="D20" s="10">
        <v>1.54666112677906E-2</v>
      </c>
      <c r="E20" s="29">
        <v>1.92321939617375</v>
      </c>
      <c r="F20" s="10">
        <v>1.0586791274393399</v>
      </c>
      <c r="G20" s="10">
        <v>0.95088178308973403</v>
      </c>
      <c r="H20" s="9" t="s">
        <v>67</v>
      </c>
    </row>
    <row r="21" spans="1:8" x14ac:dyDescent="0.4">
      <c r="A21">
        <v>19</v>
      </c>
      <c r="B21" s="1" t="s">
        <v>13</v>
      </c>
      <c r="C21" s="13">
        <v>-1.30409839733462E-2</v>
      </c>
      <c r="D21" s="13">
        <v>2.98596516362407E-2</v>
      </c>
      <c r="E21" s="14">
        <v>-0.43674266974763998</v>
      </c>
      <c r="F21" s="13">
        <v>0.93068103405972702</v>
      </c>
      <c r="G21" s="13">
        <v>0.94565471720125205</v>
      </c>
      <c r="H21" s="1" t="s">
        <v>67</v>
      </c>
    </row>
    <row r="22" spans="1:8" x14ac:dyDescent="0.4">
      <c r="A22">
        <v>20</v>
      </c>
      <c r="B22" s="1" t="s">
        <v>14</v>
      </c>
      <c r="C22" s="13">
        <v>-1.1849648156594301E-2</v>
      </c>
      <c r="D22" s="13">
        <v>2.6758690432513998E-2</v>
      </c>
      <c r="E22" s="14">
        <v>-0.44283363516908397</v>
      </c>
      <c r="F22" s="13">
        <v>0.97662373624930099</v>
      </c>
      <c r="G22" s="13">
        <v>1.0215575817626199</v>
      </c>
      <c r="H22" s="1" t="s">
        <v>67</v>
      </c>
    </row>
    <row r="23" spans="1:8" x14ac:dyDescent="0.4">
      <c r="A23">
        <v>21</v>
      </c>
      <c r="B23" s="9" t="s">
        <v>84</v>
      </c>
      <c r="C23" s="10">
        <v>1.25274133396819E-2</v>
      </c>
      <c r="D23" s="10">
        <v>1.0668613158786699E-2</v>
      </c>
      <c r="E23" s="29">
        <v>1.1742307227030899</v>
      </c>
      <c r="F23" s="10">
        <v>1.0317311389088</v>
      </c>
      <c r="G23" s="10">
        <v>0.99059680520178806</v>
      </c>
      <c r="H23" s="9" t="s">
        <v>67</v>
      </c>
    </row>
    <row r="24" spans="1:8" x14ac:dyDescent="0.4">
      <c r="A24">
        <v>22</v>
      </c>
      <c r="B24" s="1" t="s">
        <v>5</v>
      </c>
      <c r="C24" s="13">
        <v>1.9141684711425098E-2</v>
      </c>
      <c r="D24" s="13">
        <v>0.123512938236677</v>
      </c>
      <c r="E24" s="14">
        <v>0.154977162592842</v>
      </c>
      <c r="F24" s="13">
        <v>1.07712853513407</v>
      </c>
      <c r="G24" s="13">
        <v>1.0392108165938201</v>
      </c>
      <c r="H24" s="1" t="s">
        <v>68</v>
      </c>
    </row>
    <row r="25" spans="1:8" x14ac:dyDescent="0.4">
      <c r="A25">
        <v>23</v>
      </c>
      <c r="B25" s="1" t="s">
        <v>6</v>
      </c>
      <c r="C25" s="13">
        <v>4.6379702062730101E-2</v>
      </c>
      <c r="D25" s="13">
        <v>0.198198194404719</v>
      </c>
      <c r="E25" s="14">
        <v>0.23400668306807601</v>
      </c>
      <c r="F25" s="13">
        <v>0.96586181554021899</v>
      </c>
      <c r="G25" s="13">
        <v>0.69769939612225995</v>
      </c>
      <c r="H25" s="1" t="s">
        <v>68</v>
      </c>
    </row>
    <row r="26" spans="1:8" x14ac:dyDescent="0.4">
      <c r="A26">
        <v>24</v>
      </c>
      <c r="B26" s="1" t="s">
        <v>7</v>
      </c>
      <c r="C26" s="13">
        <v>-0.105791615933265</v>
      </c>
      <c r="D26" s="13">
        <v>0.31526897474518001</v>
      </c>
      <c r="E26" s="14">
        <v>-0.33555986921571601</v>
      </c>
      <c r="F26" s="13">
        <v>1.2377737508917801</v>
      </c>
      <c r="G26" s="13">
        <v>2.0238890072636702</v>
      </c>
      <c r="H26" s="1" t="s">
        <v>68</v>
      </c>
    </row>
    <row r="27" spans="1:8" x14ac:dyDescent="0.4">
      <c r="A27">
        <v>25</v>
      </c>
      <c r="B27" s="9" t="s">
        <v>85</v>
      </c>
      <c r="C27" s="10">
        <v>7.6601429569181895E-2</v>
      </c>
      <c r="D27" s="10">
        <v>0.11261291541768199</v>
      </c>
      <c r="E27" s="29">
        <v>0.68021886552769195</v>
      </c>
      <c r="F27" s="10">
        <v>1.2203601685554999</v>
      </c>
      <c r="G27" s="10">
        <v>1.0078824057014999</v>
      </c>
      <c r="H27" s="9" t="s">
        <v>68</v>
      </c>
    </row>
    <row r="28" spans="1:8" x14ac:dyDescent="0.4">
      <c r="A28">
        <v>26</v>
      </c>
      <c r="B28" s="1" t="s">
        <v>9</v>
      </c>
      <c r="C28" s="13">
        <v>3.3467805176501601E-2</v>
      </c>
      <c r="D28" s="13">
        <v>0.12769092168753901</v>
      </c>
      <c r="E28" s="14">
        <v>0.262100114355799</v>
      </c>
      <c r="F28" s="13">
        <v>1.18453984289426</v>
      </c>
      <c r="G28" s="13">
        <v>1.1598240155922499</v>
      </c>
      <c r="H28" s="1" t="s">
        <v>68</v>
      </c>
    </row>
    <row r="29" spans="1:8" x14ac:dyDescent="0.4">
      <c r="A29">
        <v>27</v>
      </c>
      <c r="B29" s="1" t="s">
        <v>10</v>
      </c>
      <c r="C29" s="13">
        <v>2.6587689089665401E-2</v>
      </c>
      <c r="D29" s="13">
        <v>0.120167191873675</v>
      </c>
      <c r="E29" s="14">
        <v>0.22125580763854</v>
      </c>
      <c r="F29" s="13">
        <v>1.1603011190757599</v>
      </c>
      <c r="G29" s="13">
        <v>1.1513245730266799</v>
      </c>
      <c r="H29" s="1" t="s">
        <v>68</v>
      </c>
    </row>
    <row r="30" spans="1:8" x14ac:dyDescent="0.4">
      <c r="A30">
        <v>28</v>
      </c>
      <c r="B30" s="9" t="s">
        <v>86</v>
      </c>
      <c r="C30" s="10">
        <v>5.7131060407016702E-2</v>
      </c>
      <c r="D30" s="10">
        <v>0.14828226913789</v>
      </c>
      <c r="E30" s="29">
        <v>0.38528585203865201</v>
      </c>
      <c r="F30" s="10">
        <v>1.1374640918888801</v>
      </c>
      <c r="G30" s="10">
        <v>0.95445337104788297</v>
      </c>
      <c r="H30" s="9" t="s">
        <v>68</v>
      </c>
    </row>
    <row r="31" spans="1:8" x14ac:dyDescent="0.4">
      <c r="A31">
        <v>29</v>
      </c>
      <c r="B31" s="1" t="s">
        <v>74</v>
      </c>
      <c r="C31" s="13">
        <v>5.21261935002044E-2</v>
      </c>
      <c r="D31" s="13">
        <v>8.4000213120332901E-2</v>
      </c>
      <c r="E31" s="14">
        <v>0.62054834819921201</v>
      </c>
      <c r="F31" s="13">
        <v>0.93547606928373495</v>
      </c>
      <c r="G31" s="13">
        <v>0.65552705696270597</v>
      </c>
      <c r="H31" s="1" t="s">
        <v>75</v>
      </c>
    </row>
  </sheetData>
  <autoFilter ref="B1:H31" xr:uid="{87B63C9C-C939-44E2-9069-D34E447B62EA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C352-5F42-45BA-A1FE-8374FC3FCFA1}">
  <dimension ref="B1:AM16"/>
  <sheetViews>
    <sheetView tabSelected="1" zoomScale="90" zoomScaleNormal="90" workbookViewId="0">
      <pane xSplit="2" ySplit="2" topLeftCell="U13" activePane="bottomRight" state="frozen"/>
      <selection pane="topRight" activeCell="C1" sqref="C1"/>
      <selection pane="bottomLeft" activeCell="A3" sqref="A3"/>
      <selection pane="bottomRight" activeCell="V3" sqref="V3"/>
    </sheetView>
  </sheetViews>
  <sheetFormatPr defaultRowHeight="13.9" outlineLevelCol="1" x14ac:dyDescent="0.4"/>
  <cols>
    <col min="1" max="1" width="12.86328125" style="16" bestFit="1" customWidth="1"/>
    <col min="2" max="2" width="20.33203125" style="16" bestFit="1" customWidth="1"/>
    <col min="3" max="5" width="16.46484375" style="16" customWidth="1"/>
    <col min="6" max="6" width="20.73046875" style="16" customWidth="1"/>
    <col min="7" max="7" width="45.3984375" style="16" customWidth="1"/>
    <col min="8" max="8" width="50.73046875" style="16" customWidth="1"/>
    <col min="9" max="9" width="12.73046875" style="16" hidden="1" customWidth="1" outlineLevel="1"/>
    <col min="10" max="10" width="24.06640625" style="16" customWidth="1" collapsed="1"/>
    <col min="11" max="11" width="12.86328125" style="16" bestFit="1" customWidth="1"/>
    <col min="12" max="12" width="12.86328125" style="16" customWidth="1"/>
    <col min="13" max="13" width="12.59765625" style="16" customWidth="1"/>
    <col min="14" max="14" width="15.9296875" style="16" bestFit="1" customWidth="1"/>
    <col min="15" max="15" width="13.3984375" style="16" customWidth="1"/>
    <col min="16" max="16" width="13.53125" style="16" customWidth="1"/>
    <col min="17" max="17" width="17.265625" style="16" bestFit="1" customWidth="1"/>
    <col min="18" max="18" width="20.06640625" style="16" bestFit="1" customWidth="1"/>
    <col min="19" max="19" width="15.9296875" style="16" bestFit="1" customWidth="1"/>
    <col min="20" max="20" width="15.796875" style="16" bestFit="1" customWidth="1"/>
    <col min="21" max="21" width="25.1328125" style="16" customWidth="1"/>
    <col min="22" max="22" width="60.46484375" style="16" customWidth="1"/>
    <col min="23" max="23" width="22.33203125" style="16" customWidth="1"/>
    <col min="24" max="24" width="35.86328125" style="16" customWidth="1"/>
    <col min="25" max="16384" width="9.06640625" style="16"/>
  </cols>
  <sheetData>
    <row r="1" spans="2:39" x14ac:dyDescent="0.4">
      <c r="B1" s="25" t="s">
        <v>107</v>
      </c>
      <c r="C1" s="34" t="s">
        <v>92</v>
      </c>
      <c r="D1" s="34" t="s">
        <v>116</v>
      </c>
      <c r="E1" s="34" t="s">
        <v>118</v>
      </c>
      <c r="F1" s="34" t="s">
        <v>89</v>
      </c>
      <c r="G1" s="34" t="s">
        <v>96</v>
      </c>
      <c r="H1" s="34" t="s">
        <v>90</v>
      </c>
      <c r="I1" s="18"/>
      <c r="K1" s="36" t="s">
        <v>91</v>
      </c>
      <c r="L1" s="37"/>
      <c r="M1" s="37"/>
      <c r="N1" s="37"/>
      <c r="O1" s="37"/>
      <c r="P1" s="37"/>
      <c r="Q1" s="37"/>
      <c r="R1" s="37"/>
      <c r="S1" s="37"/>
      <c r="T1" s="38"/>
    </row>
    <row r="2" spans="2:39" ht="15.75" x14ac:dyDescent="0.4">
      <c r="B2" s="25" t="s">
        <v>107</v>
      </c>
      <c r="C2" s="35"/>
      <c r="D2" s="35"/>
      <c r="E2" s="35"/>
      <c r="F2" s="35"/>
      <c r="G2" s="35"/>
      <c r="H2" s="35"/>
      <c r="I2" s="26" t="s">
        <v>162</v>
      </c>
      <c r="J2" s="19" t="s">
        <v>109</v>
      </c>
      <c r="K2" s="8" t="s">
        <v>97</v>
      </c>
      <c r="L2" s="8" t="s">
        <v>101</v>
      </c>
      <c r="M2" s="8" t="s">
        <v>31</v>
      </c>
      <c r="N2" s="8" t="s">
        <v>32</v>
      </c>
      <c r="O2" s="8" t="s">
        <v>121</v>
      </c>
      <c r="P2" s="8" t="s">
        <v>122</v>
      </c>
      <c r="Q2" s="8" t="s">
        <v>3</v>
      </c>
      <c r="R2" s="8" t="s">
        <v>4</v>
      </c>
      <c r="S2" s="8" t="s">
        <v>33</v>
      </c>
      <c r="T2" s="8" t="s">
        <v>34</v>
      </c>
      <c r="U2" s="16" t="s">
        <v>185</v>
      </c>
      <c r="V2" s="16" t="s">
        <v>187</v>
      </c>
      <c r="W2" s="16" t="s">
        <v>191</v>
      </c>
      <c r="X2" s="16" t="s">
        <v>188</v>
      </c>
    </row>
    <row r="3" spans="2:39" ht="95.25" customHeight="1" x14ac:dyDescent="0.4">
      <c r="B3" s="8" t="s">
        <v>79</v>
      </c>
      <c r="C3" s="8" t="s">
        <v>65</v>
      </c>
      <c r="D3" s="21">
        <v>41039</v>
      </c>
      <c r="E3" s="11" t="s">
        <v>117</v>
      </c>
      <c r="F3" s="8" t="s">
        <v>98</v>
      </c>
      <c r="G3" s="12" t="s">
        <v>103</v>
      </c>
      <c r="H3" s="15" t="s">
        <v>104</v>
      </c>
      <c r="I3" s="27" t="s">
        <v>163</v>
      </c>
      <c r="J3" s="15" t="s">
        <v>111</v>
      </c>
      <c r="K3" s="8"/>
      <c r="L3" s="31">
        <v>0.94510845143357702</v>
      </c>
      <c r="M3" s="13">
        <v>0.16626927442975001</v>
      </c>
      <c r="N3" s="13">
        <v>0.16806923386654399</v>
      </c>
      <c r="O3" s="13">
        <v>6.7478422929911897E-4</v>
      </c>
      <c r="P3" s="13">
        <v>5.7238891326302603E-2</v>
      </c>
      <c r="Q3" s="13">
        <v>0.93013850328329095</v>
      </c>
      <c r="R3" s="13">
        <v>0.869823637942022</v>
      </c>
      <c r="S3" s="13">
        <v>-0.192244609221944</v>
      </c>
      <c r="T3" s="14">
        <v>0.87029179026242998</v>
      </c>
      <c r="U3" s="12" t="s">
        <v>186</v>
      </c>
      <c r="V3" s="12" t="s">
        <v>190</v>
      </c>
      <c r="W3" s="12" t="s">
        <v>192</v>
      </c>
      <c r="X3" s="8" t="s">
        <v>196</v>
      </c>
      <c r="AM3" s="16" t="s">
        <v>192</v>
      </c>
    </row>
    <row r="4" spans="2:39" ht="129.75" customHeight="1" x14ac:dyDescent="0.4">
      <c r="B4" s="8" t="s">
        <v>80</v>
      </c>
      <c r="C4" s="8" t="s">
        <v>65</v>
      </c>
      <c r="D4" s="21">
        <v>33482</v>
      </c>
      <c r="E4" s="11" t="s">
        <v>119</v>
      </c>
      <c r="F4" s="12" t="s">
        <v>172</v>
      </c>
      <c r="G4" s="15" t="s">
        <v>105</v>
      </c>
      <c r="H4" s="15" t="s">
        <v>124</v>
      </c>
      <c r="I4" s="27" t="s">
        <v>164</v>
      </c>
      <c r="J4" s="16" t="s">
        <v>112</v>
      </c>
      <c r="K4" s="8"/>
      <c r="L4" s="31">
        <v>0.93441926293214217</v>
      </c>
      <c r="M4" s="13">
        <v>0.176955069076524</v>
      </c>
      <c r="N4" s="13">
        <v>0.21966769587143301</v>
      </c>
      <c r="O4" s="13">
        <v>9.8433403140054596E-3</v>
      </c>
      <c r="P4" s="13">
        <v>8.1654211806959198E-2</v>
      </c>
      <c r="Q4" s="13">
        <v>1.1159071574920301</v>
      </c>
      <c r="R4" s="13">
        <v>1.15809205240224</v>
      </c>
      <c r="S4" s="13">
        <v>-0.27048752627548101</v>
      </c>
      <c r="T4" s="14">
        <v>0.71451138254022795</v>
      </c>
      <c r="U4" s="12" t="s">
        <v>189</v>
      </c>
      <c r="V4" s="12" t="s">
        <v>197</v>
      </c>
      <c r="W4" s="8" t="s">
        <v>194</v>
      </c>
      <c r="X4" s="12" t="s">
        <v>198</v>
      </c>
      <c r="AM4" s="16" t="s">
        <v>193</v>
      </c>
    </row>
    <row r="5" spans="2:39" ht="143.65" customHeight="1" x14ac:dyDescent="0.4">
      <c r="B5" s="8" t="s">
        <v>81</v>
      </c>
      <c r="C5" s="8" t="s">
        <v>93</v>
      </c>
      <c r="D5" s="21">
        <v>34578</v>
      </c>
      <c r="E5" s="11" t="s">
        <v>120</v>
      </c>
      <c r="F5" s="12" t="s">
        <v>106</v>
      </c>
      <c r="G5" s="15" t="s">
        <v>108</v>
      </c>
      <c r="H5" s="15" t="s">
        <v>110</v>
      </c>
      <c r="I5" s="27" t="s">
        <v>168</v>
      </c>
      <c r="J5" s="15" t="s">
        <v>115</v>
      </c>
      <c r="K5" s="8"/>
      <c r="L5" s="31">
        <v>0.97147903503826605</v>
      </c>
      <c r="M5" s="13">
        <v>0.195320391848778</v>
      </c>
      <c r="N5" s="13">
        <v>0.211600851024595</v>
      </c>
      <c r="O5" s="13">
        <v>2.5601035218051699E-2</v>
      </c>
      <c r="P5" s="13">
        <v>5.6252106101245897E-2</v>
      </c>
      <c r="Q5" s="13">
        <v>1.1701134526278301</v>
      </c>
      <c r="R5" s="13">
        <v>1.1742137163736299</v>
      </c>
      <c r="S5" s="13">
        <v>-0.32742794647345802</v>
      </c>
      <c r="T5" s="14">
        <v>0.82854294299789899</v>
      </c>
      <c r="U5" s="12" t="s">
        <v>199</v>
      </c>
      <c r="V5" s="12" t="s">
        <v>201</v>
      </c>
      <c r="W5" s="12" t="s">
        <v>192</v>
      </c>
      <c r="X5" s="12" t="s">
        <v>200</v>
      </c>
      <c r="AM5" s="16" t="s">
        <v>194</v>
      </c>
    </row>
    <row r="6" spans="2:39" ht="108.75" customHeight="1" x14ac:dyDescent="0.4">
      <c r="B6" s="8" t="s">
        <v>82</v>
      </c>
      <c r="C6" s="8" t="s">
        <v>94</v>
      </c>
      <c r="D6" s="21">
        <v>42400</v>
      </c>
      <c r="E6" s="11" t="s">
        <v>123</v>
      </c>
      <c r="F6" s="12" t="s">
        <v>113</v>
      </c>
      <c r="G6" s="15" t="s">
        <v>128</v>
      </c>
      <c r="H6" s="22" t="s">
        <v>126</v>
      </c>
      <c r="I6" s="27"/>
      <c r="J6" s="8" t="s">
        <v>114</v>
      </c>
      <c r="K6" s="8"/>
      <c r="L6" s="31">
        <v>0.98733305372964397</v>
      </c>
      <c r="M6" s="13">
        <v>0.19419060113692799</v>
      </c>
      <c r="N6" s="13">
        <v>0.17650087136846801</v>
      </c>
      <c r="O6" s="13">
        <f>(2.97993780682068%-0.55%)*0.8</f>
        <v>1.9439502454565442E-2</v>
      </c>
      <c r="P6" s="13">
        <v>2.82348228341581E-2</v>
      </c>
      <c r="Q6" s="13">
        <v>1.0308328554783699</v>
      </c>
      <c r="R6" s="13">
        <v>0.89906449335983196</v>
      </c>
      <c r="S6" s="13">
        <v>-0.231547086877015</v>
      </c>
      <c r="T6" s="14">
        <v>0.98691071486713899</v>
      </c>
      <c r="U6" s="12" t="s">
        <v>202</v>
      </c>
      <c r="V6" s="23" t="s">
        <v>203</v>
      </c>
      <c r="W6" s="12" t="s">
        <v>192</v>
      </c>
      <c r="X6" s="23" t="s">
        <v>204</v>
      </c>
      <c r="AM6" s="16" t="s">
        <v>195</v>
      </c>
    </row>
    <row r="7" spans="2:39" ht="99.4" customHeight="1" x14ac:dyDescent="0.4">
      <c r="B7" s="8" t="s">
        <v>83</v>
      </c>
      <c r="C7" s="8" t="s">
        <v>67</v>
      </c>
      <c r="D7" s="21">
        <v>35003</v>
      </c>
      <c r="E7" s="8"/>
      <c r="F7" s="28" t="s">
        <v>129</v>
      </c>
      <c r="G7" s="12" t="s">
        <v>127</v>
      </c>
      <c r="H7" s="15" t="s">
        <v>130</v>
      </c>
      <c r="I7" s="27" t="s">
        <v>165</v>
      </c>
      <c r="J7" s="8" t="s">
        <v>125</v>
      </c>
      <c r="K7" s="8"/>
      <c r="L7" s="31">
        <v>0.99516310987967227</v>
      </c>
      <c r="M7" s="13">
        <v>0.17475646844319601</v>
      </c>
      <c r="N7" s="13">
        <v>0.17652906679519301</v>
      </c>
      <c r="O7" s="13">
        <v>1.23545267614888E-2</v>
      </c>
      <c r="P7" s="13">
        <v>1.6784137585460102E-2</v>
      </c>
      <c r="Q7" s="13">
        <v>1.0235713421380499</v>
      </c>
      <c r="R7" s="13">
        <v>0.97688434223451104</v>
      </c>
      <c r="S7" s="13">
        <v>-0.23388239439560801</v>
      </c>
      <c r="T7" s="14">
        <v>0.87666281396446899</v>
      </c>
      <c r="U7" s="8" t="s">
        <v>205</v>
      </c>
      <c r="V7" s="12" t="s">
        <v>206</v>
      </c>
      <c r="W7" s="8" t="s">
        <v>193</v>
      </c>
      <c r="X7" s="12" t="s">
        <v>207</v>
      </c>
    </row>
    <row r="8" spans="2:39" ht="52.15" customHeight="1" x14ac:dyDescent="0.4">
      <c r="B8" s="8" t="s">
        <v>88</v>
      </c>
      <c r="C8" s="8" t="s">
        <v>67</v>
      </c>
      <c r="D8" s="21">
        <v>38261</v>
      </c>
      <c r="E8" s="11" t="s">
        <v>140</v>
      </c>
      <c r="F8" s="12" t="s">
        <v>132</v>
      </c>
      <c r="G8" s="8" t="s">
        <v>133</v>
      </c>
      <c r="H8" s="12" t="s">
        <v>135</v>
      </c>
      <c r="I8" s="27"/>
      <c r="J8" s="12" t="s">
        <v>131</v>
      </c>
      <c r="K8" s="8"/>
      <c r="L8" s="31">
        <v>0.99475327237265065</v>
      </c>
      <c r="M8" s="13">
        <v>0.17660186172001299</v>
      </c>
      <c r="N8" s="13">
        <v>0.181659449527451</v>
      </c>
      <c r="O8" s="13">
        <v>9.5402836331741608E-3</v>
      </c>
      <c r="P8" s="13">
        <v>1.8442988128727401E-2</v>
      </c>
      <c r="Q8" s="13">
        <v>1.0204388477627999</v>
      </c>
      <c r="R8" s="13">
        <v>0.98668179121434396</v>
      </c>
      <c r="S8" s="13">
        <v>-0.23136418513368701</v>
      </c>
      <c r="T8" s="14">
        <v>0.86206284411507195</v>
      </c>
      <c r="U8" s="8" t="s">
        <v>205</v>
      </c>
      <c r="V8" s="12" t="s">
        <v>208</v>
      </c>
      <c r="W8" s="8" t="s">
        <v>194</v>
      </c>
      <c r="X8" s="12" t="s">
        <v>209</v>
      </c>
    </row>
    <row r="9" spans="2:39" ht="96" customHeight="1" x14ac:dyDescent="0.4">
      <c r="B9" s="8" t="s">
        <v>73</v>
      </c>
      <c r="C9" s="8" t="s">
        <v>67</v>
      </c>
      <c r="D9" s="21">
        <v>32478</v>
      </c>
      <c r="E9" s="11" t="s">
        <v>153</v>
      </c>
      <c r="F9" s="12" t="s">
        <v>157</v>
      </c>
      <c r="G9" s="17" t="s">
        <v>154</v>
      </c>
      <c r="H9" s="12" t="s">
        <v>156</v>
      </c>
      <c r="I9" s="27" t="s">
        <v>169</v>
      </c>
      <c r="J9" s="12" t="s">
        <v>155</v>
      </c>
      <c r="K9" s="8"/>
      <c r="L9" s="31">
        <v>0.99810049154589475</v>
      </c>
      <c r="M9" s="13">
        <v>0.18250441979079601</v>
      </c>
      <c r="N9" s="13">
        <v>0.18113949816135699</v>
      </c>
      <c r="O9" s="13">
        <v>1.4604758153236599E-2</v>
      </c>
      <c r="P9" s="13">
        <v>8.61713784714499E-3</v>
      </c>
      <c r="Q9" s="13">
        <v>1.0329071805724099</v>
      </c>
      <c r="R9" s="13">
        <v>0.98273747779946896</v>
      </c>
      <c r="S9" s="13">
        <v>-0.23548479356337099</v>
      </c>
      <c r="T9" s="14">
        <v>0.89712305400138703</v>
      </c>
      <c r="U9" s="8" t="s">
        <v>210</v>
      </c>
      <c r="V9" s="12" t="s">
        <v>211</v>
      </c>
      <c r="W9" s="8" t="s">
        <v>195</v>
      </c>
      <c r="X9" s="12" t="s">
        <v>212</v>
      </c>
    </row>
    <row r="10" spans="2:39" ht="92.65" customHeight="1" x14ac:dyDescent="0.4">
      <c r="B10" s="8" t="s">
        <v>151</v>
      </c>
      <c r="C10" s="8" t="s">
        <v>152</v>
      </c>
      <c r="D10" s="21">
        <v>24472</v>
      </c>
      <c r="E10" s="11"/>
      <c r="F10" s="28" t="s">
        <v>158</v>
      </c>
      <c r="G10" s="15" t="s">
        <v>159</v>
      </c>
      <c r="H10" s="15" t="s">
        <v>160</v>
      </c>
      <c r="I10" s="27" t="s">
        <v>166</v>
      </c>
      <c r="J10" s="12" t="s">
        <v>161</v>
      </c>
      <c r="K10" s="8"/>
      <c r="L10" s="31">
        <v>0.99526558435552692</v>
      </c>
      <c r="M10" s="13">
        <v>0.20015091206367799</v>
      </c>
      <c r="N10" s="13">
        <v>0.18135521955012199</v>
      </c>
      <c r="O10" s="13">
        <v>2.9745686783294499E-2</v>
      </c>
      <c r="P10" s="13">
        <v>1.54666112677906E-2</v>
      </c>
      <c r="Q10" s="13">
        <v>1.0586791274393399</v>
      </c>
      <c r="R10" s="13">
        <v>0.95088178308973403</v>
      </c>
      <c r="S10" s="13">
        <v>-0.228463181227192</v>
      </c>
      <c r="T10" s="14">
        <v>0.99335939991453104</v>
      </c>
      <c r="U10" s="12" t="s">
        <v>213</v>
      </c>
      <c r="V10" s="12" t="s">
        <v>214</v>
      </c>
      <c r="W10" s="8" t="s">
        <v>192</v>
      </c>
      <c r="X10" s="12" t="s">
        <v>215</v>
      </c>
    </row>
    <row r="11" spans="2:39" ht="57" x14ac:dyDescent="0.4">
      <c r="B11" s="8" t="s">
        <v>84</v>
      </c>
      <c r="C11" s="8" t="s">
        <v>67</v>
      </c>
      <c r="D11" s="21">
        <v>36311</v>
      </c>
      <c r="E11" s="11" t="s">
        <v>134</v>
      </c>
      <c r="F11" s="12" t="s">
        <v>139</v>
      </c>
      <c r="G11" s="12" t="s">
        <v>136</v>
      </c>
      <c r="H11" s="12" t="s">
        <v>138</v>
      </c>
      <c r="I11" s="27" t="s">
        <v>167</v>
      </c>
      <c r="J11" s="12" t="s">
        <v>137</v>
      </c>
      <c r="K11" s="8"/>
      <c r="L11" s="31">
        <v>0.99774196915568902</v>
      </c>
      <c r="M11" s="13">
        <v>0.17495708949113001</v>
      </c>
      <c r="N11" s="13">
        <v>0.1803424940284</v>
      </c>
      <c r="O11" s="13">
        <v>1.25274133396819E-2</v>
      </c>
      <c r="P11" s="13">
        <v>1.0668613158786699E-2</v>
      </c>
      <c r="Q11" s="13">
        <v>1.0317311389088</v>
      </c>
      <c r="R11" s="13">
        <v>0.99059680520178806</v>
      </c>
      <c r="S11" s="13">
        <v>-0.24120659126063501</v>
      </c>
      <c r="T11" s="14">
        <v>0.85923780929151095</v>
      </c>
      <c r="U11" s="12" t="s">
        <v>216</v>
      </c>
      <c r="V11" s="12" t="s">
        <v>217</v>
      </c>
      <c r="W11" s="8" t="s">
        <v>192</v>
      </c>
      <c r="X11" s="8" t="s">
        <v>218</v>
      </c>
    </row>
    <row r="12" spans="2:39" ht="63" x14ac:dyDescent="0.4">
      <c r="B12" s="8" t="s">
        <v>85</v>
      </c>
      <c r="C12" s="8" t="s">
        <v>95</v>
      </c>
      <c r="D12" s="21">
        <v>39844</v>
      </c>
      <c r="E12" s="8"/>
      <c r="F12" s="28" t="s">
        <v>141</v>
      </c>
      <c r="G12" s="15" t="s">
        <v>142</v>
      </c>
      <c r="H12" s="15" t="s">
        <v>143</v>
      </c>
      <c r="I12" s="27" t="s">
        <v>170</v>
      </c>
      <c r="J12" s="23" t="s">
        <v>144</v>
      </c>
      <c r="K12" s="8"/>
      <c r="L12" s="31">
        <v>0.86573049812655178</v>
      </c>
      <c r="M12" s="13">
        <v>0.249313470377765</v>
      </c>
      <c r="N12" s="13">
        <v>0.227528441342362</v>
      </c>
      <c r="O12" s="13">
        <v>7.6601429569181895E-2</v>
      </c>
      <c r="P12" s="13">
        <v>0.11261291541768199</v>
      </c>
      <c r="Q12" s="13">
        <v>1.2203601685554999</v>
      </c>
      <c r="R12" s="13">
        <v>1.0078824057014999</v>
      </c>
      <c r="S12" s="13">
        <v>-0.38428195471253501</v>
      </c>
      <c r="T12" s="14">
        <v>1.0078453006792101</v>
      </c>
      <c r="U12" s="8" t="s">
        <v>219</v>
      </c>
      <c r="V12" s="12" t="s">
        <v>220</v>
      </c>
      <c r="W12" s="8" t="s">
        <v>193</v>
      </c>
      <c r="X12" s="8" t="s">
        <v>221</v>
      </c>
    </row>
    <row r="13" spans="2:39" ht="100.15" customHeight="1" x14ac:dyDescent="0.4">
      <c r="B13" s="8" t="s">
        <v>86</v>
      </c>
      <c r="C13" s="8" t="s">
        <v>95</v>
      </c>
      <c r="D13" s="21">
        <v>42917</v>
      </c>
      <c r="E13" s="11" t="s">
        <v>145</v>
      </c>
      <c r="F13" s="12" t="s">
        <v>173</v>
      </c>
      <c r="G13" s="15" t="s">
        <v>147</v>
      </c>
      <c r="H13" s="15" t="s">
        <v>148</v>
      </c>
      <c r="I13" s="27" t="s">
        <v>171</v>
      </c>
      <c r="J13" s="20" t="s">
        <v>146</v>
      </c>
      <c r="K13" s="8"/>
      <c r="L13" s="31">
        <v>0.79782941021337617</v>
      </c>
      <c r="M13" s="13">
        <v>0.232068094678332</v>
      </c>
      <c r="N13" s="13">
        <v>0.24720262359415099</v>
      </c>
      <c r="O13" s="13">
        <v>5.7131060407016702E-2</v>
      </c>
      <c r="P13" s="13">
        <v>0.14828226913789</v>
      </c>
      <c r="Q13" s="13">
        <v>1.1374640918888801</v>
      </c>
      <c r="R13" s="13">
        <v>0.95445337104788297</v>
      </c>
      <c r="S13" s="13">
        <v>-0.44110523850531302</v>
      </c>
      <c r="T13" s="14">
        <v>0.85787153710188002</v>
      </c>
      <c r="U13" s="8" t="s">
        <v>222</v>
      </c>
      <c r="V13" s="12"/>
      <c r="W13" s="8" t="s">
        <v>193</v>
      </c>
      <c r="X13" s="8" t="s">
        <v>223</v>
      </c>
    </row>
    <row r="14" spans="2:39" ht="100.15" customHeight="1" x14ac:dyDescent="0.4">
      <c r="B14" s="8" t="s">
        <v>176</v>
      </c>
      <c r="C14" s="8" t="s">
        <v>177</v>
      </c>
      <c r="D14" s="21"/>
      <c r="E14" s="11"/>
      <c r="F14" s="12"/>
      <c r="G14" s="15"/>
      <c r="H14" s="15"/>
      <c r="I14" s="27"/>
      <c r="J14" s="20"/>
      <c r="K14" s="8"/>
      <c r="L14" s="31"/>
      <c r="M14" s="13"/>
      <c r="N14" s="13"/>
      <c r="O14" s="13"/>
      <c r="P14" s="13"/>
      <c r="Q14" s="13"/>
      <c r="R14" s="13"/>
      <c r="S14" s="13"/>
      <c r="T14" s="14"/>
      <c r="U14" s="8" t="s">
        <v>224</v>
      </c>
      <c r="V14" s="12" t="s">
        <v>225</v>
      </c>
      <c r="W14" s="8" t="s">
        <v>193</v>
      </c>
      <c r="X14" s="12" t="s">
        <v>226</v>
      </c>
    </row>
    <row r="15" spans="2:39" ht="100.15" customHeight="1" x14ac:dyDescent="0.4">
      <c r="B15" s="8" t="s">
        <v>178</v>
      </c>
      <c r="C15" s="8" t="s">
        <v>179</v>
      </c>
      <c r="D15" s="21"/>
      <c r="E15" s="11"/>
      <c r="F15" s="12"/>
      <c r="G15" s="15"/>
      <c r="H15" s="15"/>
      <c r="I15" s="27"/>
      <c r="J15" s="20"/>
      <c r="K15" s="8"/>
      <c r="L15" s="31"/>
      <c r="M15" s="13"/>
      <c r="N15" s="13"/>
      <c r="O15" s="13"/>
      <c r="P15" s="13"/>
      <c r="Q15" s="13"/>
      <c r="R15" s="13"/>
      <c r="S15" s="13"/>
      <c r="T15" s="14"/>
      <c r="U15" s="12" t="s">
        <v>227</v>
      </c>
      <c r="V15" s="12" t="s">
        <v>228</v>
      </c>
      <c r="W15" s="8" t="s">
        <v>192</v>
      </c>
      <c r="X15" s="12" t="s">
        <v>229</v>
      </c>
    </row>
    <row r="16" spans="2:39" ht="15.75" x14ac:dyDescent="0.4">
      <c r="B16" s="8" t="s">
        <v>102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3"/>
      <c r="P16" s="13"/>
      <c r="Q16" s="13">
        <v>0.93547606928373495</v>
      </c>
      <c r="R16" s="13">
        <v>0.65552705696270597</v>
      </c>
      <c r="S16" s="8"/>
      <c r="T16" s="8"/>
      <c r="U16" s="8"/>
      <c r="V16" s="8"/>
      <c r="W16" s="8"/>
      <c r="X16" s="8"/>
    </row>
  </sheetData>
  <mergeCells count="7">
    <mergeCell ref="H1:H2"/>
    <mergeCell ref="K1:T1"/>
    <mergeCell ref="D1:D2"/>
    <mergeCell ref="E1:E2"/>
    <mergeCell ref="C1:C2"/>
    <mergeCell ref="F1:F2"/>
    <mergeCell ref="G1:G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1341-657E-4235-B1BB-0D455E5C8B5D}">
  <dimension ref="B1:X16"/>
  <sheetViews>
    <sheetView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U10" sqref="U10"/>
    </sheetView>
  </sheetViews>
  <sheetFormatPr defaultRowHeight="13.9" outlineLevelCol="1" x14ac:dyDescent="0.4"/>
  <cols>
    <col min="2" max="2" width="20.33203125" style="16" bestFit="1" customWidth="1"/>
    <col min="3" max="5" width="16.46484375" style="16" customWidth="1"/>
    <col min="6" max="6" width="20.73046875" style="16" customWidth="1"/>
    <col min="7" max="7" width="45.3984375" style="16" customWidth="1"/>
    <col min="8" max="8" width="50.73046875" style="16" customWidth="1"/>
    <col min="9" max="9" width="12.73046875" style="16" hidden="1" customWidth="1" outlineLevel="1"/>
    <col min="10" max="10" width="24.06640625" style="16" customWidth="1" collapsed="1"/>
    <col min="11" max="11" width="12.86328125" style="16" bestFit="1" customWidth="1"/>
    <col min="12" max="12" width="12.86328125" style="16" customWidth="1"/>
    <col min="13" max="13" width="12.59765625" style="16" customWidth="1"/>
    <col min="14" max="14" width="15.9296875" style="16" bestFit="1" customWidth="1"/>
    <col min="15" max="15" width="13.3984375" style="16" customWidth="1"/>
    <col min="16" max="16" width="13.53125" style="16" customWidth="1"/>
    <col min="17" max="17" width="17.265625" style="16" bestFit="1" customWidth="1"/>
    <col min="18" max="18" width="20.06640625" style="16" bestFit="1" customWidth="1"/>
    <col min="19" max="19" width="15.9296875" style="16" bestFit="1" customWidth="1"/>
    <col min="20" max="20" width="15.796875" style="16" bestFit="1" customWidth="1"/>
    <col min="21" max="21" width="27.46484375" customWidth="1"/>
    <col min="22" max="22" width="15.9296875" bestFit="1" customWidth="1"/>
    <col min="24" max="24" width="23.53125" customWidth="1"/>
  </cols>
  <sheetData>
    <row r="1" spans="2:24" x14ac:dyDescent="0.4">
      <c r="B1" s="25" t="s">
        <v>107</v>
      </c>
      <c r="C1" s="34" t="s">
        <v>92</v>
      </c>
      <c r="D1" s="34" t="s">
        <v>116</v>
      </c>
      <c r="E1" s="34" t="s">
        <v>118</v>
      </c>
      <c r="F1" s="34" t="s">
        <v>89</v>
      </c>
      <c r="G1" s="34" t="s">
        <v>96</v>
      </c>
      <c r="H1" s="34" t="s">
        <v>90</v>
      </c>
      <c r="I1" s="18"/>
      <c r="K1" s="36" t="s">
        <v>91</v>
      </c>
      <c r="L1" s="37"/>
      <c r="M1" s="37"/>
      <c r="N1" s="37"/>
      <c r="O1" s="37"/>
      <c r="P1" s="37"/>
      <c r="Q1" s="37"/>
      <c r="R1" s="37"/>
      <c r="S1" s="37"/>
      <c r="T1" s="38"/>
    </row>
    <row r="2" spans="2:24" ht="15.75" x14ac:dyDescent="0.4">
      <c r="B2" s="25" t="s">
        <v>107</v>
      </c>
      <c r="C2" s="35"/>
      <c r="D2" s="35"/>
      <c r="E2" s="35"/>
      <c r="F2" s="35"/>
      <c r="G2" s="35"/>
      <c r="H2" s="35"/>
      <c r="I2" s="26" t="s">
        <v>162</v>
      </c>
      <c r="J2" s="19" t="s">
        <v>109</v>
      </c>
      <c r="K2" s="8" t="s">
        <v>97</v>
      </c>
      <c r="L2" s="8" t="s">
        <v>101</v>
      </c>
      <c r="M2" s="8" t="s">
        <v>31</v>
      </c>
      <c r="N2" s="8" t="s">
        <v>32</v>
      </c>
      <c r="O2" s="8" t="s">
        <v>121</v>
      </c>
      <c r="P2" s="8" t="s">
        <v>122</v>
      </c>
      <c r="Q2" s="8" t="s">
        <v>3</v>
      </c>
      <c r="R2" s="8" t="s">
        <v>4</v>
      </c>
      <c r="S2" s="8" t="s">
        <v>33</v>
      </c>
      <c r="T2" s="8" t="s">
        <v>34</v>
      </c>
      <c r="U2" s="16" t="s">
        <v>185</v>
      </c>
      <c r="V2" s="16" t="s">
        <v>187</v>
      </c>
      <c r="W2" s="16" t="s">
        <v>191</v>
      </c>
      <c r="X2" s="16" t="s">
        <v>188</v>
      </c>
    </row>
    <row r="3" spans="2:24" ht="15.75" x14ac:dyDescent="0.4">
      <c r="B3" s="8" t="s">
        <v>180</v>
      </c>
      <c r="C3" s="8" t="s">
        <v>65</v>
      </c>
      <c r="D3" s="21"/>
      <c r="E3" s="11"/>
      <c r="F3" s="8"/>
      <c r="G3" s="12"/>
      <c r="H3" s="15"/>
      <c r="I3" s="27"/>
      <c r="J3" s="15"/>
      <c r="K3" s="8"/>
      <c r="L3" s="31"/>
      <c r="M3" s="13"/>
      <c r="N3" s="13"/>
      <c r="O3" s="13"/>
      <c r="P3" s="13"/>
      <c r="Q3" s="13"/>
      <c r="R3" s="13"/>
      <c r="S3" s="13"/>
      <c r="T3" s="14"/>
      <c r="U3" t="s">
        <v>230</v>
      </c>
      <c r="X3" t="s">
        <v>231</v>
      </c>
    </row>
    <row r="4" spans="2:24" ht="15.75" x14ac:dyDescent="0.4">
      <c r="B4" s="8" t="s">
        <v>181</v>
      </c>
      <c r="C4" s="8" t="s">
        <v>65</v>
      </c>
      <c r="D4" s="21"/>
      <c r="E4" s="11"/>
      <c r="F4" s="12"/>
      <c r="G4" s="15"/>
      <c r="H4" s="15"/>
      <c r="I4" s="27"/>
      <c r="K4" s="8"/>
      <c r="L4" s="31"/>
      <c r="M4" s="13"/>
      <c r="N4" s="13"/>
      <c r="O4" s="13"/>
      <c r="P4" s="13"/>
      <c r="Q4" s="13"/>
      <c r="R4" s="13"/>
      <c r="S4" s="13"/>
      <c r="T4" s="14"/>
      <c r="U4" t="s">
        <v>230</v>
      </c>
      <c r="X4" t="s">
        <v>232</v>
      </c>
    </row>
    <row r="5" spans="2:24" ht="41.65" x14ac:dyDescent="0.4">
      <c r="B5" s="8" t="s">
        <v>182</v>
      </c>
      <c r="C5" s="8" t="s">
        <v>93</v>
      </c>
      <c r="D5" s="21"/>
      <c r="E5" s="11"/>
      <c r="F5" s="12"/>
      <c r="G5" s="15"/>
      <c r="H5" s="15"/>
      <c r="I5" s="27"/>
      <c r="J5" s="15"/>
      <c r="K5" s="8"/>
      <c r="L5" s="31"/>
      <c r="M5" s="13"/>
      <c r="N5" s="13"/>
      <c r="O5" s="13"/>
      <c r="P5" s="13"/>
      <c r="Q5" s="13"/>
      <c r="R5" s="13"/>
      <c r="S5" s="13"/>
      <c r="T5" s="14"/>
      <c r="U5" t="s">
        <v>233</v>
      </c>
      <c r="V5" t="s">
        <v>234</v>
      </c>
      <c r="X5" s="39" t="s">
        <v>235</v>
      </c>
    </row>
    <row r="6" spans="2:24" ht="41.65" x14ac:dyDescent="0.4">
      <c r="B6" s="8" t="s">
        <v>183</v>
      </c>
      <c r="C6" s="8" t="s">
        <v>184</v>
      </c>
      <c r="D6" s="21"/>
      <c r="E6" s="11"/>
      <c r="F6" s="12"/>
      <c r="G6" s="15"/>
      <c r="H6" s="22"/>
      <c r="I6" s="27"/>
      <c r="J6" s="8"/>
      <c r="K6" s="8"/>
      <c r="L6" s="31"/>
      <c r="M6" s="13"/>
      <c r="N6" s="13"/>
      <c r="O6" s="13"/>
      <c r="P6" s="13"/>
      <c r="Q6" s="13"/>
      <c r="R6" s="13"/>
      <c r="S6" s="13"/>
      <c r="T6" s="14"/>
      <c r="U6" t="s">
        <v>230</v>
      </c>
      <c r="X6" s="39" t="s">
        <v>236</v>
      </c>
    </row>
    <row r="7" spans="2:24" ht="15.75" x14ac:dyDescent="0.4">
      <c r="B7" s="8"/>
      <c r="C7" s="8"/>
      <c r="D7" s="21"/>
      <c r="E7" s="8"/>
      <c r="F7" s="12"/>
      <c r="G7" s="12"/>
      <c r="H7" s="15"/>
      <c r="I7" s="27"/>
      <c r="J7" s="8"/>
      <c r="K7" s="8"/>
      <c r="L7" s="31"/>
      <c r="M7" s="13"/>
      <c r="N7" s="13"/>
      <c r="O7" s="13"/>
      <c r="P7" s="13"/>
      <c r="Q7" s="13"/>
      <c r="R7" s="13"/>
      <c r="S7" s="13"/>
      <c r="T7" s="14"/>
    </row>
    <row r="8" spans="2:24" x14ac:dyDescent="0.4">
      <c r="B8" s="8"/>
      <c r="C8" s="8"/>
      <c r="D8" s="21"/>
      <c r="E8" s="11"/>
      <c r="F8" s="12"/>
      <c r="G8" s="8"/>
      <c r="H8" s="12"/>
      <c r="I8" s="27"/>
      <c r="J8" s="12"/>
      <c r="K8" s="8"/>
      <c r="L8" s="31"/>
      <c r="M8" s="13"/>
      <c r="N8" s="13"/>
      <c r="O8" s="13"/>
      <c r="P8" s="13"/>
      <c r="Q8" s="13"/>
      <c r="R8" s="13"/>
      <c r="S8" s="13"/>
      <c r="T8" s="14"/>
    </row>
    <row r="9" spans="2:24" ht="15.75" x14ac:dyDescent="0.4">
      <c r="B9" s="8"/>
      <c r="C9" s="8"/>
      <c r="D9" s="21"/>
      <c r="E9" s="11"/>
      <c r="F9" s="12"/>
      <c r="G9" s="17"/>
      <c r="H9" s="12"/>
      <c r="I9" s="27"/>
      <c r="J9" s="12"/>
      <c r="K9" s="8"/>
      <c r="L9" s="31"/>
      <c r="M9" s="13"/>
      <c r="N9" s="13"/>
      <c r="O9" s="13"/>
      <c r="P9" s="13"/>
      <c r="Q9" s="13"/>
      <c r="R9" s="13"/>
      <c r="S9" s="13"/>
      <c r="T9" s="14"/>
    </row>
    <row r="10" spans="2:24" ht="15.75" x14ac:dyDescent="0.4">
      <c r="B10" s="8"/>
      <c r="C10" s="8"/>
      <c r="D10" s="21"/>
      <c r="E10" s="11"/>
      <c r="F10" s="12"/>
      <c r="G10" s="15"/>
      <c r="H10" s="15"/>
      <c r="I10" s="27"/>
      <c r="J10" s="12"/>
      <c r="K10" s="8"/>
      <c r="L10" s="31"/>
      <c r="M10" s="13"/>
      <c r="N10" s="13"/>
      <c r="O10" s="13"/>
      <c r="P10" s="13"/>
      <c r="Q10" s="13"/>
      <c r="R10" s="13"/>
      <c r="S10" s="13"/>
      <c r="T10" s="14"/>
    </row>
    <row r="11" spans="2:24" x14ac:dyDescent="0.4">
      <c r="B11" s="8"/>
      <c r="C11" s="8"/>
      <c r="D11" s="21"/>
      <c r="E11" s="11"/>
      <c r="F11" s="12"/>
      <c r="G11" s="12"/>
      <c r="H11" s="12"/>
      <c r="I11" s="27"/>
      <c r="J11" s="12"/>
      <c r="K11" s="8"/>
      <c r="L11" s="31"/>
      <c r="M11" s="13"/>
      <c r="N11" s="13"/>
      <c r="O11" s="13"/>
      <c r="P11" s="13"/>
      <c r="Q11" s="13"/>
      <c r="R11" s="13"/>
      <c r="S11" s="13"/>
      <c r="T11" s="14"/>
    </row>
    <row r="12" spans="2:24" ht="15.75" x14ac:dyDescent="0.4">
      <c r="B12" s="8"/>
      <c r="C12" s="8"/>
      <c r="D12" s="21"/>
      <c r="E12" s="8"/>
      <c r="F12" s="12"/>
      <c r="G12" s="15"/>
      <c r="H12" s="15"/>
      <c r="I12" s="27"/>
      <c r="J12" s="23"/>
      <c r="K12" s="8"/>
      <c r="L12" s="31"/>
      <c r="M12" s="13"/>
      <c r="N12" s="13"/>
      <c r="O12" s="13"/>
      <c r="P12" s="13"/>
      <c r="Q12" s="13"/>
      <c r="R12" s="13"/>
      <c r="S12" s="13"/>
      <c r="T12" s="14"/>
    </row>
    <row r="13" spans="2:24" ht="15.75" x14ac:dyDescent="0.4">
      <c r="B13" s="8"/>
      <c r="C13" s="8"/>
      <c r="D13" s="21"/>
      <c r="E13" s="11"/>
      <c r="F13" s="12"/>
      <c r="G13" s="15"/>
      <c r="H13" s="15"/>
      <c r="I13" s="27"/>
      <c r="J13" s="20"/>
      <c r="K13" s="8"/>
      <c r="L13" s="31"/>
      <c r="M13" s="13"/>
      <c r="N13" s="13"/>
      <c r="O13" s="13"/>
      <c r="P13" s="13"/>
      <c r="Q13" s="13"/>
      <c r="R13" s="13"/>
      <c r="S13" s="13"/>
      <c r="T13" s="14"/>
    </row>
    <row r="14" spans="2:24" ht="15.75" x14ac:dyDescent="0.4">
      <c r="B14" s="8"/>
      <c r="C14" s="8"/>
      <c r="D14" s="21"/>
      <c r="E14" s="11"/>
      <c r="F14" s="12"/>
      <c r="G14" s="15"/>
      <c r="H14" s="15"/>
      <c r="I14" s="27"/>
      <c r="J14" s="20"/>
      <c r="K14" s="8"/>
      <c r="L14" s="31"/>
      <c r="M14" s="13"/>
      <c r="N14" s="13"/>
      <c r="O14" s="13"/>
      <c r="P14" s="13"/>
      <c r="Q14" s="13"/>
      <c r="R14" s="13"/>
      <c r="S14" s="13"/>
      <c r="T14" s="14"/>
    </row>
    <row r="15" spans="2:24" ht="15.75" x14ac:dyDescent="0.4">
      <c r="B15" s="8"/>
      <c r="C15" s="8"/>
      <c r="D15" s="21"/>
      <c r="E15" s="11"/>
      <c r="F15" s="12"/>
      <c r="G15" s="15"/>
      <c r="H15" s="15"/>
      <c r="I15" s="27"/>
      <c r="J15" s="20"/>
      <c r="K15" s="8"/>
      <c r="L15" s="31"/>
      <c r="M15" s="13"/>
      <c r="N15" s="13"/>
      <c r="O15" s="13"/>
      <c r="P15" s="13"/>
      <c r="Q15" s="13"/>
      <c r="R15" s="13"/>
      <c r="S15" s="13"/>
      <c r="T15" s="14"/>
    </row>
    <row r="16" spans="2:24" x14ac:dyDescent="0.4">
      <c r="B16" s="8"/>
      <c r="C16" s="8"/>
      <c r="D16" s="8"/>
      <c r="E16" s="8"/>
      <c r="F16" s="12"/>
      <c r="G16" s="8"/>
      <c r="H16" s="8"/>
      <c r="I16" s="8"/>
      <c r="J16" s="8"/>
      <c r="K16" s="8"/>
      <c r="L16" s="8"/>
      <c r="M16" s="8"/>
      <c r="N16" s="8"/>
      <c r="O16" s="13"/>
      <c r="P16" s="13"/>
      <c r="Q16" s="13"/>
      <c r="R16" s="13"/>
      <c r="S16" s="8"/>
      <c r="T16" s="8"/>
    </row>
  </sheetData>
  <mergeCells count="7">
    <mergeCell ref="K1:T1"/>
    <mergeCell ref="C1:C2"/>
    <mergeCell ref="D1:D2"/>
    <mergeCell ref="E1:E2"/>
    <mergeCell ref="F1:F2"/>
    <mergeCell ref="G1:G2"/>
    <mergeCell ref="H1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Tech</vt:lpstr>
      <vt:lpstr>SRS</vt:lpstr>
      <vt:lpstr>Research extended</vt:lpstr>
      <vt:lpstr>US Growth</vt:lpstr>
      <vt:lpstr>US Value</vt:lpstr>
      <vt:lpstr>Agg</vt:lpstr>
      <vt:lpstr>Shortlist</vt:lpstr>
      <vt:lpstr>Further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Zhu</dc:creator>
  <cp:lastModifiedBy>Zhibin Zhu</cp:lastModifiedBy>
  <dcterms:created xsi:type="dcterms:W3CDTF">2024-08-19T08:38:04Z</dcterms:created>
  <dcterms:modified xsi:type="dcterms:W3CDTF">2024-10-13T12:50:11Z</dcterms:modified>
</cp:coreProperties>
</file>