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slicers/slicer2.xml" ContentType="application/vnd.ms-excel.slicer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Дашборд" sheetId="2" r:id="rId1"/>
    <sheet name="Данные" sheetId="1" r:id="rId2"/>
  </sheets>
  <definedNames>
    <definedName name="Срез_Год">#N/A</definedName>
    <definedName name="Срез_Показатель">#N/A</definedName>
  </definedNames>
  <calcPr calcId="162913"/>
  <pivotCaches>
    <pivotCache cacheId="3" r:id="rId3"/>
  </pivotCaches>
  <extLst>
    <ext xmlns:x14="http://schemas.microsoft.com/office/spreadsheetml/2009/9/main" uri="{BBE1A952-AA13-448e-AADC-164F8A28A991}">
      <x14:slicerCaches>
        <x14:slicerCache r:id="rId4"/>
        <x14:slicerCache r:id="rId5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3" i="1" l="1"/>
  <c r="H4" i="1"/>
  <c r="K4" i="1" s="1"/>
  <c r="H5" i="1"/>
  <c r="K5" i="1" s="1"/>
  <c r="H6" i="1"/>
  <c r="K6" i="1" s="1"/>
  <c r="H7" i="1"/>
  <c r="K7" i="1" s="1"/>
  <c r="H8" i="1"/>
  <c r="K8" i="1" s="1"/>
  <c r="H9" i="1"/>
  <c r="K9" i="1" s="1"/>
  <c r="H2" i="1"/>
  <c r="K2" i="1" s="1"/>
  <c r="H3" i="1"/>
  <c r="K3" i="1" s="1"/>
  <c r="L2" i="1" l="1"/>
  <c r="L9" i="1"/>
  <c r="L8" i="1"/>
  <c r="L7" i="1"/>
  <c r="L6" i="1"/>
  <c r="L5" i="1"/>
  <c r="L4" i="1"/>
  <c r="L3" i="1"/>
</calcChain>
</file>

<file path=xl/sharedStrings.xml><?xml version="1.0" encoding="utf-8"?>
<sst xmlns="http://schemas.openxmlformats.org/spreadsheetml/2006/main" count="166" uniqueCount="20">
  <si>
    <t>Город</t>
  </si>
  <si>
    <t>Показатель</t>
  </si>
  <si>
    <t>Год</t>
  </si>
  <si>
    <t>Значение</t>
  </si>
  <si>
    <t>Штутгарт</t>
  </si>
  <si>
    <t>Продажи</t>
  </si>
  <si>
    <t>Франкфурт</t>
  </si>
  <si>
    <t>Кёльн</t>
  </si>
  <si>
    <t>Бремен</t>
  </si>
  <si>
    <t>Мюнхен</t>
  </si>
  <si>
    <t>Гамбург</t>
  </si>
  <si>
    <t>Дрезден</t>
  </si>
  <si>
    <t>Берлин</t>
  </si>
  <si>
    <t>Персонал</t>
  </si>
  <si>
    <t>Клиентская база</t>
  </si>
  <si>
    <t>X</t>
  </si>
  <si>
    <t>Y</t>
  </si>
  <si>
    <t>Подписи</t>
  </si>
  <si>
    <t>Подпись графика</t>
  </si>
  <si>
    <t>Максимум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</si>
</sst>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  <charset val="204"/>
    </font>
    <font>
      <sz val="10"/>
      <color theme="1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/>
      <top style="medium">
        <color rgb="FFCCCCCC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right" wrapText="1"/>
    </xf>
    <xf numFmtId="0" fontId="2" fillId="0" borderId="2" xfId="0" applyFont="1" applyBorder="1" applyAlignment="1">
      <alignment wrapText="1"/>
    </xf>
    <xf numFmtId="0" fontId="2" fillId="0" borderId="3" xfId="0" applyFont="1" applyBorder="1" applyAlignment="1">
      <alignment horizontal="right" wrapText="1"/>
    </xf>
    <xf numFmtId="0" fontId="1" fillId="0" borderId="4" xfId="0" applyFont="1" applyBorder="1" applyAlignment="1">
      <alignment wrapText="1"/>
    </xf>
    <xf numFmtId="0" fontId="1" fillId="0" borderId="5" xfId="0" applyFont="1" applyBorder="1" applyAlignment="1">
      <alignment wrapText="1"/>
    </xf>
    <xf numFmtId="0" fontId="1" fillId="0" borderId="6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2" fillId="0" borderId="8" xfId="0" applyFont="1" applyBorder="1" applyAlignment="1">
      <alignment wrapText="1"/>
    </xf>
    <xf numFmtId="0" fontId="2" fillId="0" borderId="8" xfId="0" applyFont="1" applyBorder="1" applyAlignment="1">
      <alignment horizontal="right" wrapText="1"/>
    </xf>
    <xf numFmtId="0" fontId="2" fillId="0" borderId="9" xfId="0" applyFont="1" applyBorder="1" applyAlignment="1">
      <alignment horizontal="right" wrapText="1"/>
    </xf>
    <xf numFmtId="0" fontId="0" fillId="0" borderId="0" xfId="0" pivotButton="1"/>
    <xf numFmtId="0" fontId="0" fillId="0" borderId="0" xfId="0" applyAlignment="1">
      <alignment horizontal="left"/>
    </xf>
  </cellXfs>
  <cellStyles count="1">
    <cellStyle name="Обычный" xfId="0" builtinId="0"/>
  </cellStyles>
  <dxfs count="8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/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1" indent="0" justifyLastLine="0" shrinkToFit="0" readingOrder="0"/>
      <border diagonalUp="0" diagonalDown="0">
        <left/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border outline="0">
        <top style="medium">
          <color rgb="FFCCCCCC"/>
        </top>
      </border>
    </dxf>
    <dxf>
      <border outline="0">
        <bottom style="medium">
          <color rgb="FFCCCCCC"/>
        </bottom>
      </border>
    </dxf>
    <dxf>
      <border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microsoft.com/office/2007/relationships/slicerCache" Target="slicerCaches/slicerCache2.xml"/><Relationship Id="rId4" Type="http://schemas.microsoft.com/office/2007/relationships/slicerCache" Target="slicerCaches/slicerCache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Данные!$R$3</c:f>
          <c:strCache>
            <c:ptCount val="1"/>
            <c:pt idx="0">
              <c:v>Клиентская база 2020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ubbleChart>
        <c:varyColors val="0"/>
        <c:ser>
          <c:idx val="0"/>
          <c:order val="0"/>
          <c:tx>
            <c:strRef>
              <c:f>Данные!$N$3</c:f>
              <c:strCache>
                <c:ptCount val="1"/>
                <c:pt idx="0">
                  <c:v>Клиентская база</c:v>
                </c:pt>
              </c:strCache>
            </c:strRef>
          </c:tx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/>
              <c:tx>
                <c:rich>
                  <a:bodyPr/>
                  <a:lstStyle/>
                  <a:p>
                    <a:fld id="{216BC676-103C-4252-AC62-F24FABDF9F9D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33A5-4C16-A9BB-5B2ACF86A3A8}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12AAD828-1422-4170-81CC-62A0A68C6E56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33A5-4C16-A9BB-5B2ACF86A3A8}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8F264B88-0F4B-450F-B6A7-D65882B02A69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33A5-4C16-A9BB-5B2ACF86A3A8}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051EABF4-BEBD-462A-9E98-2CF59102BAA7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33A5-4C16-A9BB-5B2ACF86A3A8}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1099A4EC-A1B2-417E-B280-4D2697EF0ED6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33A5-4C16-A9BB-5B2ACF86A3A8}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fld id="{F7D514F6-DF20-4A28-BAB7-251329604338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33A5-4C16-A9BB-5B2ACF86A3A8}"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fld id="{6F99E628-8E84-4C32-8217-865F38203C95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33A5-4C16-A9BB-5B2ACF86A3A8}"/>
                </c:ext>
              </c:extLst>
            </c:dLbl>
            <c:dLbl>
              <c:idx val="7"/>
              <c:layout/>
              <c:tx>
                <c:rich>
                  <a:bodyPr/>
                  <a:lstStyle/>
                  <a:p>
                    <a:fld id="{0CD30A3A-817A-4CA4-A29E-CC6753967B51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33A5-4C16-A9BB-5B2ACF86A3A8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33A5-4C16-A9BB-5B2ACF86A3A8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0"/>
              </c:ext>
            </c:extLst>
          </c:dLbls>
          <c:xVal>
            <c:numRef>
              <c:f>Данные!$I$2:$I$10</c:f>
              <c:numCache>
                <c:formatCode>General</c:formatCode>
                <c:ptCount val="9"/>
                <c:pt idx="0">
                  <c:v>35</c:v>
                </c:pt>
                <c:pt idx="1">
                  <c:v>30</c:v>
                </c:pt>
                <c:pt idx="2">
                  <c:v>10</c:v>
                </c:pt>
                <c:pt idx="3">
                  <c:v>32.700000000000003</c:v>
                </c:pt>
                <c:pt idx="4">
                  <c:v>62</c:v>
                </c:pt>
                <c:pt idx="5">
                  <c:v>45.5</c:v>
                </c:pt>
                <c:pt idx="6">
                  <c:v>88</c:v>
                </c:pt>
                <c:pt idx="7">
                  <c:v>81</c:v>
                </c:pt>
              </c:numCache>
            </c:numRef>
          </c:xVal>
          <c:yVal>
            <c:numRef>
              <c:f>Данные!$J$2:$J$10</c:f>
              <c:numCache>
                <c:formatCode>General</c:formatCode>
                <c:ptCount val="9"/>
                <c:pt idx="0">
                  <c:v>17</c:v>
                </c:pt>
                <c:pt idx="1">
                  <c:v>35</c:v>
                </c:pt>
                <c:pt idx="2">
                  <c:v>50</c:v>
                </c:pt>
                <c:pt idx="3">
                  <c:v>75</c:v>
                </c:pt>
                <c:pt idx="4">
                  <c:v>11.5</c:v>
                </c:pt>
                <c:pt idx="5">
                  <c:v>80</c:v>
                </c:pt>
                <c:pt idx="6">
                  <c:v>50.5</c:v>
                </c:pt>
                <c:pt idx="7">
                  <c:v>67.5</c:v>
                </c:pt>
              </c:numCache>
            </c:numRef>
          </c:yVal>
          <c:bubbleSize>
            <c:numRef>
              <c:f>Данные!$H$2:$H$10</c:f>
              <c:numCache>
                <c:formatCode>General</c:formatCode>
                <c:ptCount val="9"/>
                <c:pt idx="0">
                  <c:v>168</c:v>
                </c:pt>
                <c:pt idx="1">
                  <c:v>65</c:v>
                </c:pt>
                <c:pt idx="2">
                  <c:v>36</c:v>
                </c:pt>
                <c:pt idx="3">
                  <c:v>56</c:v>
                </c:pt>
                <c:pt idx="4">
                  <c:v>80</c:v>
                </c:pt>
                <c:pt idx="5">
                  <c:v>152</c:v>
                </c:pt>
                <c:pt idx="6">
                  <c:v>108</c:v>
                </c:pt>
                <c:pt idx="7">
                  <c:v>250</c:v>
                </c:pt>
              </c:numCache>
            </c:numRef>
          </c:bubbleSize>
          <c:bubble3D val="0"/>
          <c:extLst>
            <c:ext xmlns:c15="http://schemas.microsoft.com/office/drawing/2012/chart" uri="{02D57815-91ED-43cb-92C2-25804820EDAC}">
              <c15:datalabelsRange>
                <c15:f>Данные!$K$2:$K$9</c15:f>
                <c15:dlblRangeCache>
                  <c:ptCount val="8"/>
                  <c:pt idx="0">
                    <c:v>Штутгарт
168</c:v>
                  </c:pt>
                  <c:pt idx="1">
                    <c:v>Франкфурт
65</c:v>
                  </c:pt>
                  <c:pt idx="2">
                    <c:v>Кёльн
36</c:v>
                  </c:pt>
                  <c:pt idx="3">
                    <c:v>Бремен
56</c:v>
                  </c:pt>
                  <c:pt idx="4">
                    <c:v>Мюнхен
80</c:v>
                  </c:pt>
                  <c:pt idx="5">
                    <c:v>Гамбург
152</c:v>
                  </c:pt>
                  <c:pt idx="6">
                    <c:v>Дрезден
108</c:v>
                  </c:pt>
                  <c:pt idx="7">
                    <c:v>Берлин
250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9-33A5-4C16-A9BB-5B2ACF86A3A8}"/>
            </c:ext>
          </c:extLst>
        </c:ser>
        <c:ser>
          <c:idx val="1"/>
          <c:order val="1"/>
          <c:tx>
            <c:strRef>
              <c:f>Данные!$L$1</c:f>
              <c:strCache>
                <c:ptCount val="1"/>
                <c:pt idx="0">
                  <c:v>Максимум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  <a:effectLst/>
          </c:spPr>
          <c:invertIfNegative val="0"/>
          <c:xVal>
            <c:numRef>
              <c:f>Данные!$I$2:$I$9</c:f>
              <c:numCache>
                <c:formatCode>General</c:formatCode>
                <c:ptCount val="8"/>
                <c:pt idx="0">
                  <c:v>35</c:v>
                </c:pt>
                <c:pt idx="1">
                  <c:v>30</c:v>
                </c:pt>
                <c:pt idx="2">
                  <c:v>10</c:v>
                </c:pt>
                <c:pt idx="3">
                  <c:v>32.700000000000003</c:v>
                </c:pt>
                <c:pt idx="4">
                  <c:v>62</c:v>
                </c:pt>
                <c:pt idx="5">
                  <c:v>45.5</c:v>
                </c:pt>
                <c:pt idx="6">
                  <c:v>88</c:v>
                </c:pt>
                <c:pt idx="7">
                  <c:v>81</c:v>
                </c:pt>
              </c:numCache>
            </c:numRef>
          </c:xVal>
          <c:yVal>
            <c:numRef>
              <c:f>Данные!$J$2:$J$9</c:f>
              <c:numCache>
                <c:formatCode>General</c:formatCode>
                <c:ptCount val="8"/>
                <c:pt idx="0">
                  <c:v>17</c:v>
                </c:pt>
                <c:pt idx="1">
                  <c:v>35</c:v>
                </c:pt>
                <c:pt idx="2">
                  <c:v>50</c:v>
                </c:pt>
                <c:pt idx="3">
                  <c:v>75</c:v>
                </c:pt>
                <c:pt idx="4">
                  <c:v>11.5</c:v>
                </c:pt>
                <c:pt idx="5">
                  <c:v>80</c:v>
                </c:pt>
                <c:pt idx="6">
                  <c:v>50.5</c:v>
                </c:pt>
                <c:pt idx="7">
                  <c:v>67.5</c:v>
                </c:pt>
              </c:numCache>
            </c:numRef>
          </c:yVal>
          <c:bubbleSize>
            <c:numRef>
              <c:f>Данные!$L$2:$L$9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250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A-33A5-4C16-A9BB-5B2ACF86A3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45"/>
        <c:showNegBubbles val="0"/>
        <c:axId val="1896752015"/>
        <c:axId val="1896752847"/>
      </c:bubbleChart>
      <c:valAx>
        <c:axId val="1896752015"/>
        <c:scaling>
          <c:orientation val="minMax"/>
          <c:max val="100"/>
          <c:min val="0"/>
        </c:scaling>
        <c:delete val="1"/>
        <c:axPos val="b"/>
        <c:numFmt formatCode="General" sourceLinked="1"/>
        <c:majorTickMark val="none"/>
        <c:minorTickMark val="none"/>
        <c:tickLblPos val="nextTo"/>
        <c:crossAx val="1896752847"/>
        <c:crosses val="autoZero"/>
        <c:crossBetween val="midCat"/>
      </c:valAx>
      <c:valAx>
        <c:axId val="1896752847"/>
        <c:scaling>
          <c:orientation val="minMax"/>
          <c:max val="100"/>
          <c:min val="0"/>
        </c:scaling>
        <c:delete val="1"/>
        <c:axPos val="l"/>
        <c:numFmt formatCode="General" sourceLinked="1"/>
        <c:majorTickMark val="none"/>
        <c:minorTickMark val="none"/>
        <c:tickLblPos val="nextTo"/>
        <c:crossAx val="1896752015"/>
        <c:crosses val="autoZero"/>
        <c:crossBetween val="midCat"/>
      </c:valAx>
      <c:spPr>
        <a:blipFill>
          <a:blip xmlns:r="http://schemas.openxmlformats.org/officeDocument/2006/relationships" r:embed="rId3"/>
          <a:stretch>
            <a:fillRect/>
          </a:stretch>
        </a:blip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Данные!$R$3</c:f>
          <c:strCache>
            <c:ptCount val="1"/>
            <c:pt idx="0">
              <c:v>Клиентская база 2020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ubbleChart>
        <c:varyColors val="0"/>
        <c:ser>
          <c:idx val="0"/>
          <c:order val="0"/>
          <c:tx>
            <c:strRef>
              <c:f>Данные!$N$3</c:f>
              <c:strCache>
                <c:ptCount val="1"/>
                <c:pt idx="0">
                  <c:v>Клиентская база</c:v>
                </c:pt>
              </c:strCache>
            </c:strRef>
          </c:tx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/>
              <c:tx>
                <c:rich>
                  <a:bodyPr/>
                  <a:lstStyle/>
                  <a:p>
                    <a:fld id="{D7C891D0-1417-4A75-B00D-6320C4BCB68E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4372-482E-9B6B-EB486115D1A3}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BBD38323-21A4-440D-9C2D-D639DBD05E24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4372-482E-9B6B-EB486115D1A3}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B4E45CC0-CA26-4DFA-95E2-5158F8A6A379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4372-482E-9B6B-EB486115D1A3}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E760EA91-24CF-484B-8E4D-C9FDB3CCF600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4372-482E-9B6B-EB486115D1A3}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6C026C82-A004-4E79-B985-CB87DEAC7607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4372-482E-9B6B-EB486115D1A3}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fld id="{576103E9-630F-4FF0-ABFF-48FEB9112341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4372-482E-9B6B-EB486115D1A3}"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fld id="{39229FBE-FFEE-44BD-9F22-D418D4DB68E2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4372-482E-9B6B-EB486115D1A3}"/>
                </c:ext>
              </c:extLst>
            </c:dLbl>
            <c:dLbl>
              <c:idx val="7"/>
              <c:layout/>
              <c:tx>
                <c:rich>
                  <a:bodyPr/>
                  <a:lstStyle/>
                  <a:p>
                    <a:fld id="{71070281-95A4-45F3-8BCB-90D8AA21B2B7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4372-482E-9B6B-EB486115D1A3}"/>
                </c:ext>
              </c:extLst>
            </c:dLbl>
            <c:dLbl>
              <c:idx val="8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  <c:ext xmlns:c16="http://schemas.microsoft.com/office/drawing/2014/chart" uri="{C3380CC4-5D6E-409C-BE32-E72D297353CC}">
                  <c16:uniqueId val="{00000009-4372-482E-9B6B-EB486115D1A3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  <c15:showDataLabelsRange val="1"/>
                <c15:showLeaderLines val="0"/>
              </c:ext>
            </c:extLst>
          </c:dLbls>
          <c:xVal>
            <c:numRef>
              <c:f>Данные!$I$2:$I$10</c:f>
              <c:numCache>
                <c:formatCode>General</c:formatCode>
                <c:ptCount val="9"/>
                <c:pt idx="0">
                  <c:v>35</c:v>
                </c:pt>
                <c:pt idx="1">
                  <c:v>30</c:v>
                </c:pt>
                <c:pt idx="2">
                  <c:v>10</c:v>
                </c:pt>
                <c:pt idx="3">
                  <c:v>32.700000000000003</c:v>
                </c:pt>
                <c:pt idx="4">
                  <c:v>62</c:v>
                </c:pt>
                <c:pt idx="5">
                  <c:v>45.5</c:v>
                </c:pt>
                <c:pt idx="6">
                  <c:v>88</c:v>
                </c:pt>
                <c:pt idx="7">
                  <c:v>81</c:v>
                </c:pt>
              </c:numCache>
            </c:numRef>
          </c:xVal>
          <c:yVal>
            <c:numRef>
              <c:f>Данные!$J$2:$J$10</c:f>
              <c:numCache>
                <c:formatCode>General</c:formatCode>
                <c:ptCount val="9"/>
                <c:pt idx="0">
                  <c:v>17</c:v>
                </c:pt>
                <c:pt idx="1">
                  <c:v>35</c:v>
                </c:pt>
                <c:pt idx="2">
                  <c:v>50</c:v>
                </c:pt>
                <c:pt idx="3">
                  <c:v>75</c:v>
                </c:pt>
                <c:pt idx="4">
                  <c:v>11.5</c:v>
                </c:pt>
                <c:pt idx="5">
                  <c:v>80</c:v>
                </c:pt>
                <c:pt idx="6">
                  <c:v>50.5</c:v>
                </c:pt>
                <c:pt idx="7">
                  <c:v>67.5</c:v>
                </c:pt>
              </c:numCache>
            </c:numRef>
          </c:yVal>
          <c:bubbleSize>
            <c:numRef>
              <c:f>Данные!$H$2:$H$10</c:f>
              <c:numCache>
                <c:formatCode>General</c:formatCode>
                <c:ptCount val="9"/>
                <c:pt idx="0">
                  <c:v>168</c:v>
                </c:pt>
                <c:pt idx="1">
                  <c:v>65</c:v>
                </c:pt>
                <c:pt idx="2">
                  <c:v>36</c:v>
                </c:pt>
                <c:pt idx="3">
                  <c:v>56</c:v>
                </c:pt>
                <c:pt idx="4">
                  <c:v>80</c:v>
                </c:pt>
                <c:pt idx="5">
                  <c:v>152</c:v>
                </c:pt>
                <c:pt idx="6">
                  <c:v>108</c:v>
                </c:pt>
                <c:pt idx="7">
                  <c:v>250</c:v>
                </c:pt>
              </c:numCache>
            </c:numRef>
          </c:bubbleSize>
          <c:bubble3D val="0"/>
          <c:extLst>
            <c:ext xmlns:c15="http://schemas.microsoft.com/office/drawing/2012/chart" uri="{02D57815-91ED-43cb-92C2-25804820EDAC}">
              <c15:datalabelsRange>
                <c15:f>Данные!$K$2:$K$9</c15:f>
                <c15:dlblRangeCache>
                  <c:ptCount val="8"/>
                  <c:pt idx="0">
                    <c:v>Штутгарт
168</c:v>
                  </c:pt>
                  <c:pt idx="1">
                    <c:v>Франкфурт
65</c:v>
                  </c:pt>
                  <c:pt idx="2">
                    <c:v>Кёльн
36</c:v>
                  </c:pt>
                  <c:pt idx="3">
                    <c:v>Бремен
56</c:v>
                  </c:pt>
                  <c:pt idx="4">
                    <c:v>Мюнхен
80</c:v>
                  </c:pt>
                  <c:pt idx="5">
                    <c:v>Гамбург
152</c:v>
                  </c:pt>
                  <c:pt idx="6">
                    <c:v>Дрезден
108</c:v>
                  </c:pt>
                  <c:pt idx="7">
                    <c:v>Берлин
250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4372-482E-9B6B-EB486115D1A3}"/>
            </c:ext>
          </c:extLst>
        </c:ser>
        <c:ser>
          <c:idx val="1"/>
          <c:order val="1"/>
          <c:tx>
            <c:strRef>
              <c:f>Данные!$L$1</c:f>
              <c:strCache>
                <c:ptCount val="1"/>
                <c:pt idx="0">
                  <c:v>Максимум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  <a:effectLst/>
          </c:spPr>
          <c:invertIfNegative val="0"/>
          <c:xVal>
            <c:numRef>
              <c:f>Данные!$I$2:$I$9</c:f>
              <c:numCache>
                <c:formatCode>General</c:formatCode>
                <c:ptCount val="8"/>
                <c:pt idx="0">
                  <c:v>35</c:v>
                </c:pt>
                <c:pt idx="1">
                  <c:v>30</c:v>
                </c:pt>
                <c:pt idx="2">
                  <c:v>10</c:v>
                </c:pt>
                <c:pt idx="3">
                  <c:v>32.700000000000003</c:v>
                </c:pt>
                <c:pt idx="4">
                  <c:v>62</c:v>
                </c:pt>
                <c:pt idx="5">
                  <c:v>45.5</c:v>
                </c:pt>
                <c:pt idx="6">
                  <c:v>88</c:v>
                </c:pt>
                <c:pt idx="7">
                  <c:v>81</c:v>
                </c:pt>
              </c:numCache>
            </c:numRef>
          </c:xVal>
          <c:yVal>
            <c:numRef>
              <c:f>Данные!$J$2:$J$9</c:f>
              <c:numCache>
                <c:formatCode>General</c:formatCode>
                <c:ptCount val="8"/>
                <c:pt idx="0">
                  <c:v>17</c:v>
                </c:pt>
                <c:pt idx="1">
                  <c:v>35</c:v>
                </c:pt>
                <c:pt idx="2">
                  <c:v>50</c:v>
                </c:pt>
                <c:pt idx="3">
                  <c:v>75</c:v>
                </c:pt>
                <c:pt idx="4">
                  <c:v>11.5</c:v>
                </c:pt>
                <c:pt idx="5">
                  <c:v>80</c:v>
                </c:pt>
                <c:pt idx="6">
                  <c:v>50.5</c:v>
                </c:pt>
                <c:pt idx="7">
                  <c:v>67.5</c:v>
                </c:pt>
              </c:numCache>
            </c:numRef>
          </c:yVal>
          <c:bubbleSize>
            <c:numRef>
              <c:f>Данные!$L$2:$L$9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250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A-4372-482E-9B6B-EB486115D1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45"/>
        <c:showNegBubbles val="0"/>
        <c:axId val="1896752015"/>
        <c:axId val="1896752847"/>
      </c:bubbleChart>
      <c:valAx>
        <c:axId val="1896752015"/>
        <c:scaling>
          <c:orientation val="minMax"/>
          <c:max val="100"/>
          <c:min val="0"/>
        </c:scaling>
        <c:delete val="1"/>
        <c:axPos val="b"/>
        <c:numFmt formatCode="General" sourceLinked="1"/>
        <c:majorTickMark val="none"/>
        <c:minorTickMark val="none"/>
        <c:tickLblPos val="nextTo"/>
        <c:crossAx val="1896752847"/>
        <c:crosses val="autoZero"/>
        <c:crossBetween val="midCat"/>
      </c:valAx>
      <c:valAx>
        <c:axId val="1896752847"/>
        <c:scaling>
          <c:orientation val="minMax"/>
          <c:max val="100"/>
          <c:min val="0"/>
        </c:scaling>
        <c:delete val="1"/>
        <c:axPos val="l"/>
        <c:numFmt formatCode="General" sourceLinked="1"/>
        <c:majorTickMark val="none"/>
        <c:minorTickMark val="none"/>
        <c:tickLblPos val="nextTo"/>
        <c:crossAx val="1896752015"/>
        <c:crosses val="autoZero"/>
        <c:crossBetween val="midCat"/>
      </c:valAx>
      <c:spPr>
        <a:blipFill>
          <a:blip xmlns:r="http://schemas.openxmlformats.org/officeDocument/2006/relationships" r:embed="rId3"/>
          <a:stretch>
            <a:fillRect/>
          </a:stretch>
        </a:blip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23465</xdr:rowOff>
    </xdr:from>
    <xdr:to>
      <xdr:col>3</xdr:col>
      <xdr:colOff>5808</xdr:colOff>
      <xdr:row>6</xdr:row>
      <xdr:rowOff>36707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" name="Показатель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Показатель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25" y="23465"/>
              <a:ext cx="1825083" cy="115624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6</xdr:row>
      <xdr:rowOff>103383</xdr:rowOff>
    </xdr:from>
    <xdr:to>
      <xdr:col>2</xdr:col>
      <xdr:colOff>605883</xdr:colOff>
      <xdr:row>12</xdr:row>
      <xdr:rowOff>107100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Год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Год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246383"/>
              <a:ext cx="1825083" cy="114671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>
    <xdr:from>
      <xdr:col>3</xdr:col>
      <xdr:colOff>245095</xdr:colOff>
      <xdr:row>0</xdr:row>
      <xdr:rowOff>76199</xdr:rowOff>
    </xdr:from>
    <xdr:to>
      <xdr:col>12</xdr:col>
      <xdr:colOff>0</xdr:colOff>
      <xdr:row>34</xdr:row>
      <xdr:rowOff>92462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209550</xdr:colOff>
      <xdr:row>4</xdr:row>
      <xdr:rowOff>152400</xdr:rowOff>
    </xdr:from>
    <xdr:to>
      <xdr:col>14</xdr:col>
      <xdr:colOff>361950</xdr:colOff>
      <xdr:row>10</xdr:row>
      <xdr:rowOff>123825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" name="Показатель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Показатель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606776" y="942278"/>
              <a:ext cx="1825083" cy="115624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 editAs="oneCell">
    <xdr:from>
      <xdr:col>12</xdr:col>
      <xdr:colOff>200025</xdr:colOff>
      <xdr:row>10</xdr:row>
      <xdr:rowOff>190501</xdr:rowOff>
    </xdr:from>
    <xdr:to>
      <xdr:col>14</xdr:col>
      <xdr:colOff>352425</xdr:colOff>
      <xdr:row>16</xdr:row>
      <xdr:rowOff>152401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Год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Год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97251" y="2165196"/>
              <a:ext cx="1825083" cy="114671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>
    <xdr:from>
      <xdr:col>14</xdr:col>
      <xdr:colOff>591712</xdr:colOff>
      <xdr:row>4</xdr:row>
      <xdr:rowOff>128935</xdr:rowOff>
    </xdr:from>
    <xdr:to>
      <xdr:col>24</xdr:col>
      <xdr:colOff>360091</xdr:colOff>
      <xdr:row>34</xdr:row>
      <xdr:rowOff>243933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Автор" refreshedDate="45244.614835879627" createdVersion="6" refreshedVersion="6" minRefreshableVersion="3" recordCount="72">
  <cacheSource type="worksheet">
    <worksheetSource name="DT_Data"/>
  </cacheSource>
  <cacheFields count="4">
    <cacheField name="Город" numFmtId="0">
      <sharedItems/>
    </cacheField>
    <cacheField name="Показатель" numFmtId="0">
      <sharedItems count="3">
        <s v="Продажи"/>
        <s v="Персонал"/>
        <s v="Клиентская база"/>
      </sharedItems>
    </cacheField>
    <cacheField name="Год" numFmtId="0">
      <sharedItems containsSemiMixedTypes="0" containsString="0" containsNumber="1" containsInteger="1" minValue="2018" maxValue="2020" count="3">
        <n v="2020"/>
        <n v="2019"/>
        <n v="2018"/>
      </sharedItems>
    </cacheField>
    <cacheField name="Значение" numFmtId="0">
      <sharedItems containsSemiMixedTypes="0" containsString="0" containsNumber="1" containsInteger="1" minValue="7" maxValue="20500"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2">
  <r>
    <s v="Штутгарт"/>
    <x v="0"/>
    <x v="0"/>
    <n v="20500"/>
  </r>
  <r>
    <s v="Франкфурт"/>
    <x v="0"/>
    <x v="0"/>
    <n v="12200"/>
  </r>
  <r>
    <s v="Кёльн"/>
    <x v="0"/>
    <x v="0"/>
    <n v="12000"/>
  </r>
  <r>
    <s v="Бремен"/>
    <x v="0"/>
    <x v="0"/>
    <n v="7600"/>
  </r>
  <r>
    <s v="Мюнхен"/>
    <x v="0"/>
    <x v="0"/>
    <n v="19500"/>
  </r>
  <r>
    <s v="Гамбург"/>
    <x v="0"/>
    <x v="0"/>
    <n v="19000"/>
  </r>
  <r>
    <s v="Дрезден"/>
    <x v="0"/>
    <x v="0"/>
    <n v="17200"/>
  </r>
  <r>
    <s v="Берлин"/>
    <x v="0"/>
    <x v="0"/>
    <n v="19600"/>
  </r>
  <r>
    <s v="Штутгарт"/>
    <x v="0"/>
    <x v="1"/>
    <n v="16000"/>
  </r>
  <r>
    <s v="Франкфурт"/>
    <x v="0"/>
    <x v="1"/>
    <n v="11400"/>
  </r>
  <r>
    <s v="Кёльн"/>
    <x v="0"/>
    <x v="1"/>
    <n v="9500"/>
  </r>
  <r>
    <s v="Бремен"/>
    <x v="0"/>
    <x v="1"/>
    <n v="7500"/>
  </r>
  <r>
    <s v="Мюнхен"/>
    <x v="0"/>
    <x v="1"/>
    <n v="14100"/>
  </r>
  <r>
    <s v="Гамбург"/>
    <x v="0"/>
    <x v="1"/>
    <n v="13300"/>
  </r>
  <r>
    <s v="Дрезден"/>
    <x v="0"/>
    <x v="1"/>
    <n v="14000"/>
  </r>
  <r>
    <s v="Берлин"/>
    <x v="0"/>
    <x v="1"/>
    <n v="14700"/>
  </r>
  <r>
    <s v="Штутгарт"/>
    <x v="0"/>
    <x v="2"/>
    <n v="11400"/>
  </r>
  <r>
    <s v="Франкфурт"/>
    <x v="0"/>
    <x v="2"/>
    <n v="8600"/>
  </r>
  <r>
    <s v="Кёльн"/>
    <x v="0"/>
    <x v="2"/>
    <n v="6800"/>
  </r>
  <r>
    <s v="Бремен"/>
    <x v="0"/>
    <x v="2"/>
    <n v="5800"/>
  </r>
  <r>
    <s v="Мюнхен"/>
    <x v="0"/>
    <x v="2"/>
    <n v="13300"/>
  </r>
  <r>
    <s v="Гамбург"/>
    <x v="0"/>
    <x v="2"/>
    <n v="10300"/>
  </r>
  <r>
    <s v="Дрезден"/>
    <x v="0"/>
    <x v="2"/>
    <n v="12600"/>
  </r>
  <r>
    <s v="Берлин"/>
    <x v="0"/>
    <x v="2"/>
    <n v="14200"/>
  </r>
  <r>
    <s v="Штутгарт"/>
    <x v="1"/>
    <x v="0"/>
    <n v="34"/>
  </r>
  <r>
    <s v="Франкфурт"/>
    <x v="1"/>
    <x v="0"/>
    <n v="21"/>
  </r>
  <r>
    <s v="Кёльн"/>
    <x v="1"/>
    <x v="0"/>
    <n v="35"/>
  </r>
  <r>
    <s v="Бремен"/>
    <x v="1"/>
    <x v="0"/>
    <n v="23"/>
  </r>
  <r>
    <s v="Мюнхен"/>
    <x v="1"/>
    <x v="0"/>
    <n v="23"/>
  </r>
  <r>
    <s v="Гамбург"/>
    <x v="1"/>
    <x v="0"/>
    <n v="22"/>
  </r>
  <r>
    <s v="Дрезден"/>
    <x v="1"/>
    <x v="0"/>
    <n v="30"/>
  </r>
  <r>
    <s v="Берлин"/>
    <x v="1"/>
    <x v="0"/>
    <n v="18"/>
  </r>
  <r>
    <s v="Штутгарт"/>
    <x v="1"/>
    <x v="1"/>
    <n v="21"/>
  </r>
  <r>
    <s v="Франкфурт"/>
    <x v="1"/>
    <x v="1"/>
    <n v="34"/>
  </r>
  <r>
    <s v="Кёльн"/>
    <x v="1"/>
    <x v="1"/>
    <n v="7"/>
  </r>
  <r>
    <s v="Бремен"/>
    <x v="1"/>
    <x v="1"/>
    <n v="18"/>
  </r>
  <r>
    <s v="Мюнхен"/>
    <x v="1"/>
    <x v="1"/>
    <n v="11"/>
  </r>
  <r>
    <s v="Гамбург"/>
    <x v="1"/>
    <x v="1"/>
    <n v="38"/>
  </r>
  <r>
    <s v="Дрезден"/>
    <x v="1"/>
    <x v="1"/>
    <n v="9"/>
  </r>
  <r>
    <s v="Берлин"/>
    <x v="1"/>
    <x v="1"/>
    <n v="25"/>
  </r>
  <r>
    <s v="Штутгарт"/>
    <x v="1"/>
    <x v="2"/>
    <n v="15"/>
  </r>
  <r>
    <s v="Франкфурт"/>
    <x v="1"/>
    <x v="2"/>
    <n v="16"/>
  </r>
  <r>
    <s v="Кёльн"/>
    <x v="1"/>
    <x v="2"/>
    <n v="10"/>
  </r>
  <r>
    <s v="Бремен"/>
    <x v="1"/>
    <x v="2"/>
    <n v="15"/>
  </r>
  <r>
    <s v="Мюнхен"/>
    <x v="1"/>
    <x v="2"/>
    <n v="20"/>
  </r>
  <r>
    <s v="Гамбург"/>
    <x v="1"/>
    <x v="2"/>
    <n v="13"/>
  </r>
  <r>
    <s v="Дрезден"/>
    <x v="1"/>
    <x v="2"/>
    <n v="22"/>
  </r>
  <r>
    <s v="Берлин"/>
    <x v="1"/>
    <x v="2"/>
    <n v="44"/>
  </r>
  <r>
    <s v="Штутгарт"/>
    <x v="2"/>
    <x v="0"/>
    <n v="168"/>
  </r>
  <r>
    <s v="Франкфурт"/>
    <x v="2"/>
    <x v="0"/>
    <n v="65"/>
  </r>
  <r>
    <s v="Кёльн"/>
    <x v="2"/>
    <x v="0"/>
    <n v="36"/>
  </r>
  <r>
    <s v="Бремен"/>
    <x v="2"/>
    <x v="0"/>
    <n v="56"/>
  </r>
  <r>
    <s v="Мюнхен"/>
    <x v="2"/>
    <x v="0"/>
    <n v="80"/>
  </r>
  <r>
    <s v="Гамбург"/>
    <x v="2"/>
    <x v="0"/>
    <n v="152"/>
  </r>
  <r>
    <s v="Дрезден"/>
    <x v="2"/>
    <x v="0"/>
    <n v="108"/>
  </r>
  <r>
    <s v="Берлин"/>
    <x v="2"/>
    <x v="0"/>
    <n v="250"/>
  </r>
  <r>
    <s v="Штутгарт"/>
    <x v="2"/>
    <x v="1"/>
    <n v="128"/>
  </r>
  <r>
    <s v="Франкфурт"/>
    <x v="2"/>
    <x v="1"/>
    <n v="84"/>
  </r>
  <r>
    <s v="Кёльн"/>
    <x v="2"/>
    <x v="1"/>
    <n v="80"/>
  </r>
  <r>
    <s v="Бремен"/>
    <x v="2"/>
    <x v="1"/>
    <n v="48"/>
  </r>
  <r>
    <s v="Мюнхен"/>
    <x v="2"/>
    <x v="1"/>
    <n v="165"/>
  </r>
  <r>
    <s v="Гамбург"/>
    <x v="2"/>
    <x v="1"/>
    <n v="100"/>
  </r>
  <r>
    <s v="Дрезден"/>
    <x v="2"/>
    <x v="1"/>
    <n v="98"/>
  </r>
  <r>
    <s v="Берлин"/>
    <x v="2"/>
    <x v="1"/>
    <n v="200"/>
  </r>
  <r>
    <s v="Штутгарт"/>
    <x v="2"/>
    <x v="2"/>
    <n v="120"/>
  </r>
  <r>
    <s v="Франкфурт"/>
    <x v="2"/>
    <x v="2"/>
    <n v="45"/>
  </r>
  <r>
    <s v="Кёльн"/>
    <x v="2"/>
    <x v="2"/>
    <n v="77"/>
  </r>
  <r>
    <s v="Бремен"/>
    <x v="2"/>
    <x v="2"/>
    <n v="60"/>
  </r>
  <r>
    <s v="Мюнхен"/>
    <x v="2"/>
    <x v="2"/>
    <n v="140"/>
  </r>
  <r>
    <s v="Гамбург"/>
    <x v="2"/>
    <x v="2"/>
    <n v="121"/>
  </r>
  <r>
    <s v="Дрезден"/>
    <x v="2"/>
    <x v="2"/>
    <n v="104"/>
  </r>
  <r>
    <s v="Берлин"/>
    <x v="2"/>
    <x v="2"/>
    <n v="12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T_SelectionYear" cacheId="3" applyNumberFormats="0" applyBorderFormats="0" applyFontFormats="0" applyPatternFormats="0" applyAlignmentFormats="0" applyWidthHeightFormats="1" dataCaption="Значения" updatedVersion="6" minRefreshableVersion="3" rowGrandTotals="0" colGrandTotals="0" itemPrintTitles="1" createdVersion="6" indent="0" outline="1" outlineData="1" multipleFieldFilters="0" rowHeaderCaption="Год">
  <location ref="P2:P3" firstHeaderRow="1" firstDataRow="1" firstDataCol="1"/>
  <pivotFields count="4">
    <pivotField showAll="0"/>
    <pivotField showAll="0">
      <items count="4">
        <item x="2"/>
        <item h="1" x="1"/>
        <item h="1" x="0"/>
        <item t="default"/>
      </items>
    </pivotField>
    <pivotField axis="axisRow" showAll="0">
      <items count="4">
        <item h="1" x="2"/>
        <item h="1" x="1"/>
        <item x="0"/>
        <item t="default"/>
      </items>
    </pivotField>
    <pivotField showAll="0"/>
  </pivotFields>
  <rowFields count="1">
    <field x="2"/>
  </rowFields>
  <rowItems count="1">
    <i>
      <x v="2"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T_SelectionValue" cacheId="3" applyNumberFormats="0" applyBorderFormats="0" applyFontFormats="0" applyPatternFormats="0" applyAlignmentFormats="0" applyWidthHeightFormats="1" dataCaption="Значения" updatedVersion="6" minRefreshableVersion="3" rowGrandTotals="0" colGrandTotals="0" itemPrintTitles="1" createdVersion="6" indent="0" outline="1" outlineData="1" multipleFieldFilters="0" rowHeaderCaption="Показатель">
  <location ref="N2:N3" firstHeaderRow="1" firstDataRow="1" firstDataCol="1"/>
  <pivotFields count="4">
    <pivotField showAll="0"/>
    <pivotField axis="axisRow" showAll="0">
      <items count="4">
        <item x="2"/>
        <item h="1" x="1"/>
        <item h="1" x="0"/>
        <item t="default"/>
      </items>
    </pivotField>
    <pivotField showAll="0">
      <items count="4">
        <item h="1" x="2"/>
        <item h="1" x="1"/>
        <item x="0"/>
        <item t="default"/>
      </items>
    </pivotField>
    <pivotField showAll="0"/>
  </pivotFields>
  <rowFields count="1">
    <field x="1"/>
  </rowFields>
  <rowItems count="1">
    <i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Срез_Показатель" sourceName="Показатель">
  <pivotTables>
    <pivotTable tabId="1" name="PT_SelectionValue"/>
    <pivotTable tabId="1" name="PT_SelectionYear"/>
  </pivotTables>
  <data>
    <tabular pivotCacheId="1">
      <items count="3">
        <i x="2" s="1"/>
        <i x="1"/>
        <i x="0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Срез_Год" sourceName="Год">
  <pivotTables>
    <pivotTable tabId="1" name="PT_SelectionValue"/>
    <pivotTable tabId="1" name="PT_SelectionYear"/>
  </pivotTables>
  <data>
    <tabular pivotCacheId="1">
      <items count="3">
        <i x="2"/>
        <i x="1"/>
        <i x="0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Показатель 1" cache="Срез_Показатель" caption="Показатель" rowHeight="241300"/>
  <slicer name="Год 1" cache="Срез_Год" caption="Год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Показатель" cache="Срез_Показатель" caption="Показатель" rowHeight="241300"/>
  <slicer name="Год" cache="Срез_Год" caption="Год" rowHeight="241300"/>
</slicers>
</file>

<file path=xl/tables/table1.xml><?xml version="1.0" encoding="utf-8"?>
<table xmlns="http://schemas.openxmlformats.org/spreadsheetml/2006/main" id="1" name="DT_Data" displayName="DT_Data" ref="A1:D73" totalsRowShown="0" headerRowDxfId="0" headerRowBorderDxfId="6" tableBorderDxfId="7" totalsRowBorderDxfId="5">
  <autoFilter ref="A1:D73"/>
  <tableColumns count="4">
    <tableColumn id="1" name="Город" dataDxfId="4"/>
    <tableColumn id="2" name="Показатель" dataDxfId="3"/>
    <tableColumn id="3" name="Год" dataDxfId="2"/>
    <tableColumn id="4" name="Значение" dataDxfId="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DT_FilterData" displayName="DT_FilterData" ref="G1:L9" totalsRowShown="0">
  <autoFilter ref="G1:L9"/>
  <tableColumns count="6">
    <tableColumn id="1" name="Город"/>
    <tableColumn id="2" name="Показатель">
      <calculatedColumnFormula>SUMIFS(DT_Data[Значение],DT_Data[Город],DT_FilterData[[#This Row],[Город]],DT_Data[Показатель],$N$3,DT_Data[Год],$P$3)</calculatedColumnFormula>
    </tableColumn>
    <tableColumn id="3" name="X"/>
    <tableColumn id="4" name="Y"/>
    <tableColumn id="5" name="Подписи">
      <calculatedColumnFormula>DT_FilterData[[#This Row],[Город]] &amp; CHAR(10) &amp; TEXT(DT_FilterData[[#This Row],[Показатель]],"# ##0")</calculatedColumnFormula>
    </tableColumn>
    <tableColumn id="6" name="Максимум">
      <calculatedColumnFormula>IF(DT_FilterData[[#This Row],[Показатель]] = MAX(DT_FilterData[Показатель]),DT_FilterData[[#This Row],[Показатель]],"")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microsoft.com/office/2007/relationships/slicer" Target="../slicers/slicer2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tabSelected="1" workbookViewId="0">
      <selection activeCell="N11" sqref="N11"/>
    </sheetView>
  </sheetViews>
  <sheetFormatPr defaultRowHeight="15" x14ac:dyDescent="0.25"/>
  <sheetData/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3"/>
  <sheetViews>
    <sheetView showGridLines="0" zoomScale="82" workbookViewId="0">
      <selection activeCell="K29" sqref="K29"/>
    </sheetView>
  </sheetViews>
  <sheetFormatPr defaultRowHeight="15" x14ac:dyDescent="0.25"/>
  <cols>
    <col min="1" max="2" width="15.42578125" customWidth="1"/>
    <col min="3" max="3" width="8.5703125" customWidth="1"/>
    <col min="4" max="4" width="13" customWidth="1"/>
    <col min="8" max="8" width="13.5703125" customWidth="1"/>
    <col min="11" max="11" width="14.42578125" customWidth="1"/>
    <col min="12" max="12" width="15" customWidth="1"/>
    <col min="14" max="14" width="16" bestFit="1" customWidth="1"/>
  </cols>
  <sheetData>
    <row r="1" spans="1:18" ht="15.75" thickBot="1" x14ac:dyDescent="0.3">
      <c r="A1" s="5" t="s">
        <v>0</v>
      </c>
      <c r="B1" s="6" t="s">
        <v>1</v>
      </c>
      <c r="C1" s="6" t="s">
        <v>2</v>
      </c>
      <c r="D1" s="7" t="s">
        <v>3</v>
      </c>
      <c r="G1" t="s">
        <v>0</v>
      </c>
      <c r="H1" t="s">
        <v>1</v>
      </c>
      <c r="I1" t="s">
        <v>15</v>
      </c>
      <c r="J1" t="s">
        <v>16</v>
      </c>
      <c r="K1" t="s">
        <v>17</v>
      </c>
      <c r="L1" t="s">
        <v>19</v>
      </c>
    </row>
    <row r="2" spans="1:18" ht="15.75" thickBot="1" x14ac:dyDescent="0.3">
      <c r="A2" s="3" t="s">
        <v>4</v>
      </c>
      <c r="B2" s="1" t="s">
        <v>5</v>
      </c>
      <c r="C2" s="2">
        <v>2020</v>
      </c>
      <c r="D2" s="4">
        <v>20500</v>
      </c>
      <c r="G2" t="s">
        <v>4</v>
      </c>
      <c r="H2">
        <f>SUMIFS(DT_Data[Значение],DT_Data[Город],DT_FilterData[[#This Row],[Город]],DT_Data[Показатель],$N$3,DT_Data[Год],$P$3)</f>
        <v>168</v>
      </c>
      <c r="I2">
        <v>35</v>
      </c>
      <c r="J2">
        <v>17</v>
      </c>
      <c r="K2" t="str">
        <f>DT_FilterData[[#This Row],[Город]] &amp; CHAR(10) &amp; TEXT(DT_FilterData[[#This Row],[Показатель]],"# ##0")</f>
        <v>Штутгарт
168</v>
      </c>
      <c r="L2" t="str">
        <f>IF(DT_FilterData[[#This Row],[Показатель]] = MAX(DT_FilterData[Показатель]),DT_FilterData[[#This Row],[Показатель]],"")</f>
        <v/>
      </c>
      <c r="N2" s="12" t="s">
        <v>1</v>
      </c>
      <c r="P2" s="12" t="s">
        <v>2</v>
      </c>
      <c r="R2" t="s">
        <v>18</v>
      </c>
    </row>
    <row r="3" spans="1:18" ht="15.75" thickBot="1" x14ac:dyDescent="0.3">
      <c r="A3" s="3" t="s">
        <v>6</v>
      </c>
      <c r="B3" s="1" t="s">
        <v>5</v>
      </c>
      <c r="C3" s="2">
        <v>2020</v>
      </c>
      <c r="D3" s="4">
        <v>12200</v>
      </c>
      <c r="G3" t="s">
        <v>6</v>
      </c>
      <c r="H3">
        <f>SUMIFS(DT_Data[Значение],DT_Data[Город],DT_FilterData[[#This Row],[Город]],DT_Data[Показатель],$N$3,DT_Data[Год],$P$3)</f>
        <v>65</v>
      </c>
      <c r="I3">
        <v>30</v>
      </c>
      <c r="J3">
        <v>35</v>
      </c>
      <c r="K3" t="str">
        <f>DT_FilterData[[#This Row],[Город]] &amp; CHAR(10) &amp; TEXT(DT_FilterData[[#This Row],[Показатель]],"# ##0")</f>
        <v>Франкфурт
65</v>
      </c>
      <c r="L3" t="str">
        <f>IF(DT_FilterData[[#This Row],[Показатель]] = MAX(DT_FilterData[Показатель]),DT_FilterData[[#This Row],[Показатель]],"")</f>
        <v/>
      </c>
      <c r="N3" s="13" t="s">
        <v>14</v>
      </c>
      <c r="P3" s="13">
        <v>2020</v>
      </c>
      <c r="R3" t="str">
        <f>N3 &amp; " " &amp; P3</f>
        <v>Клиентская база 2020</v>
      </c>
    </row>
    <row r="4" spans="1:18" ht="15.75" thickBot="1" x14ac:dyDescent="0.3">
      <c r="A4" s="3" t="s">
        <v>7</v>
      </c>
      <c r="B4" s="1" t="s">
        <v>5</v>
      </c>
      <c r="C4" s="2">
        <v>2020</v>
      </c>
      <c r="D4" s="4">
        <v>12000</v>
      </c>
      <c r="G4" t="s">
        <v>7</v>
      </c>
      <c r="H4">
        <f>SUMIFS(DT_Data[Значение],DT_Data[Город],DT_FilterData[[#This Row],[Город]],DT_Data[Показатель],$N$3,DT_Data[Год],$P$3)</f>
        <v>36</v>
      </c>
      <c r="I4">
        <v>10</v>
      </c>
      <c r="J4">
        <v>50</v>
      </c>
      <c r="K4" t="str">
        <f>DT_FilterData[[#This Row],[Город]] &amp; CHAR(10) &amp; TEXT(DT_FilterData[[#This Row],[Показатель]],"# ##0")</f>
        <v>Кёльн
36</v>
      </c>
      <c r="L4" t="str">
        <f>IF(DT_FilterData[[#This Row],[Показатель]] = MAX(DT_FilterData[Показатель]),DT_FilterData[[#This Row],[Показатель]],"")</f>
        <v/>
      </c>
    </row>
    <row r="5" spans="1:18" ht="15.75" thickBot="1" x14ac:dyDescent="0.3">
      <c r="A5" s="3" t="s">
        <v>8</v>
      </c>
      <c r="B5" s="1" t="s">
        <v>5</v>
      </c>
      <c r="C5" s="2">
        <v>2020</v>
      </c>
      <c r="D5" s="4">
        <v>7600</v>
      </c>
      <c r="G5" t="s">
        <v>8</v>
      </c>
      <c r="H5">
        <f>SUMIFS(DT_Data[Значение],DT_Data[Город],DT_FilterData[[#This Row],[Город]],DT_Data[Показатель],$N$3,DT_Data[Год],$P$3)</f>
        <v>56</v>
      </c>
      <c r="I5">
        <v>32.700000000000003</v>
      </c>
      <c r="J5">
        <v>75</v>
      </c>
      <c r="K5" t="str">
        <f>DT_FilterData[[#This Row],[Город]] &amp; CHAR(10) &amp; TEXT(DT_FilterData[[#This Row],[Показатель]],"# ##0")</f>
        <v>Бремен
56</v>
      </c>
      <c r="L5" t="str">
        <f>IF(DT_FilterData[[#This Row],[Показатель]] = MAX(DT_FilterData[Показатель]),DT_FilterData[[#This Row],[Показатель]],"")</f>
        <v/>
      </c>
    </row>
    <row r="6" spans="1:18" ht="15.75" thickBot="1" x14ac:dyDescent="0.3">
      <c r="A6" s="3" t="s">
        <v>9</v>
      </c>
      <c r="B6" s="1" t="s">
        <v>5</v>
      </c>
      <c r="C6" s="2">
        <v>2020</v>
      </c>
      <c r="D6" s="4">
        <v>19500</v>
      </c>
      <c r="G6" t="s">
        <v>9</v>
      </c>
      <c r="H6">
        <f>SUMIFS(DT_Data[Значение],DT_Data[Город],DT_FilterData[[#This Row],[Город]],DT_Data[Показатель],$N$3,DT_Data[Год],$P$3)</f>
        <v>80</v>
      </c>
      <c r="I6">
        <v>62</v>
      </c>
      <c r="J6">
        <v>11.5</v>
      </c>
      <c r="K6" t="str">
        <f>DT_FilterData[[#This Row],[Город]] &amp; CHAR(10) &amp; TEXT(DT_FilterData[[#This Row],[Показатель]],"# ##0")</f>
        <v>Мюнхен
80</v>
      </c>
      <c r="L6" t="str">
        <f>IF(DT_FilterData[[#This Row],[Показатель]] = MAX(DT_FilterData[Показатель]),DT_FilterData[[#This Row],[Показатель]],"")</f>
        <v/>
      </c>
    </row>
    <row r="7" spans="1:18" ht="15.75" thickBot="1" x14ac:dyDescent="0.3">
      <c r="A7" s="3" t="s">
        <v>10</v>
      </c>
      <c r="B7" s="1" t="s">
        <v>5</v>
      </c>
      <c r="C7" s="2">
        <v>2020</v>
      </c>
      <c r="D7" s="4">
        <v>19000</v>
      </c>
      <c r="G7" t="s">
        <v>10</v>
      </c>
      <c r="H7">
        <f>SUMIFS(DT_Data[Значение],DT_Data[Город],DT_FilterData[[#This Row],[Город]],DT_Data[Показатель],$N$3,DT_Data[Год],$P$3)</f>
        <v>152</v>
      </c>
      <c r="I7">
        <v>45.5</v>
      </c>
      <c r="J7">
        <v>80</v>
      </c>
      <c r="K7" t="str">
        <f>DT_FilterData[[#This Row],[Город]] &amp; CHAR(10) &amp; TEXT(DT_FilterData[[#This Row],[Показатель]],"# ##0")</f>
        <v>Гамбург
152</v>
      </c>
      <c r="L7" t="str">
        <f>IF(DT_FilterData[[#This Row],[Показатель]] = MAX(DT_FilterData[Показатель]),DT_FilterData[[#This Row],[Показатель]],"")</f>
        <v/>
      </c>
    </row>
    <row r="8" spans="1:18" ht="15.75" thickBot="1" x14ac:dyDescent="0.3">
      <c r="A8" s="3" t="s">
        <v>11</v>
      </c>
      <c r="B8" s="1" t="s">
        <v>5</v>
      </c>
      <c r="C8" s="2">
        <v>2020</v>
      </c>
      <c r="D8" s="4">
        <v>17200</v>
      </c>
      <c r="G8" t="s">
        <v>11</v>
      </c>
      <c r="H8">
        <f>SUMIFS(DT_Data[Значение],DT_Data[Город],DT_FilterData[[#This Row],[Город]],DT_Data[Показатель],$N$3,DT_Data[Год],$P$3)</f>
        <v>108</v>
      </c>
      <c r="I8">
        <v>88</v>
      </c>
      <c r="J8">
        <v>50.5</v>
      </c>
      <c r="K8" t="str">
        <f>DT_FilterData[[#This Row],[Город]] &amp; CHAR(10) &amp; TEXT(DT_FilterData[[#This Row],[Показатель]],"# ##0")</f>
        <v>Дрезден
108</v>
      </c>
      <c r="L8" t="str">
        <f>IF(DT_FilterData[[#This Row],[Показатель]] = MAX(DT_FilterData[Показатель]),DT_FilterData[[#This Row],[Показатель]],"")</f>
        <v/>
      </c>
    </row>
    <row r="9" spans="1:18" ht="15.75" thickBot="1" x14ac:dyDescent="0.3">
      <c r="A9" s="3" t="s">
        <v>12</v>
      </c>
      <c r="B9" s="1" t="s">
        <v>5</v>
      </c>
      <c r="C9" s="2">
        <v>2020</v>
      </c>
      <c r="D9" s="4">
        <v>19600</v>
      </c>
      <c r="G9" t="s">
        <v>12</v>
      </c>
      <c r="H9">
        <f>SUMIFS(DT_Data[Значение],DT_Data[Город],DT_FilterData[[#This Row],[Город]],DT_Data[Показатель],$N$3,DT_Data[Год],$P$3)</f>
        <v>250</v>
      </c>
      <c r="I9">
        <v>81</v>
      </c>
      <c r="J9">
        <v>67.5</v>
      </c>
      <c r="K9" t="str">
        <f>DT_FilterData[[#This Row],[Город]] &amp; CHAR(10) &amp; TEXT(DT_FilterData[[#This Row],[Показатель]],"# ##0")</f>
        <v>Берлин
250</v>
      </c>
      <c r="L9">
        <f>IF(DT_FilterData[[#This Row],[Показатель]] = MAX(DT_FilterData[Показатель]),DT_FilterData[[#This Row],[Показатель]],"")</f>
        <v>250</v>
      </c>
    </row>
    <row r="10" spans="1:18" ht="15.75" thickBot="1" x14ac:dyDescent="0.3">
      <c r="A10" s="3" t="s">
        <v>4</v>
      </c>
      <c r="B10" s="1" t="s">
        <v>5</v>
      </c>
      <c r="C10" s="2">
        <v>2019</v>
      </c>
      <c r="D10" s="4">
        <v>16000</v>
      </c>
    </row>
    <row r="11" spans="1:18" ht="15.75" thickBot="1" x14ac:dyDescent="0.3">
      <c r="A11" s="3" t="s">
        <v>6</v>
      </c>
      <c r="B11" s="1" t="s">
        <v>5</v>
      </c>
      <c r="C11" s="2">
        <v>2019</v>
      </c>
      <c r="D11" s="4">
        <v>11400</v>
      </c>
    </row>
    <row r="12" spans="1:18" ht="15.75" thickBot="1" x14ac:dyDescent="0.3">
      <c r="A12" s="3" t="s">
        <v>7</v>
      </c>
      <c r="B12" s="1" t="s">
        <v>5</v>
      </c>
      <c r="C12" s="2">
        <v>2019</v>
      </c>
      <c r="D12" s="4">
        <v>9500</v>
      </c>
    </row>
    <row r="13" spans="1:18" ht="15.75" thickBot="1" x14ac:dyDescent="0.3">
      <c r="A13" s="3" t="s">
        <v>8</v>
      </c>
      <c r="B13" s="1" t="s">
        <v>5</v>
      </c>
      <c r="C13" s="2">
        <v>2019</v>
      </c>
      <c r="D13" s="4">
        <v>7500</v>
      </c>
    </row>
    <row r="14" spans="1:18" ht="15.75" thickBot="1" x14ac:dyDescent="0.3">
      <c r="A14" s="3" t="s">
        <v>9</v>
      </c>
      <c r="B14" s="1" t="s">
        <v>5</v>
      </c>
      <c r="C14" s="2">
        <v>2019</v>
      </c>
      <c r="D14" s="4">
        <v>14100</v>
      </c>
    </row>
    <row r="15" spans="1:18" ht="15.75" thickBot="1" x14ac:dyDescent="0.3">
      <c r="A15" s="3" t="s">
        <v>10</v>
      </c>
      <c r="B15" s="1" t="s">
        <v>5</v>
      </c>
      <c r="C15" s="2">
        <v>2019</v>
      </c>
      <c r="D15" s="4">
        <v>13300</v>
      </c>
    </row>
    <row r="16" spans="1:18" ht="15.75" thickBot="1" x14ac:dyDescent="0.3">
      <c r="A16" s="3" t="s">
        <v>11</v>
      </c>
      <c r="B16" s="1" t="s">
        <v>5</v>
      </c>
      <c r="C16" s="2">
        <v>2019</v>
      </c>
      <c r="D16" s="4">
        <v>14000</v>
      </c>
    </row>
    <row r="17" spans="1:4" ht="15.75" thickBot="1" x14ac:dyDescent="0.3">
      <c r="A17" s="3" t="s">
        <v>12</v>
      </c>
      <c r="B17" s="1" t="s">
        <v>5</v>
      </c>
      <c r="C17" s="2">
        <v>2019</v>
      </c>
      <c r="D17" s="4">
        <v>14700</v>
      </c>
    </row>
    <row r="18" spans="1:4" ht="15.75" thickBot="1" x14ac:dyDescent="0.3">
      <c r="A18" s="3" t="s">
        <v>4</v>
      </c>
      <c r="B18" s="1" t="s">
        <v>5</v>
      </c>
      <c r="C18" s="2">
        <v>2018</v>
      </c>
      <c r="D18" s="4">
        <v>11400</v>
      </c>
    </row>
    <row r="19" spans="1:4" ht="15.75" thickBot="1" x14ac:dyDescent="0.3">
      <c r="A19" s="3" t="s">
        <v>6</v>
      </c>
      <c r="B19" s="1" t="s">
        <v>5</v>
      </c>
      <c r="C19" s="2">
        <v>2018</v>
      </c>
      <c r="D19" s="4">
        <v>8600</v>
      </c>
    </row>
    <row r="20" spans="1:4" ht="15.75" thickBot="1" x14ac:dyDescent="0.3">
      <c r="A20" s="3" t="s">
        <v>7</v>
      </c>
      <c r="B20" s="1" t="s">
        <v>5</v>
      </c>
      <c r="C20" s="2">
        <v>2018</v>
      </c>
      <c r="D20" s="4">
        <v>6800</v>
      </c>
    </row>
    <row r="21" spans="1:4" ht="15.75" thickBot="1" x14ac:dyDescent="0.3">
      <c r="A21" s="3" t="s">
        <v>8</v>
      </c>
      <c r="B21" s="1" t="s">
        <v>5</v>
      </c>
      <c r="C21" s="2">
        <v>2018</v>
      </c>
      <c r="D21" s="4">
        <v>5800</v>
      </c>
    </row>
    <row r="22" spans="1:4" ht="15.75" thickBot="1" x14ac:dyDescent="0.3">
      <c r="A22" s="3" t="s">
        <v>9</v>
      </c>
      <c r="B22" s="1" t="s">
        <v>5</v>
      </c>
      <c r="C22" s="2">
        <v>2018</v>
      </c>
      <c r="D22" s="4">
        <v>13300</v>
      </c>
    </row>
    <row r="23" spans="1:4" ht="15.75" thickBot="1" x14ac:dyDescent="0.3">
      <c r="A23" s="3" t="s">
        <v>10</v>
      </c>
      <c r="B23" s="1" t="s">
        <v>5</v>
      </c>
      <c r="C23" s="2">
        <v>2018</v>
      </c>
      <c r="D23" s="4">
        <v>10300</v>
      </c>
    </row>
    <row r="24" spans="1:4" ht="15.75" thickBot="1" x14ac:dyDescent="0.3">
      <c r="A24" s="3" t="s">
        <v>11</v>
      </c>
      <c r="B24" s="1" t="s">
        <v>5</v>
      </c>
      <c r="C24" s="2">
        <v>2018</v>
      </c>
      <c r="D24" s="4">
        <v>12600</v>
      </c>
    </row>
    <row r="25" spans="1:4" ht="15.75" thickBot="1" x14ac:dyDescent="0.3">
      <c r="A25" s="3" t="s">
        <v>12</v>
      </c>
      <c r="B25" s="1" t="s">
        <v>5</v>
      </c>
      <c r="C25" s="2">
        <v>2018</v>
      </c>
      <c r="D25" s="4">
        <v>14200</v>
      </c>
    </row>
    <row r="26" spans="1:4" ht="27" thickBot="1" x14ac:dyDescent="0.3">
      <c r="A26" s="3" t="s">
        <v>4</v>
      </c>
      <c r="B26" s="1" t="s">
        <v>13</v>
      </c>
      <c r="C26" s="2">
        <v>2020</v>
      </c>
      <c r="D26" s="4">
        <v>34</v>
      </c>
    </row>
    <row r="27" spans="1:4" ht="27" thickBot="1" x14ac:dyDescent="0.3">
      <c r="A27" s="3" t="s">
        <v>6</v>
      </c>
      <c r="B27" s="1" t="s">
        <v>13</v>
      </c>
      <c r="C27" s="2">
        <v>2020</v>
      </c>
      <c r="D27" s="4">
        <v>21</v>
      </c>
    </row>
    <row r="28" spans="1:4" ht="27" thickBot="1" x14ac:dyDescent="0.3">
      <c r="A28" s="3" t="s">
        <v>7</v>
      </c>
      <c r="B28" s="1" t="s">
        <v>13</v>
      </c>
      <c r="C28" s="2">
        <v>2020</v>
      </c>
      <c r="D28" s="4">
        <v>35</v>
      </c>
    </row>
    <row r="29" spans="1:4" ht="27" thickBot="1" x14ac:dyDescent="0.3">
      <c r="A29" s="3" t="s">
        <v>8</v>
      </c>
      <c r="B29" s="1" t="s">
        <v>13</v>
      </c>
      <c r="C29" s="2">
        <v>2020</v>
      </c>
      <c r="D29" s="4">
        <v>23</v>
      </c>
    </row>
    <row r="30" spans="1:4" ht="27" thickBot="1" x14ac:dyDescent="0.3">
      <c r="A30" s="3" t="s">
        <v>9</v>
      </c>
      <c r="B30" s="1" t="s">
        <v>13</v>
      </c>
      <c r="C30" s="2">
        <v>2020</v>
      </c>
      <c r="D30" s="4">
        <v>23</v>
      </c>
    </row>
    <row r="31" spans="1:4" ht="27" thickBot="1" x14ac:dyDescent="0.3">
      <c r="A31" s="3" t="s">
        <v>10</v>
      </c>
      <c r="B31" s="1" t="s">
        <v>13</v>
      </c>
      <c r="C31" s="2">
        <v>2020</v>
      </c>
      <c r="D31" s="4">
        <v>22</v>
      </c>
    </row>
    <row r="32" spans="1:4" ht="27" thickBot="1" x14ac:dyDescent="0.3">
      <c r="A32" s="3" t="s">
        <v>11</v>
      </c>
      <c r="B32" s="1" t="s">
        <v>13</v>
      </c>
      <c r="C32" s="2">
        <v>2020</v>
      </c>
      <c r="D32" s="4">
        <v>30</v>
      </c>
    </row>
    <row r="33" spans="1:4" ht="27" thickBot="1" x14ac:dyDescent="0.3">
      <c r="A33" s="3" t="s">
        <v>12</v>
      </c>
      <c r="B33" s="1" t="s">
        <v>13</v>
      </c>
      <c r="C33" s="2">
        <v>2020</v>
      </c>
      <c r="D33" s="4">
        <v>18</v>
      </c>
    </row>
    <row r="34" spans="1:4" ht="27" thickBot="1" x14ac:dyDescent="0.3">
      <c r="A34" s="3" t="s">
        <v>4</v>
      </c>
      <c r="B34" s="1" t="s">
        <v>13</v>
      </c>
      <c r="C34" s="2">
        <v>2019</v>
      </c>
      <c r="D34" s="4">
        <v>21</v>
      </c>
    </row>
    <row r="35" spans="1:4" ht="27" thickBot="1" x14ac:dyDescent="0.3">
      <c r="A35" s="3" t="s">
        <v>6</v>
      </c>
      <c r="B35" s="1" t="s">
        <v>13</v>
      </c>
      <c r="C35" s="2">
        <v>2019</v>
      </c>
      <c r="D35" s="4">
        <v>34</v>
      </c>
    </row>
    <row r="36" spans="1:4" ht="27" thickBot="1" x14ac:dyDescent="0.3">
      <c r="A36" s="3" t="s">
        <v>7</v>
      </c>
      <c r="B36" s="1" t="s">
        <v>13</v>
      </c>
      <c r="C36" s="2">
        <v>2019</v>
      </c>
      <c r="D36" s="4">
        <v>7</v>
      </c>
    </row>
    <row r="37" spans="1:4" ht="27" thickBot="1" x14ac:dyDescent="0.3">
      <c r="A37" s="3" t="s">
        <v>8</v>
      </c>
      <c r="B37" s="1" t="s">
        <v>13</v>
      </c>
      <c r="C37" s="2">
        <v>2019</v>
      </c>
      <c r="D37" s="4">
        <v>18</v>
      </c>
    </row>
    <row r="38" spans="1:4" ht="27" thickBot="1" x14ac:dyDescent="0.3">
      <c r="A38" s="3" t="s">
        <v>9</v>
      </c>
      <c r="B38" s="1" t="s">
        <v>13</v>
      </c>
      <c r="C38" s="2">
        <v>2019</v>
      </c>
      <c r="D38" s="4">
        <v>11</v>
      </c>
    </row>
    <row r="39" spans="1:4" ht="27" thickBot="1" x14ac:dyDescent="0.3">
      <c r="A39" s="3" t="s">
        <v>10</v>
      </c>
      <c r="B39" s="1" t="s">
        <v>13</v>
      </c>
      <c r="C39" s="2">
        <v>2019</v>
      </c>
      <c r="D39" s="4">
        <v>38</v>
      </c>
    </row>
    <row r="40" spans="1:4" ht="27" thickBot="1" x14ac:dyDescent="0.3">
      <c r="A40" s="3" t="s">
        <v>11</v>
      </c>
      <c r="B40" s="1" t="s">
        <v>13</v>
      </c>
      <c r="C40" s="2">
        <v>2019</v>
      </c>
      <c r="D40" s="4">
        <v>9</v>
      </c>
    </row>
    <row r="41" spans="1:4" ht="27" thickBot="1" x14ac:dyDescent="0.3">
      <c r="A41" s="3" t="s">
        <v>12</v>
      </c>
      <c r="B41" s="1" t="s">
        <v>13</v>
      </c>
      <c r="C41" s="2">
        <v>2019</v>
      </c>
      <c r="D41" s="4">
        <v>25</v>
      </c>
    </row>
    <row r="42" spans="1:4" ht="27" thickBot="1" x14ac:dyDescent="0.3">
      <c r="A42" s="3" t="s">
        <v>4</v>
      </c>
      <c r="B42" s="1" t="s">
        <v>13</v>
      </c>
      <c r="C42" s="2">
        <v>2018</v>
      </c>
      <c r="D42" s="4">
        <v>15</v>
      </c>
    </row>
    <row r="43" spans="1:4" ht="27" thickBot="1" x14ac:dyDescent="0.3">
      <c r="A43" s="3" t="s">
        <v>6</v>
      </c>
      <c r="B43" s="1" t="s">
        <v>13</v>
      </c>
      <c r="C43" s="2">
        <v>2018</v>
      </c>
      <c r="D43" s="4">
        <v>16</v>
      </c>
    </row>
    <row r="44" spans="1:4" ht="27" thickBot="1" x14ac:dyDescent="0.3">
      <c r="A44" s="3" t="s">
        <v>7</v>
      </c>
      <c r="B44" s="1" t="s">
        <v>13</v>
      </c>
      <c r="C44" s="2">
        <v>2018</v>
      </c>
      <c r="D44" s="4">
        <v>10</v>
      </c>
    </row>
    <row r="45" spans="1:4" ht="27" thickBot="1" x14ac:dyDescent="0.3">
      <c r="A45" s="3" t="s">
        <v>8</v>
      </c>
      <c r="B45" s="1" t="s">
        <v>13</v>
      </c>
      <c r="C45" s="2">
        <v>2018</v>
      </c>
      <c r="D45" s="4">
        <v>15</v>
      </c>
    </row>
    <row r="46" spans="1:4" ht="27" thickBot="1" x14ac:dyDescent="0.3">
      <c r="A46" s="3" t="s">
        <v>9</v>
      </c>
      <c r="B46" s="1" t="s">
        <v>13</v>
      </c>
      <c r="C46" s="2">
        <v>2018</v>
      </c>
      <c r="D46" s="4">
        <v>20</v>
      </c>
    </row>
    <row r="47" spans="1:4" ht="27" thickBot="1" x14ac:dyDescent="0.3">
      <c r="A47" s="3" t="s">
        <v>10</v>
      </c>
      <c r="B47" s="1" t="s">
        <v>13</v>
      </c>
      <c r="C47" s="2">
        <v>2018</v>
      </c>
      <c r="D47" s="4">
        <v>13</v>
      </c>
    </row>
    <row r="48" spans="1:4" ht="27" thickBot="1" x14ac:dyDescent="0.3">
      <c r="A48" s="3" t="s">
        <v>11</v>
      </c>
      <c r="B48" s="1" t="s">
        <v>13</v>
      </c>
      <c r="C48" s="2">
        <v>2018</v>
      </c>
      <c r="D48" s="4">
        <v>22</v>
      </c>
    </row>
    <row r="49" spans="1:4" ht="27" thickBot="1" x14ac:dyDescent="0.3">
      <c r="A49" s="3" t="s">
        <v>12</v>
      </c>
      <c r="B49" s="1" t="s">
        <v>13</v>
      </c>
      <c r="C49" s="2">
        <v>2018</v>
      </c>
      <c r="D49" s="4">
        <v>44</v>
      </c>
    </row>
    <row r="50" spans="1:4" ht="27" thickBot="1" x14ac:dyDescent="0.3">
      <c r="A50" s="3" t="s">
        <v>4</v>
      </c>
      <c r="B50" s="1" t="s">
        <v>14</v>
      </c>
      <c r="C50" s="2">
        <v>2020</v>
      </c>
      <c r="D50" s="4">
        <v>168</v>
      </c>
    </row>
    <row r="51" spans="1:4" ht="27" thickBot="1" x14ac:dyDescent="0.3">
      <c r="A51" s="3" t="s">
        <v>6</v>
      </c>
      <c r="B51" s="1" t="s">
        <v>14</v>
      </c>
      <c r="C51" s="2">
        <v>2020</v>
      </c>
      <c r="D51" s="4">
        <v>65</v>
      </c>
    </row>
    <row r="52" spans="1:4" ht="27" thickBot="1" x14ac:dyDescent="0.3">
      <c r="A52" s="3" t="s">
        <v>7</v>
      </c>
      <c r="B52" s="1" t="s">
        <v>14</v>
      </c>
      <c r="C52" s="2">
        <v>2020</v>
      </c>
      <c r="D52" s="4">
        <v>36</v>
      </c>
    </row>
    <row r="53" spans="1:4" ht="27" thickBot="1" x14ac:dyDescent="0.3">
      <c r="A53" s="3" t="s">
        <v>8</v>
      </c>
      <c r="B53" s="1" t="s">
        <v>14</v>
      </c>
      <c r="C53" s="2">
        <v>2020</v>
      </c>
      <c r="D53" s="4">
        <v>56</v>
      </c>
    </row>
    <row r="54" spans="1:4" ht="27" thickBot="1" x14ac:dyDescent="0.3">
      <c r="A54" s="3" t="s">
        <v>9</v>
      </c>
      <c r="B54" s="1" t="s">
        <v>14</v>
      </c>
      <c r="C54" s="2">
        <v>2020</v>
      </c>
      <c r="D54" s="4">
        <v>80</v>
      </c>
    </row>
    <row r="55" spans="1:4" ht="27" thickBot="1" x14ac:dyDescent="0.3">
      <c r="A55" s="3" t="s">
        <v>10</v>
      </c>
      <c r="B55" s="1" t="s">
        <v>14</v>
      </c>
      <c r="C55" s="2">
        <v>2020</v>
      </c>
      <c r="D55" s="4">
        <v>152</v>
      </c>
    </row>
    <row r="56" spans="1:4" ht="27" thickBot="1" x14ac:dyDescent="0.3">
      <c r="A56" s="3" t="s">
        <v>11</v>
      </c>
      <c r="B56" s="1" t="s">
        <v>14</v>
      </c>
      <c r="C56" s="2">
        <v>2020</v>
      </c>
      <c r="D56" s="4">
        <v>108</v>
      </c>
    </row>
    <row r="57" spans="1:4" ht="27" thickBot="1" x14ac:dyDescent="0.3">
      <c r="A57" s="3" t="s">
        <v>12</v>
      </c>
      <c r="B57" s="1" t="s">
        <v>14</v>
      </c>
      <c r="C57" s="2">
        <v>2020</v>
      </c>
      <c r="D57" s="4">
        <v>250</v>
      </c>
    </row>
    <row r="58" spans="1:4" ht="27" thickBot="1" x14ac:dyDescent="0.3">
      <c r="A58" s="3" t="s">
        <v>4</v>
      </c>
      <c r="B58" s="1" t="s">
        <v>14</v>
      </c>
      <c r="C58" s="2">
        <v>2019</v>
      </c>
      <c r="D58" s="4">
        <v>128</v>
      </c>
    </row>
    <row r="59" spans="1:4" ht="27" thickBot="1" x14ac:dyDescent="0.3">
      <c r="A59" s="3" t="s">
        <v>6</v>
      </c>
      <c r="B59" s="1" t="s">
        <v>14</v>
      </c>
      <c r="C59" s="2">
        <v>2019</v>
      </c>
      <c r="D59" s="4">
        <v>84</v>
      </c>
    </row>
    <row r="60" spans="1:4" ht="27" thickBot="1" x14ac:dyDescent="0.3">
      <c r="A60" s="3" t="s">
        <v>7</v>
      </c>
      <c r="B60" s="1" t="s">
        <v>14</v>
      </c>
      <c r="C60" s="2">
        <v>2019</v>
      </c>
      <c r="D60" s="4">
        <v>80</v>
      </c>
    </row>
    <row r="61" spans="1:4" ht="27" thickBot="1" x14ac:dyDescent="0.3">
      <c r="A61" s="3" t="s">
        <v>8</v>
      </c>
      <c r="B61" s="1" t="s">
        <v>14</v>
      </c>
      <c r="C61" s="2">
        <v>2019</v>
      </c>
      <c r="D61" s="4">
        <v>48</v>
      </c>
    </row>
    <row r="62" spans="1:4" ht="27" thickBot="1" x14ac:dyDescent="0.3">
      <c r="A62" s="3" t="s">
        <v>9</v>
      </c>
      <c r="B62" s="1" t="s">
        <v>14</v>
      </c>
      <c r="C62" s="2">
        <v>2019</v>
      </c>
      <c r="D62" s="4">
        <v>165</v>
      </c>
    </row>
    <row r="63" spans="1:4" ht="27" thickBot="1" x14ac:dyDescent="0.3">
      <c r="A63" s="3" t="s">
        <v>10</v>
      </c>
      <c r="B63" s="1" t="s">
        <v>14</v>
      </c>
      <c r="C63" s="2">
        <v>2019</v>
      </c>
      <c r="D63" s="4">
        <v>100</v>
      </c>
    </row>
    <row r="64" spans="1:4" ht="27" thickBot="1" x14ac:dyDescent="0.3">
      <c r="A64" s="3" t="s">
        <v>11</v>
      </c>
      <c r="B64" s="1" t="s">
        <v>14</v>
      </c>
      <c r="C64" s="2">
        <v>2019</v>
      </c>
      <c r="D64" s="4">
        <v>98</v>
      </c>
    </row>
    <row r="65" spans="1:4" ht="27" thickBot="1" x14ac:dyDescent="0.3">
      <c r="A65" s="3" t="s">
        <v>12</v>
      </c>
      <c r="B65" s="1" t="s">
        <v>14</v>
      </c>
      <c r="C65" s="2">
        <v>2019</v>
      </c>
      <c r="D65" s="4">
        <v>200</v>
      </c>
    </row>
    <row r="66" spans="1:4" ht="27" thickBot="1" x14ac:dyDescent="0.3">
      <c r="A66" s="3" t="s">
        <v>4</v>
      </c>
      <c r="B66" s="1" t="s">
        <v>14</v>
      </c>
      <c r="C66" s="2">
        <v>2018</v>
      </c>
      <c r="D66" s="4">
        <v>120</v>
      </c>
    </row>
    <row r="67" spans="1:4" ht="27" thickBot="1" x14ac:dyDescent="0.3">
      <c r="A67" s="3" t="s">
        <v>6</v>
      </c>
      <c r="B67" s="1" t="s">
        <v>14</v>
      </c>
      <c r="C67" s="2">
        <v>2018</v>
      </c>
      <c r="D67" s="4">
        <v>45</v>
      </c>
    </row>
    <row r="68" spans="1:4" ht="27" thickBot="1" x14ac:dyDescent="0.3">
      <c r="A68" s="3" t="s">
        <v>7</v>
      </c>
      <c r="B68" s="1" t="s">
        <v>14</v>
      </c>
      <c r="C68" s="2">
        <v>2018</v>
      </c>
      <c r="D68" s="4">
        <v>77</v>
      </c>
    </row>
    <row r="69" spans="1:4" ht="27" thickBot="1" x14ac:dyDescent="0.3">
      <c r="A69" s="3" t="s">
        <v>8</v>
      </c>
      <c r="B69" s="1" t="s">
        <v>14</v>
      </c>
      <c r="C69" s="2">
        <v>2018</v>
      </c>
      <c r="D69" s="4">
        <v>60</v>
      </c>
    </row>
    <row r="70" spans="1:4" ht="27" thickBot="1" x14ac:dyDescent="0.3">
      <c r="A70" s="3" t="s">
        <v>9</v>
      </c>
      <c r="B70" s="1" t="s">
        <v>14</v>
      </c>
      <c r="C70" s="2">
        <v>2018</v>
      </c>
      <c r="D70" s="4">
        <v>140</v>
      </c>
    </row>
    <row r="71" spans="1:4" ht="27" thickBot="1" x14ac:dyDescent="0.3">
      <c r="A71" s="3" t="s">
        <v>10</v>
      </c>
      <c r="B71" s="1" t="s">
        <v>14</v>
      </c>
      <c r="C71" s="2">
        <v>2018</v>
      </c>
      <c r="D71" s="4">
        <v>121</v>
      </c>
    </row>
    <row r="72" spans="1:4" ht="15.75" thickBot="1" x14ac:dyDescent="0.3">
      <c r="A72" s="3" t="s">
        <v>11</v>
      </c>
      <c r="B72" s="1" t="s">
        <v>14</v>
      </c>
      <c r="C72" s="2">
        <v>2018</v>
      </c>
      <c r="D72" s="4">
        <v>104</v>
      </c>
    </row>
    <row r="73" spans="1:4" x14ac:dyDescent="0.25">
      <c r="A73" s="8" t="s">
        <v>12</v>
      </c>
      <c r="B73" s="9" t="s">
        <v>14</v>
      </c>
      <c r="C73" s="10">
        <v>2018</v>
      </c>
      <c r="D73" s="11">
        <v>120</v>
      </c>
    </row>
  </sheetData>
  <pageMargins left="0.7" right="0.7" top="0.75" bottom="0.75" header="0.3" footer="0.3"/>
  <drawing r:id="rId3"/>
  <tableParts count="2">
    <tablePart r:id="rId4"/>
    <tablePart r:id="rId5"/>
  </tableParts>
  <extLst>
    <ext xmlns:x14="http://schemas.microsoft.com/office/spreadsheetml/2009/9/main" uri="{A8765BA9-456A-4dab-B4F3-ACF838C121DE}">
      <x14:slicerList>
        <x14:slicer r:id="rId6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Дашборд</vt:lpstr>
      <vt:lpstr>Данные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2023-11-14T12:26:31Z</dcterms:modified>
</cp:coreProperties>
</file>