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mma\Documents\PWr\rok2\NIDU\projekt\stage2_doc\"/>
    </mc:Choice>
  </mc:AlternateContent>
  <xr:revisionPtr revIDLastSave="0" documentId="13_ncr:1_{C77234C3-15AE-489F-A333-67405D4A5322}" xr6:coauthVersionLast="45" xr6:coauthVersionMax="45" xr10:uidLastSave="{00000000-0000-0000-0000-000000000000}"/>
  <bookViews>
    <workbookView xWindow="-120" yWindow="-120" windowWidth="29040" windowHeight="16440" activeTab="2" xr2:uid="{E217894E-9F48-4F86-85FA-9CDE5D3F588A}"/>
  </bookViews>
  <sheets>
    <sheet name="Arkusz1" sheetId="1" r:id="rId1"/>
    <sheet name="Arkusz3" sheetId="3" r:id="rId2"/>
    <sheet name="Arkusz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2" l="1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P18" i="2"/>
  <c r="P19" i="2"/>
  <c r="P20" i="2"/>
  <c r="P21" i="2"/>
  <c r="P22" i="2"/>
  <c r="P23" i="2"/>
  <c r="P24" i="2"/>
  <c r="P25" i="2"/>
  <c r="P26" i="2"/>
  <c r="P27" i="2"/>
  <c r="P28" i="2"/>
  <c r="P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O178" i="2" l="1"/>
  <c r="O179" i="2"/>
  <c r="O180" i="2"/>
  <c r="O181" i="2"/>
  <c r="O182" i="2"/>
  <c r="O183" i="2"/>
  <c r="O184" i="2"/>
  <c r="O185" i="2"/>
  <c r="O186" i="2"/>
  <c r="O187" i="2"/>
  <c r="O188" i="2"/>
  <c r="O177" i="2"/>
  <c r="O164" i="2"/>
  <c r="O165" i="2"/>
  <c r="O166" i="2"/>
  <c r="O167" i="2"/>
  <c r="O168" i="2"/>
  <c r="O169" i="2"/>
  <c r="O170" i="2"/>
  <c r="O171" i="2"/>
  <c r="O172" i="2"/>
  <c r="O173" i="2"/>
  <c r="O174" i="2"/>
  <c r="O163" i="2"/>
  <c r="O162" i="2"/>
  <c r="E50" i="1" l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D51" i="1"/>
  <c r="D52" i="1"/>
  <c r="D53" i="1"/>
  <c r="D54" i="1"/>
  <c r="D50" i="1"/>
</calcChain>
</file>

<file path=xl/sharedStrings.xml><?xml version="1.0" encoding="utf-8"?>
<sst xmlns="http://schemas.openxmlformats.org/spreadsheetml/2006/main" count="37" uniqueCount="31">
  <si>
    <t>BCH Base</t>
  </si>
  <si>
    <t>Data bit length</t>
  </si>
  <si>
    <t>corr</t>
  </si>
  <si>
    <t>ber</t>
  </si>
  <si>
    <t>E</t>
  </si>
  <si>
    <t>errAmount</t>
  </si>
  <si>
    <t>BER2</t>
  </si>
  <si>
    <t>Data Bit Length</t>
  </si>
  <si>
    <t>BCH Correction</t>
  </si>
  <si>
    <t>Actual BER</t>
  </si>
  <si>
    <t>BER</t>
  </si>
  <si>
    <t>Suma z E</t>
  </si>
  <si>
    <t>Suma z errAmount</t>
  </si>
  <si>
    <t>Suma z BER</t>
  </si>
  <si>
    <t>(Wszystko)</t>
  </si>
  <si>
    <t>Etykiety wierszy</t>
  </si>
  <si>
    <t>Suma końcowa</t>
  </si>
  <si>
    <t>para</t>
  </si>
  <si>
    <t>5 11 5</t>
  </si>
  <si>
    <t>5 16 3</t>
  </si>
  <si>
    <t>5 21 2</t>
  </si>
  <si>
    <t>5 26 1</t>
  </si>
  <si>
    <t>5 6 7</t>
  </si>
  <si>
    <t>8 131 18</t>
  </si>
  <si>
    <t>8 139 15</t>
  </si>
  <si>
    <t>8 13 59</t>
  </si>
  <si>
    <t>8 187 9</t>
  </si>
  <si>
    <t>8 191 8</t>
  </si>
  <si>
    <t>8 239 2</t>
  </si>
  <si>
    <t>8 247 1</t>
  </si>
  <si>
    <t>8 29 47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</si>
</sst>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0" borderId="0" xfId="0" applyNumberFormat="1"/>
    <xf numFmtId="10" fontId="0" fillId="2" borderId="3" xfId="0" applyNumberFormat="1" applyFont="1" applyFill="1" applyBorder="1"/>
    <xf numFmtId="10" fontId="0" fillId="0" borderId="3" xfId="0" applyNumberFormat="1" applyFont="1" applyBorder="1"/>
    <xf numFmtId="10" fontId="0" fillId="2" borderId="2" xfId="0" applyNumberFormat="1" applyFont="1" applyFill="1" applyBorder="1"/>
    <xf numFmtId="10" fontId="0" fillId="0" borderId="2" xfId="0" applyNumberFormat="1" applyFont="1" applyBorder="1"/>
    <xf numFmtId="164" fontId="0" fillId="0" borderId="0" xfId="0" applyNumberFormat="1"/>
    <xf numFmtId="165" fontId="0" fillId="0" borderId="0" xfId="0" applyNumberFormat="1"/>
    <xf numFmtId="164" fontId="0" fillId="2" borderId="2" xfId="0" applyNumberFormat="1" applyFont="1" applyFill="1" applyBorder="1"/>
    <xf numFmtId="165" fontId="0" fillId="2" borderId="2" xfId="0" applyNumberFormat="1" applyFont="1" applyFill="1" applyBorder="1"/>
    <xf numFmtId="165" fontId="0" fillId="2" borderId="3" xfId="0" applyNumberFormat="1" applyFont="1" applyFill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E dla różnych parametrów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Arkusz1!$F$3:$F$32</c:f>
              <c:numCache>
                <c:formatCode>0.00%</c:formatCode>
                <c:ptCount val="30"/>
                <c:pt idx="0">
                  <c:v>0.9893428285857071</c:v>
                </c:pt>
                <c:pt idx="1">
                  <c:v>0.93738130934532726</c:v>
                </c:pt>
                <c:pt idx="2">
                  <c:v>0.80286106946526514</c:v>
                </c:pt>
                <c:pt idx="3">
                  <c:v>0.72654922538730704</c:v>
                </c:pt>
                <c:pt idx="4">
                  <c:v>0.67258870564717732</c:v>
                </c:pt>
                <c:pt idx="5">
                  <c:v>0.98330819890055654</c:v>
                </c:pt>
                <c:pt idx="6">
                  <c:v>0.89575209645177145</c:v>
                </c:pt>
                <c:pt idx="7">
                  <c:v>0.77108710344827835</c:v>
                </c:pt>
                <c:pt idx="8">
                  <c:v>0.7180501224387803</c:v>
                </c:pt>
                <c:pt idx="9">
                  <c:v>0.67602557071464131</c:v>
                </c:pt>
                <c:pt idx="10">
                  <c:v>0.97193328385808142</c:v>
                </c:pt>
                <c:pt idx="11">
                  <c:v>0.88158422088955346</c:v>
                </c:pt>
                <c:pt idx="12">
                  <c:v>0.78158422938529926</c:v>
                </c:pt>
                <c:pt idx="13">
                  <c:v>0.7325510449775211</c:v>
                </c:pt>
                <c:pt idx="14">
                  <c:v>0.68796372513743265</c:v>
                </c:pt>
                <c:pt idx="15">
                  <c:v>0.96535595552222508</c:v>
                </c:pt>
                <c:pt idx="16">
                  <c:v>0.88745629635183076</c:v>
                </c:pt>
                <c:pt idx="17">
                  <c:v>0.7905994392803587</c:v>
                </c:pt>
                <c:pt idx="18">
                  <c:v>0.74180888505747022</c:v>
                </c:pt>
                <c:pt idx="19">
                  <c:v>0.69382500999500518</c:v>
                </c:pt>
                <c:pt idx="20">
                  <c:v>0.96301015692154668</c:v>
                </c:pt>
                <c:pt idx="21">
                  <c:v>0.89372939230384707</c:v>
                </c:pt>
                <c:pt idx="22">
                  <c:v>0.79533858020989079</c:v>
                </c:pt>
                <c:pt idx="23">
                  <c:v>0.74567800699648934</c:v>
                </c:pt>
                <c:pt idx="24">
                  <c:v>0.69700024687657069</c:v>
                </c:pt>
                <c:pt idx="25">
                  <c:v>0.96612282308843012</c:v>
                </c:pt>
                <c:pt idx="26">
                  <c:v>0.8969128855572156</c:v>
                </c:pt>
                <c:pt idx="27">
                  <c:v>0.79765806346826174</c:v>
                </c:pt>
                <c:pt idx="28">
                  <c:v>0.74791106896552761</c:v>
                </c:pt>
                <c:pt idx="29">
                  <c:v>0.69840728135932784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60B-88A2-17F51990C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/>
                  <a:t>Prawdopodobieństwo przekłamania bitu</a:t>
                </a:r>
              </a:p>
              <a:p>
                <a:pPr>
                  <a:defRPr b="1"/>
                </a:pPr>
                <a:r>
                  <a:rPr lang="pl-PL" sz="1000" b="1"/>
                  <a:t>BCH Correction</a:t>
                </a:r>
              </a:p>
              <a:p>
                <a:pPr>
                  <a:defRPr b="1"/>
                </a:pPr>
                <a:r>
                  <a:rPr lang="pl-PL" sz="1000" b="1"/>
                  <a:t>Data</a:t>
                </a:r>
                <a:r>
                  <a:rPr lang="pl-PL" sz="1000" b="1" baseline="0"/>
                  <a:t> Bit Length</a:t>
                </a:r>
              </a:p>
              <a:p>
                <a:pPr>
                  <a:defRPr b="1"/>
                </a:pPr>
                <a:r>
                  <a:rPr lang="pl-PL" sz="1000" b="1" baseline="0"/>
                  <a:t>BCH Base</a:t>
                </a:r>
                <a:endParaRPr lang="pl-PL" sz="1000" b="1"/>
              </a:p>
            </c:rich>
          </c:tx>
          <c:layout>
            <c:manualLayout>
              <c:xMode val="edge"/>
              <c:yMode val="edge"/>
              <c:x val="0.40606345639860852"/>
              <c:y val="0.90201706325930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E[%]</a:t>
                </a:r>
              </a:p>
            </c:rich>
          </c:tx>
          <c:layout>
            <c:manualLayout>
              <c:xMode val="edge"/>
              <c:yMode val="edge"/>
              <c:x val="1.0652817444785431E-2"/>
              <c:y val="0.38669292520498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BER dla równych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78153391883707E-2"/>
          <c:y val="6.7675038753789732E-2"/>
          <c:w val="0.929528295140992"/>
          <c:h val="0.695741898024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Arkusz1!$H$3:$H$32</c:f>
              <c:numCache>
                <c:formatCode>0.00%</c:formatCode>
                <c:ptCount val="30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  <c:pt idx="5">
                  <c:v>1.6691801099450357E-2</c:v>
                </c:pt>
                <c:pt idx="6">
                  <c:v>0.10424790354822555</c:v>
                </c:pt>
                <c:pt idx="7">
                  <c:v>0.22891289655172506</c:v>
                </c:pt>
                <c:pt idx="8">
                  <c:v>0.28194987756121909</c:v>
                </c:pt>
                <c:pt idx="9">
                  <c:v>0.32397442928535652</c:v>
                </c:pt>
                <c:pt idx="10">
                  <c:v>2.8066716141928967E-2</c:v>
                </c:pt>
                <c:pt idx="11">
                  <c:v>0.1184157791104446</c:v>
                </c:pt>
                <c:pt idx="12">
                  <c:v>0.21841577061469405</c:v>
                </c:pt>
                <c:pt idx="13">
                  <c:v>0.26744895502248789</c:v>
                </c:pt>
                <c:pt idx="14">
                  <c:v>0.31203627486256819</c:v>
                </c:pt>
                <c:pt idx="15">
                  <c:v>3.4644044477761024E-2</c:v>
                </c:pt>
                <c:pt idx="16">
                  <c:v>0.11254370364817537</c:v>
                </c:pt>
                <c:pt idx="17">
                  <c:v>0.20940056071964042</c:v>
                </c:pt>
                <c:pt idx="18">
                  <c:v>0.25819111494253066</c:v>
                </c:pt>
                <c:pt idx="19">
                  <c:v>0.30617499000499621</c:v>
                </c:pt>
                <c:pt idx="20">
                  <c:v>3.6989843078460372E-2</c:v>
                </c:pt>
                <c:pt idx="21">
                  <c:v>0.10627060769614992</c:v>
                </c:pt>
                <c:pt idx="22">
                  <c:v>0.20466141979009969</c:v>
                </c:pt>
                <c:pt idx="23">
                  <c:v>0.25432199300349506</c:v>
                </c:pt>
                <c:pt idx="24">
                  <c:v>0.30299975312344068</c:v>
                </c:pt>
                <c:pt idx="25">
                  <c:v>3.3877176911544377E-2</c:v>
                </c:pt>
                <c:pt idx="26">
                  <c:v>0.1030871144427799</c:v>
                </c:pt>
                <c:pt idx="27">
                  <c:v>0.20234193653173041</c:v>
                </c:pt>
                <c:pt idx="28">
                  <c:v>0.25208893103448643</c:v>
                </c:pt>
                <c:pt idx="29">
                  <c:v>0.30159271864067994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7A-BD9A-5D07561D3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>
                    <a:effectLst/>
                  </a:rPr>
                  <a:t>Prawdopodobieństwo przekłamania bitu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Correction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Data Bit Length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Base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33470192024831"/>
              <c:y val="0.8990589935727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BER[%]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BER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Arkusz1!$D$37:$D$41</c:f>
              <c:numCache>
                <c:formatCode>0.00%</c:formatCode>
                <c:ptCount val="5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5DF-8EBE-F6B0A3AFF5CD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Arkusz1!$E$37:$E$41</c:f>
              <c:numCache>
                <c:formatCode>0.00%</c:formatCode>
                <c:ptCount val="5"/>
                <c:pt idx="0">
                  <c:v>1.6691801099450357E-2</c:v>
                </c:pt>
                <c:pt idx="1">
                  <c:v>0.10424790354822555</c:v>
                </c:pt>
                <c:pt idx="2">
                  <c:v>0.22891289655172506</c:v>
                </c:pt>
                <c:pt idx="3">
                  <c:v>0.28194987756121909</c:v>
                </c:pt>
                <c:pt idx="4">
                  <c:v>0.32397442928535652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5DF-8EBE-F6B0A3AFF5CD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Arkusz1!$F$37:$F$41</c:f>
              <c:numCache>
                <c:formatCode>0.00%</c:formatCode>
                <c:ptCount val="5"/>
                <c:pt idx="0">
                  <c:v>2.8066716141928967E-2</c:v>
                </c:pt>
                <c:pt idx="1">
                  <c:v>0.1184157791104446</c:v>
                </c:pt>
                <c:pt idx="2">
                  <c:v>0.21841577061469405</c:v>
                </c:pt>
                <c:pt idx="3">
                  <c:v>0.26744895502248789</c:v>
                </c:pt>
                <c:pt idx="4">
                  <c:v>0.31203627486256819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D5-45DF-8EBE-F6B0A3AFF5CD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Arkusz1!$G$37:$G$41</c:f>
              <c:numCache>
                <c:formatCode>0.00%</c:formatCode>
                <c:ptCount val="5"/>
                <c:pt idx="0">
                  <c:v>3.4644044477761024E-2</c:v>
                </c:pt>
                <c:pt idx="1">
                  <c:v>0.11254370364817537</c:v>
                </c:pt>
                <c:pt idx="2">
                  <c:v>0.20940056071964042</c:v>
                </c:pt>
                <c:pt idx="3">
                  <c:v>0.25819111494253066</c:v>
                </c:pt>
                <c:pt idx="4">
                  <c:v>0.30617499000499621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5-45DF-8EBE-F6B0A3AFF5CD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Arkusz1!$H$37:$H$41</c:f>
              <c:numCache>
                <c:formatCode>0.00%</c:formatCode>
                <c:ptCount val="5"/>
                <c:pt idx="0">
                  <c:v>3.6989843078460372E-2</c:v>
                </c:pt>
                <c:pt idx="1">
                  <c:v>0.10627060769614992</c:v>
                </c:pt>
                <c:pt idx="2">
                  <c:v>0.20466141979009969</c:v>
                </c:pt>
                <c:pt idx="3">
                  <c:v>0.25432199300349506</c:v>
                </c:pt>
                <c:pt idx="4">
                  <c:v>0.30299975312344068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D5-45DF-8EBE-F6B0A3AFF5CD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Arkusz1!$I$37:$I$41</c:f>
              <c:numCache>
                <c:formatCode>0.00%</c:formatCode>
                <c:ptCount val="5"/>
                <c:pt idx="0">
                  <c:v>3.3877176911544377E-2</c:v>
                </c:pt>
                <c:pt idx="1">
                  <c:v>0.1030871144427799</c:v>
                </c:pt>
                <c:pt idx="2">
                  <c:v>0.20234193653173041</c:v>
                </c:pt>
                <c:pt idx="3">
                  <c:v>0.25208893103448643</c:v>
                </c:pt>
                <c:pt idx="4">
                  <c:v>0.30159271864067994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D5-45DF-8EBE-F6B0A3AF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49741213687382"/>
          <c:y val="0.18250223854836767"/>
          <c:w val="5.6437624332731071E-2"/>
          <c:h val="0.170014958963994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E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Arkusz1!$D$50:$D$54</c:f>
              <c:numCache>
                <c:formatCode>0.00%</c:formatCode>
                <c:ptCount val="5"/>
                <c:pt idx="0">
                  <c:v>0.9893428285857071</c:v>
                </c:pt>
                <c:pt idx="1">
                  <c:v>0.93738130934532737</c:v>
                </c:pt>
                <c:pt idx="2">
                  <c:v>0.80286106946526781</c:v>
                </c:pt>
                <c:pt idx="3">
                  <c:v>0.72654922538730626</c:v>
                </c:pt>
                <c:pt idx="4">
                  <c:v>0.67258870564717665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1-41DD-888F-039B7348A9BE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Arkusz1!$E$50:$E$54</c:f>
              <c:numCache>
                <c:formatCode>0.00%</c:formatCode>
                <c:ptCount val="5"/>
                <c:pt idx="0">
                  <c:v>0.98330819890054966</c:v>
                </c:pt>
                <c:pt idx="1">
                  <c:v>0.89575209645177445</c:v>
                </c:pt>
                <c:pt idx="2">
                  <c:v>0.77108710344827491</c:v>
                </c:pt>
                <c:pt idx="3">
                  <c:v>0.71805012243878097</c:v>
                </c:pt>
                <c:pt idx="4">
                  <c:v>0.67602557071464342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1-41DD-888F-039B7348A9BE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Arkusz1!$F$50:$F$54</c:f>
              <c:numCache>
                <c:formatCode>0.00%</c:formatCode>
                <c:ptCount val="5"/>
                <c:pt idx="0">
                  <c:v>0.97193328385807098</c:v>
                </c:pt>
                <c:pt idx="1">
                  <c:v>0.88158422088955546</c:v>
                </c:pt>
                <c:pt idx="2">
                  <c:v>0.78158422938530592</c:v>
                </c:pt>
                <c:pt idx="3">
                  <c:v>0.73255104497751211</c:v>
                </c:pt>
                <c:pt idx="4">
                  <c:v>0.68796372513743176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01-41DD-888F-039B7348A9BE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Arkusz1!$G$50:$G$54</c:f>
              <c:numCache>
                <c:formatCode>0.00%</c:formatCode>
                <c:ptCount val="5"/>
                <c:pt idx="0">
                  <c:v>0.96535595552223896</c:v>
                </c:pt>
                <c:pt idx="1">
                  <c:v>0.88745629635182466</c:v>
                </c:pt>
                <c:pt idx="2">
                  <c:v>0.79059943928035958</c:v>
                </c:pt>
                <c:pt idx="3">
                  <c:v>0.74180888505746934</c:v>
                </c:pt>
                <c:pt idx="4">
                  <c:v>0.69382500999500385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1-41DD-888F-039B7348A9BE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Arkusz1!$H$50:$H$54</c:f>
              <c:numCache>
                <c:formatCode>0.00%</c:formatCode>
                <c:ptCount val="5"/>
                <c:pt idx="0">
                  <c:v>0.96301015692153968</c:v>
                </c:pt>
                <c:pt idx="1">
                  <c:v>0.89372939230385007</c:v>
                </c:pt>
                <c:pt idx="2">
                  <c:v>0.79533858020990034</c:v>
                </c:pt>
                <c:pt idx="3">
                  <c:v>0.74567800699650499</c:v>
                </c:pt>
                <c:pt idx="4">
                  <c:v>0.69700024687655926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01-41DD-888F-039B7348A9BE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Arkusz1!$I$50:$I$54</c:f>
              <c:numCache>
                <c:formatCode>0.00%</c:formatCode>
                <c:ptCount val="5"/>
                <c:pt idx="0">
                  <c:v>0.96612282308845565</c:v>
                </c:pt>
                <c:pt idx="1">
                  <c:v>0.89691288555722015</c:v>
                </c:pt>
                <c:pt idx="2">
                  <c:v>0.79765806346826962</c:v>
                </c:pt>
                <c:pt idx="3">
                  <c:v>0.74791106896551351</c:v>
                </c:pt>
                <c:pt idx="4">
                  <c:v>0.69840728135932006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01-41DD-888F-039B734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93513791896712"/>
          <c:y val="0.38903870613370201"/>
          <c:w val="9.5547123814861495E-2"/>
          <c:h val="0.23895897472812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Arkusz2!$P$17:$P$28</c:f>
              <c:numCache>
                <c:formatCode>0.00%</c:formatCode>
                <c:ptCount val="12"/>
                <c:pt idx="0">
                  <c:v>0</c:v>
                </c:pt>
                <c:pt idx="1">
                  <c:v>4.5432283858104494E-4</c:v>
                </c:pt>
                <c:pt idx="2">
                  <c:v>5.0838670664650198E-3</c:v>
                </c:pt>
                <c:pt idx="3">
                  <c:v>1.6482773113438043E-2</c:v>
                </c:pt>
                <c:pt idx="4">
                  <c:v>4.1910935032479002E-2</c:v>
                </c:pt>
                <c:pt idx="5">
                  <c:v>7.7506636681660024E-2</c:v>
                </c:pt>
                <c:pt idx="6">
                  <c:v>0.12025354872563798</c:v>
                </c:pt>
                <c:pt idx="7">
                  <c:v>0.16000180809594999</c:v>
                </c:pt>
                <c:pt idx="8">
                  <c:v>0.20265776311843897</c:v>
                </c:pt>
                <c:pt idx="9">
                  <c:v>0.242860408795601</c:v>
                </c:pt>
                <c:pt idx="10">
                  <c:v>0.27631183408296001</c:v>
                </c:pt>
                <c:pt idx="11">
                  <c:v>0.30318477911044495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9-45AD-A7DD-3B4A3D5DCFC5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Arkusz2!$Q$17:$Q$28</c:f>
              <c:numCache>
                <c:formatCode>0.00%</c:formatCode>
                <c:ptCount val="12"/>
                <c:pt idx="0">
                  <c:v>7.1839080459801252E-4</c:v>
                </c:pt>
                <c:pt idx="1">
                  <c:v>9.5077461269359453E-3</c:v>
                </c:pt>
                <c:pt idx="2">
                  <c:v>3.3645677161416976E-2</c:v>
                </c:pt>
                <c:pt idx="3">
                  <c:v>6.2078335832082998E-2</c:v>
                </c:pt>
                <c:pt idx="4">
                  <c:v>0.10162418790604799</c:v>
                </c:pt>
                <c:pt idx="5">
                  <c:v>0.139046101949026</c:v>
                </c:pt>
                <c:pt idx="6">
                  <c:v>0.17281359320339995</c:v>
                </c:pt>
                <c:pt idx="7">
                  <c:v>0.19987193903048595</c:v>
                </c:pt>
                <c:pt idx="8">
                  <c:v>0.22916979010494798</c:v>
                </c:pt>
                <c:pt idx="9">
                  <c:v>0.25661544227886302</c:v>
                </c:pt>
                <c:pt idx="10">
                  <c:v>0.28235882058970596</c:v>
                </c:pt>
                <c:pt idx="11">
                  <c:v>0.30584395302348899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9-45AD-A7DD-3B4A3D5DCFC5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Arkusz2!$R$17:$R$28</c:f>
              <c:numCache>
                <c:formatCode>0.00%</c:formatCode>
                <c:ptCount val="12"/>
                <c:pt idx="0">
                  <c:v>4.6120614692769513E-3</c:v>
                </c:pt>
                <c:pt idx="1">
                  <c:v>2.8197822088977031E-2</c:v>
                </c:pt>
                <c:pt idx="2">
                  <c:v>6.3951389305358042E-2</c:v>
                </c:pt>
                <c:pt idx="3">
                  <c:v>9.7189473263376014E-2</c:v>
                </c:pt>
                <c:pt idx="4">
                  <c:v>0.13291450374813296</c:v>
                </c:pt>
                <c:pt idx="5">
                  <c:v>0.16566003248375105</c:v>
                </c:pt>
                <c:pt idx="6">
                  <c:v>0.19305345327336298</c:v>
                </c:pt>
                <c:pt idx="7">
                  <c:v>0.21643943878060701</c:v>
                </c:pt>
                <c:pt idx="8">
                  <c:v>0.24044406846576405</c:v>
                </c:pt>
                <c:pt idx="9">
                  <c:v>0.265988428285862</c:v>
                </c:pt>
                <c:pt idx="10">
                  <c:v>0.29144948725637099</c:v>
                </c:pt>
                <c:pt idx="11">
                  <c:v>0.31129914542728898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9-45AD-A7DD-3B4A3D5DCFC5}"/>
            </c:ext>
          </c:extLst>
        </c:ser>
        <c:ser>
          <c:idx val="3"/>
          <c:order val="3"/>
          <c:tx>
            <c:v>Data Bit Length - 26, BCH Correction - 1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Arkusz2!$S$17:$S$28</c:f>
              <c:numCache>
                <c:formatCode>0.00%</c:formatCode>
                <c:ptCount val="12"/>
                <c:pt idx="0">
                  <c:v>1.1763375312346946E-2</c:v>
                </c:pt>
                <c:pt idx="1">
                  <c:v>4.210956496750895E-2</c:v>
                </c:pt>
                <c:pt idx="2">
                  <c:v>7.7720468515736996E-2</c:v>
                </c:pt>
                <c:pt idx="3">
                  <c:v>0.10771351724135703</c:v>
                </c:pt>
                <c:pt idx="4">
                  <c:v>0.13963988980509001</c:v>
                </c:pt>
                <c:pt idx="5">
                  <c:v>0.16848704047975205</c:v>
                </c:pt>
                <c:pt idx="6">
                  <c:v>0.19575698553098497</c:v>
                </c:pt>
                <c:pt idx="7">
                  <c:v>0.21861952073963997</c:v>
                </c:pt>
                <c:pt idx="8">
                  <c:v>0.24264023538231305</c:v>
                </c:pt>
                <c:pt idx="9">
                  <c:v>0.26679543278360096</c:v>
                </c:pt>
                <c:pt idx="10">
                  <c:v>0.29160035882058399</c:v>
                </c:pt>
                <c:pt idx="11">
                  <c:v>0.31278013593203402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9-45AD-A7DD-3B4A3D5DCFC5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2.6653323338299284E-4</c:v>
                </c:pt>
                <c:pt idx="3">
                  <c:v>1.9073823088470165E-3</c:v>
                </c:pt>
                <c:pt idx="4">
                  <c:v>7.4212873563269666E-3</c:v>
                </c:pt>
                <c:pt idx="5">
                  <c:v>2.0906222888568027E-2</c:v>
                </c:pt>
                <c:pt idx="6">
                  <c:v>4.7318006996516004E-2</c:v>
                </c:pt>
                <c:pt idx="7">
                  <c:v>7.6170254872572007E-2</c:v>
                </c:pt>
                <c:pt idx="8">
                  <c:v>0.11894054022988598</c:v>
                </c:pt>
                <c:pt idx="9">
                  <c:v>0.16879060069964602</c:v>
                </c:pt>
                <c:pt idx="10">
                  <c:v>0.21919872563717802</c:v>
                </c:pt>
                <c:pt idx="11">
                  <c:v>0.25983675262368899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9-45AD-A7DD-3B4A3D5D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671989121419239E-2"/>
          <c:y val="0.12432100198837796"/>
          <c:w val="0.3908069520468615"/>
          <c:h val="0.263394592061589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Arkusz2!$U$17:$U$28</c:f>
              <c:numCache>
                <c:formatCode>0.00%</c:formatCode>
                <c:ptCount val="12"/>
                <c:pt idx="0">
                  <c:v>2.6706646679697243E-6</c:v>
                </c:pt>
                <c:pt idx="1">
                  <c:v>3.8000374812600102E-3</c:v>
                </c:pt>
                <c:pt idx="2">
                  <c:v>4.8190426286859989E-2</c:v>
                </c:pt>
                <c:pt idx="3">
                  <c:v>9.6245006496754049E-2</c:v>
                </c:pt>
                <c:pt idx="4">
                  <c:v>0.12486618240879399</c:v>
                </c:pt>
                <c:pt idx="5">
                  <c:v>0.15006160169915395</c:v>
                </c:pt>
                <c:pt idx="6">
                  <c:v>0.17530357271363906</c:v>
                </c:pt>
                <c:pt idx="7">
                  <c:v>0.19999504297850901</c:v>
                </c:pt>
                <c:pt idx="8">
                  <c:v>0.22492455872063999</c:v>
                </c:pt>
                <c:pt idx="9">
                  <c:v>0.25016002848575802</c:v>
                </c:pt>
                <c:pt idx="10">
                  <c:v>0.27543137231384396</c:v>
                </c:pt>
                <c:pt idx="11">
                  <c:v>0.29960897901049499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E-420B-B3D1-A358EA976E1A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Arkusz2!$V$17:$V$28</c:f>
              <c:numCache>
                <c:formatCode>0.00%</c:formatCode>
                <c:ptCount val="12"/>
                <c:pt idx="0">
                  <c:v>1.2943028485978836E-5</c:v>
                </c:pt>
                <c:pt idx="1">
                  <c:v>1.3920710144928017E-2</c:v>
                </c:pt>
                <c:pt idx="2">
                  <c:v>6.5905193903049053E-2</c:v>
                </c:pt>
                <c:pt idx="3">
                  <c:v>9.9382692153923036E-2</c:v>
                </c:pt>
                <c:pt idx="4">
                  <c:v>0.12520358170914403</c:v>
                </c:pt>
                <c:pt idx="5">
                  <c:v>0.150399627686155</c:v>
                </c:pt>
                <c:pt idx="6">
                  <c:v>0.17521743578210502</c:v>
                </c:pt>
                <c:pt idx="7">
                  <c:v>0.19972604397800697</c:v>
                </c:pt>
                <c:pt idx="8">
                  <c:v>0.22473187556221597</c:v>
                </c:pt>
                <c:pt idx="9">
                  <c:v>0.25026119490254795</c:v>
                </c:pt>
                <c:pt idx="10">
                  <c:v>0.27517393603198503</c:v>
                </c:pt>
                <c:pt idx="11">
                  <c:v>0.29988171614193104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E-420B-B3D1-A358EA976E1A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Arkusz2!$W$17:$W$28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1.5376811594025597E-5</c:v>
                </c:pt>
                <c:pt idx="6">
                  <c:v>1.6338055972000554E-3</c:v>
                </c:pt>
                <c:pt idx="7">
                  <c:v>1.9409562218881016E-2</c:v>
                </c:pt>
                <c:pt idx="8">
                  <c:v>9.2292310844572012E-2</c:v>
                </c:pt>
                <c:pt idx="9">
                  <c:v>0.19369161169414895</c:v>
                </c:pt>
                <c:pt idx="10">
                  <c:v>0.26356821439280498</c:v>
                </c:pt>
                <c:pt idx="11">
                  <c:v>0.29968477461269405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E-420B-B3D1-A358EA976E1A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Arkusz2!$X$17:$X$28</c:f>
              <c:numCache>
                <c:formatCode>0.00%</c:formatCode>
                <c:ptCount val="12"/>
                <c:pt idx="0">
                  <c:v>4.2393353323399996E-3</c:v>
                </c:pt>
                <c:pt idx="1">
                  <c:v>4.5127466766615054E-2</c:v>
                </c:pt>
                <c:pt idx="2">
                  <c:v>7.5303289355325043E-2</c:v>
                </c:pt>
                <c:pt idx="3">
                  <c:v>0.10008845727136495</c:v>
                </c:pt>
                <c:pt idx="4">
                  <c:v>0.12520608245876896</c:v>
                </c:pt>
                <c:pt idx="5">
                  <c:v>0.15016557321339696</c:v>
                </c:pt>
                <c:pt idx="6">
                  <c:v>0.17523484757621499</c:v>
                </c:pt>
                <c:pt idx="7">
                  <c:v>0.20000989105447198</c:v>
                </c:pt>
                <c:pt idx="8">
                  <c:v>0.22496318540729998</c:v>
                </c:pt>
                <c:pt idx="9">
                  <c:v>0.25048331384307898</c:v>
                </c:pt>
                <c:pt idx="10">
                  <c:v>0.27514104547725604</c:v>
                </c:pt>
                <c:pt idx="11">
                  <c:v>0.30007403748126005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E-420B-B3D1-A358EA976E1A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Arkusz2!$Y$17:$Y$28</c:f>
              <c:numCache>
                <c:formatCode>0.00%</c:formatCode>
                <c:ptCount val="12"/>
                <c:pt idx="0">
                  <c:v>7.2777351324390116E-3</c:v>
                </c:pt>
                <c:pt idx="1">
                  <c:v>4.7778720639676031E-2</c:v>
                </c:pt>
                <c:pt idx="2">
                  <c:v>7.5200088455780967E-2</c:v>
                </c:pt>
                <c:pt idx="3">
                  <c:v>9.9975654672662007E-2</c:v>
                </c:pt>
                <c:pt idx="4">
                  <c:v>0.12509765367316705</c:v>
                </c:pt>
                <c:pt idx="5">
                  <c:v>0.15013278410795206</c:v>
                </c:pt>
                <c:pt idx="6">
                  <c:v>0.17527257321338996</c:v>
                </c:pt>
                <c:pt idx="7">
                  <c:v>0.19994321639180401</c:v>
                </c:pt>
                <c:pt idx="8">
                  <c:v>0.22493568215891802</c:v>
                </c:pt>
                <c:pt idx="9">
                  <c:v>0.25018851724137803</c:v>
                </c:pt>
                <c:pt idx="10">
                  <c:v>0.27520611094452896</c:v>
                </c:pt>
                <c:pt idx="11">
                  <c:v>0.29973913843078603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CE-420B-B3D1-A358EA976E1A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Arkusz2!$Z$17:$Z$28</c:f>
              <c:numCache>
                <c:formatCode>0.00%</c:formatCode>
                <c:ptCount val="12"/>
                <c:pt idx="0">
                  <c:v>2.8432839080465011E-2</c:v>
                </c:pt>
                <c:pt idx="1">
                  <c:v>5.3604963518236959E-2</c:v>
                </c:pt>
                <c:pt idx="2">
                  <c:v>7.8690108945526971E-2</c:v>
                </c:pt>
                <c:pt idx="3">
                  <c:v>0.103143201399298</c:v>
                </c:pt>
                <c:pt idx="4">
                  <c:v>0.12795777461269797</c:v>
                </c:pt>
                <c:pt idx="5">
                  <c:v>0.15281331284357802</c:v>
                </c:pt>
                <c:pt idx="6">
                  <c:v>0.17775983408296103</c:v>
                </c:pt>
                <c:pt idx="7">
                  <c:v>0.20233481909045303</c:v>
                </c:pt>
                <c:pt idx="8">
                  <c:v>0.22722717141429305</c:v>
                </c:pt>
                <c:pt idx="9">
                  <c:v>0.25213249025486895</c:v>
                </c:pt>
                <c:pt idx="10">
                  <c:v>0.27709049825087595</c:v>
                </c:pt>
                <c:pt idx="11">
                  <c:v>0.30170187006496796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E-420B-B3D1-A358EA976E1A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Arkusz2!$AA$17:$AA$28</c:f>
              <c:numCache>
                <c:formatCode>0.00%</c:formatCode>
                <c:ptCount val="12"/>
                <c:pt idx="0">
                  <c:v>2.8734931034504974E-2</c:v>
                </c:pt>
                <c:pt idx="1">
                  <c:v>5.3724932533740999E-2</c:v>
                </c:pt>
                <c:pt idx="2">
                  <c:v>7.8645139930037966E-2</c:v>
                </c:pt>
                <c:pt idx="3">
                  <c:v>0.10306809395302896</c:v>
                </c:pt>
                <c:pt idx="4">
                  <c:v>0.12800104597701201</c:v>
                </c:pt>
                <c:pt idx="5">
                  <c:v>0.15296925237381498</c:v>
                </c:pt>
                <c:pt idx="6">
                  <c:v>0.17789350024988404</c:v>
                </c:pt>
                <c:pt idx="7">
                  <c:v>0.20228752023988605</c:v>
                </c:pt>
                <c:pt idx="8">
                  <c:v>0.227269583708129</c:v>
                </c:pt>
                <c:pt idx="9">
                  <c:v>0.25220040979509195</c:v>
                </c:pt>
                <c:pt idx="10">
                  <c:v>0.27707933383307504</c:v>
                </c:pt>
                <c:pt idx="11">
                  <c:v>0.30158441679159698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E-420B-B3D1-A358EA976E1A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Arkusz2!$AB$17:$AB$28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1.9300599700100562E-4</c:v>
                </c:pt>
                <c:pt idx="5">
                  <c:v>9.5124677661170276E-3</c:v>
                </c:pt>
                <c:pt idx="6">
                  <c:v>6.3104666666665032E-2</c:v>
                </c:pt>
                <c:pt idx="7">
                  <c:v>0.152265247876051</c:v>
                </c:pt>
                <c:pt idx="8">
                  <c:v>0.21514586056971396</c:v>
                </c:pt>
                <c:pt idx="9">
                  <c:v>0.25046441629185501</c:v>
                </c:pt>
                <c:pt idx="10">
                  <c:v>0.27547606196901697</c:v>
                </c:pt>
                <c:pt idx="11">
                  <c:v>0.29995346426786695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E-420B-B3D1-A358EA97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9305016769709"/>
          <c:y val="0.13038408058739973"/>
          <c:w val="0.29651649152544535"/>
          <c:h val="0.43545417972131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Arkusz2!$P$4:$P$15</c:f>
              <c:numCache>
                <c:formatCode>0.00%</c:formatCode>
                <c:ptCount val="12"/>
                <c:pt idx="0">
                  <c:v>1</c:v>
                </c:pt>
                <c:pt idx="1">
                  <c:v>0.99954567716141896</c:v>
                </c:pt>
                <c:pt idx="2">
                  <c:v>0.99491613293353498</c:v>
                </c:pt>
                <c:pt idx="3">
                  <c:v>0.98351722688656196</c:v>
                </c:pt>
                <c:pt idx="4">
                  <c:v>0.958089064967521</c:v>
                </c:pt>
                <c:pt idx="5">
                  <c:v>0.92249336331833998</c:v>
                </c:pt>
                <c:pt idx="6">
                  <c:v>0.87974645127436202</c:v>
                </c:pt>
                <c:pt idx="7">
                  <c:v>0.83999819190405001</c:v>
                </c:pt>
                <c:pt idx="8">
                  <c:v>0.79734223688156103</c:v>
                </c:pt>
                <c:pt idx="9">
                  <c:v>0.757139591204399</c:v>
                </c:pt>
                <c:pt idx="10">
                  <c:v>0.72368816591703999</c:v>
                </c:pt>
                <c:pt idx="11">
                  <c:v>0.69681522088955505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C-4E14-B6A8-7660385824C4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Arkusz2!$Q$4:$Q$15</c:f>
              <c:numCache>
                <c:formatCode>0.00%</c:formatCode>
                <c:ptCount val="12"/>
                <c:pt idx="0">
                  <c:v>0.99928160919540199</c:v>
                </c:pt>
                <c:pt idx="1">
                  <c:v>0.99049225387306405</c:v>
                </c:pt>
                <c:pt idx="2">
                  <c:v>0.96635432283858302</c:v>
                </c:pt>
                <c:pt idx="3">
                  <c:v>0.937921664167917</c:v>
                </c:pt>
                <c:pt idx="4">
                  <c:v>0.89837581209395201</c:v>
                </c:pt>
                <c:pt idx="5">
                  <c:v>0.860953898050974</c:v>
                </c:pt>
                <c:pt idx="6">
                  <c:v>0.82718640679660005</c:v>
                </c:pt>
                <c:pt idx="7">
                  <c:v>0.80012806096951405</c:v>
                </c:pt>
                <c:pt idx="8">
                  <c:v>0.77083020989505202</c:v>
                </c:pt>
                <c:pt idx="9">
                  <c:v>0.74338455772113698</c:v>
                </c:pt>
                <c:pt idx="10">
                  <c:v>0.71764117941029404</c:v>
                </c:pt>
                <c:pt idx="11">
                  <c:v>0.69415604697651101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C-4E14-B6A8-7660385824C4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Arkusz2!$R$4:$R$15</c:f>
              <c:numCache>
                <c:formatCode>0.00%</c:formatCode>
                <c:ptCount val="12"/>
                <c:pt idx="0">
                  <c:v>0.99538793853072305</c:v>
                </c:pt>
                <c:pt idx="1">
                  <c:v>0.97180217791102297</c:v>
                </c:pt>
                <c:pt idx="2">
                  <c:v>0.93604861069464196</c:v>
                </c:pt>
                <c:pt idx="3">
                  <c:v>0.90281052673662399</c:v>
                </c:pt>
                <c:pt idx="4">
                  <c:v>0.86708549625186704</c:v>
                </c:pt>
                <c:pt idx="5">
                  <c:v>0.83433996751624895</c:v>
                </c:pt>
                <c:pt idx="6">
                  <c:v>0.80694654672663702</c:v>
                </c:pt>
                <c:pt idx="7">
                  <c:v>0.78356056121939299</c:v>
                </c:pt>
                <c:pt idx="8">
                  <c:v>0.75955593153423595</c:v>
                </c:pt>
                <c:pt idx="9">
                  <c:v>0.734011571714138</c:v>
                </c:pt>
                <c:pt idx="10">
                  <c:v>0.70855051274362901</c:v>
                </c:pt>
                <c:pt idx="11">
                  <c:v>0.68870085457271102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C-4E14-B6A8-7660385824C4}"/>
            </c:ext>
          </c:extLst>
        </c:ser>
        <c:ser>
          <c:idx val="3"/>
          <c:order val="3"/>
          <c:tx>
            <c:v>Data Bit Length - 26, BCH Correction - 6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Arkusz2!$S$4:$S$15</c:f>
              <c:numCache>
                <c:formatCode>0.00%</c:formatCode>
                <c:ptCount val="12"/>
                <c:pt idx="0">
                  <c:v>0.98823662468765305</c:v>
                </c:pt>
                <c:pt idx="1">
                  <c:v>0.95789043503249105</c:v>
                </c:pt>
                <c:pt idx="2">
                  <c:v>0.922279531484263</c:v>
                </c:pt>
                <c:pt idx="3">
                  <c:v>0.89228648275864297</c:v>
                </c:pt>
                <c:pt idx="4">
                  <c:v>0.86036011019490999</c:v>
                </c:pt>
                <c:pt idx="5">
                  <c:v>0.83151295952024795</c:v>
                </c:pt>
                <c:pt idx="6">
                  <c:v>0.80424301446901503</c:v>
                </c:pt>
                <c:pt idx="7">
                  <c:v>0.78138047926036003</c:v>
                </c:pt>
                <c:pt idx="8">
                  <c:v>0.75735976461768695</c:v>
                </c:pt>
                <c:pt idx="9">
                  <c:v>0.73320456721639904</c:v>
                </c:pt>
                <c:pt idx="10">
                  <c:v>0.70839964117941601</c:v>
                </c:pt>
                <c:pt idx="11">
                  <c:v>0.68721986406796598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C-4E14-B6A8-7660385824C4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Arkusz2!$T$4:$T$15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0.99973346676661701</c:v>
                </c:pt>
                <c:pt idx="3">
                  <c:v>0.99809261769115298</c:v>
                </c:pt>
                <c:pt idx="4">
                  <c:v>0.99257871264367303</c:v>
                </c:pt>
                <c:pt idx="5">
                  <c:v>0.97909377711143197</c:v>
                </c:pt>
                <c:pt idx="6">
                  <c:v>0.952681993003484</c:v>
                </c:pt>
                <c:pt idx="7">
                  <c:v>0.92382974512742799</c:v>
                </c:pt>
                <c:pt idx="8">
                  <c:v>0.88105945977011402</c:v>
                </c:pt>
                <c:pt idx="9">
                  <c:v>0.83120939930035398</c:v>
                </c:pt>
                <c:pt idx="10">
                  <c:v>0.78080127436282198</c:v>
                </c:pt>
                <c:pt idx="11">
                  <c:v>0.74016324737631101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C-4E14-B6A8-76603858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045727358210483"/>
          <c:y val="0.46479934591322281"/>
          <c:w val="0.28527373456617"/>
          <c:h val="0.28258054206034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Arkusz2!$U$4:$U$15</c:f>
              <c:numCache>
                <c:formatCode>0.00%</c:formatCode>
                <c:ptCount val="12"/>
                <c:pt idx="0">
                  <c:v>0.99999732933533203</c:v>
                </c:pt>
                <c:pt idx="1">
                  <c:v>0.99619996251873999</c:v>
                </c:pt>
                <c:pt idx="2">
                  <c:v>0.95180957371314001</c:v>
                </c:pt>
                <c:pt idx="3">
                  <c:v>0.90375499350324595</c:v>
                </c:pt>
                <c:pt idx="4">
                  <c:v>0.87513381759120601</c:v>
                </c:pt>
                <c:pt idx="5">
                  <c:v>0.84993839830084605</c:v>
                </c:pt>
                <c:pt idx="6">
                  <c:v>0.82469642728636094</c:v>
                </c:pt>
                <c:pt idx="7">
                  <c:v>0.80000495702149099</c:v>
                </c:pt>
                <c:pt idx="8">
                  <c:v>0.77507544127936001</c:v>
                </c:pt>
                <c:pt idx="9">
                  <c:v>0.74983997151424198</c:v>
                </c:pt>
                <c:pt idx="10">
                  <c:v>0.72456862768615604</c:v>
                </c:pt>
                <c:pt idx="11">
                  <c:v>0.70039102098950501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89B-A9B7-C51C9E2B9881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Arkusz2!$V$4:$V$15</c:f>
              <c:numCache>
                <c:formatCode>0.00%</c:formatCode>
                <c:ptCount val="12"/>
                <c:pt idx="0">
                  <c:v>0.99998705697151402</c:v>
                </c:pt>
                <c:pt idx="1">
                  <c:v>0.98607928985507198</c:v>
                </c:pt>
                <c:pt idx="2">
                  <c:v>0.93409480609695095</c:v>
                </c:pt>
                <c:pt idx="3">
                  <c:v>0.90061730784607696</c:v>
                </c:pt>
                <c:pt idx="4">
                  <c:v>0.87479641829085597</c:v>
                </c:pt>
                <c:pt idx="5">
                  <c:v>0.849600372313845</c:v>
                </c:pt>
                <c:pt idx="6">
                  <c:v>0.82478256421789498</c:v>
                </c:pt>
                <c:pt idx="7">
                  <c:v>0.80027395602199303</c:v>
                </c:pt>
                <c:pt idx="8">
                  <c:v>0.77526812443778403</c:v>
                </c:pt>
                <c:pt idx="9">
                  <c:v>0.74973880509745205</c:v>
                </c:pt>
                <c:pt idx="10">
                  <c:v>0.72482606396801497</c:v>
                </c:pt>
                <c:pt idx="11">
                  <c:v>0.70011828385806896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8-489B-A9B7-C51C9E2B9881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Arkusz2!$W$4:$W$15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0.99998462318840597</c:v>
                </c:pt>
                <c:pt idx="6">
                  <c:v>0.99836619440279994</c:v>
                </c:pt>
                <c:pt idx="7">
                  <c:v>0.98059043778111898</c:v>
                </c:pt>
                <c:pt idx="8">
                  <c:v>0.90770768915542799</c:v>
                </c:pt>
                <c:pt idx="9">
                  <c:v>0.80630838830585105</c:v>
                </c:pt>
                <c:pt idx="10">
                  <c:v>0.73643178560719502</c:v>
                </c:pt>
                <c:pt idx="11">
                  <c:v>0.70031522538730595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8-489B-A9B7-C51C9E2B9881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Arkusz2!$X$4:$X$15</c:f>
              <c:numCache>
                <c:formatCode>0.00%</c:formatCode>
                <c:ptCount val="12"/>
                <c:pt idx="0">
                  <c:v>0.99576066466766</c:v>
                </c:pt>
                <c:pt idx="1">
                  <c:v>0.95487253323338495</c:v>
                </c:pt>
                <c:pt idx="2">
                  <c:v>0.92469671064467496</c:v>
                </c:pt>
                <c:pt idx="3">
                  <c:v>0.89991154272863505</c:v>
                </c:pt>
                <c:pt idx="4">
                  <c:v>0.87479391754123104</c:v>
                </c:pt>
                <c:pt idx="5">
                  <c:v>0.84983442678660304</c:v>
                </c:pt>
                <c:pt idx="6">
                  <c:v>0.82476515242378501</c:v>
                </c:pt>
                <c:pt idx="7">
                  <c:v>0.79999010894552802</c:v>
                </c:pt>
                <c:pt idx="8">
                  <c:v>0.77503681459270002</c:v>
                </c:pt>
                <c:pt idx="9">
                  <c:v>0.74951668615692102</c:v>
                </c:pt>
                <c:pt idx="10">
                  <c:v>0.72485895452274396</c:v>
                </c:pt>
                <c:pt idx="11">
                  <c:v>0.69992596251873995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8-489B-A9B7-C51C9E2B9881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Arkusz2!$Y$4:$Y$15</c:f>
              <c:numCache>
                <c:formatCode>0.00%</c:formatCode>
                <c:ptCount val="12"/>
                <c:pt idx="0">
                  <c:v>0.99272226486756099</c:v>
                </c:pt>
                <c:pt idx="1">
                  <c:v>0.95222127936032397</c:v>
                </c:pt>
                <c:pt idx="2">
                  <c:v>0.92479991154421903</c:v>
                </c:pt>
                <c:pt idx="3">
                  <c:v>0.90002434532733799</c:v>
                </c:pt>
                <c:pt idx="4">
                  <c:v>0.87490234632683295</c:v>
                </c:pt>
                <c:pt idx="5">
                  <c:v>0.84986721589204794</c:v>
                </c:pt>
                <c:pt idx="6">
                  <c:v>0.82472742678661004</c:v>
                </c:pt>
                <c:pt idx="7">
                  <c:v>0.80005678360819599</c:v>
                </c:pt>
                <c:pt idx="8">
                  <c:v>0.77506431784108198</c:v>
                </c:pt>
                <c:pt idx="9">
                  <c:v>0.74981148275862197</c:v>
                </c:pt>
                <c:pt idx="10">
                  <c:v>0.72479388905547104</c:v>
                </c:pt>
                <c:pt idx="11">
                  <c:v>0.70026086156921397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8-489B-A9B7-C51C9E2B9881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Arkusz2!$Z$4:$Z$15</c:f>
              <c:numCache>
                <c:formatCode>0.00%</c:formatCode>
                <c:ptCount val="12"/>
                <c:pt idx="0">
                  <c:v>0.97156716091953499</c:v>
                </c:pt>
                <c:pt idx="1">
                  <c:v>0.94639503648176304</c:v>
                </c:pt>
                <c:pt idx="2">
                  <c:v>0.92130989105447303</c:v>
                </c:pt>
                <c:pt idx="3">
                  <c:v>0.896856798600702</c:v>
                </c:pt>
                <c:pt idx="4">
                  <c:v>0.87204222538730203</c:v>
                </c:pt>
                <c:pt idx="5">
                  <c:v>0.84718668715642198</c:v>
                </c:pt>
                <c:pt idx="6">
                  <c:v>0.82224016591703897</c:v>
                </c:pt>
                <c:pt idx="7">
                  <c:v>0.79766518090954697</c:v>
                </c:pt>
                <c:pt idx="8">
                  <c:v>0.77277282858570695</c:v>
                </c:pt>
                <c:pt idx="9">
                  <c:v>0.74786750974513105</c:v>
                </c:pt>
                <c:pt idx="10">
                  <c:v>0.72290950174912405</c:v>
                </c:pt>
                <c:pt idx="11">
                  <c:v>0.69829812993503204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18-489B-A9B7-C51C9E2B9881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Arkusz2!$AA$4:$AA$15</c:f>
              <c:numCache>
                <c:formatCode>0.00%</c:formatCode>
                <c:ptCount val="12"/>
                <c:pt idx="0">
                  <c:v>0.97126506896549503</c:v>
                </c:pt>
                <c:pt idx="1">
                  <c:v>0.946275067466259</c:v>
                </c:pt>
                <c:pt idx="2">
                  <c:v>0.92135486006996203</c:v>
                </c:pt>
                <c:pt idx="3">
                  <c:v>0.89693190604697104</c:v>
                </c:pt>
                <c:pt idx="4">
                  <c:v>0.87199895402298799</c:v>
                </c:pt>
                <c:pt idx="5">
                  <c:v>0.84703074762618502</c:v>
                </c:pt>
                <c:pt idx="6">
                  <c:v>0.82210649975011596</c:v>
                </c:pt>
                <c:pt idx="7">
                  <c:v>0.79771247976011395</c:v>
                </c:pt>
                <c:pt idx="8">
                  <c:v>0.772730416291871</c:v>
                </c:pt>
                <c:pt idx="9">
                  <c:v>0.74779959020490805</c:v>
                </c:pt>
                <c:pt idx="10">
                  <c:v>0.72292066616692496</c:v>
                </c:pt>
                <c:pt idx="11">
                  <c:v>0.69841558320840302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18-489B-A9B7-C51C9E2B9881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Arkusz2!$AB$4:$AB$15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0.99980699400299899</c:v>
                </c:pt>
                <c:pt idx="5">
                  <c:v>0.99048753223388297</c:v>
                </c:pt>
                <c:pt idx="6">
                  <c:v>0.93689533333333497</c:v>
                </c:pt>
                <c:pt idx="7">
                  <c:v>0.847734752123949</c:v>
                </c:pt>
                <c:pt idx="8">
                  <c:v>0.78485413943028604</c:v>
                </c:pt>
                <c:pt idx="9">
                  <c:v>0.74953558370814499</c:v>
                </c:pt>
                <c:pt idx="10">
                  <c:v>0.72452393803098303</c:v>
                </c:pt>
                <c:pt idx="11">
                  <c:v>0.70004653573213305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18-489B-A9B7-C51C9E2B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424625387823718"/>
          <c:y val="0.36740171721769249"/>
          <c:w val="0.30031711025043051"/>
          <c:h val="0.4525023641070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104856</xdr:colOff>
      <xdr:row>45</xdr:row>
      <xdr:rowOff>50800</xdr:rowOff>
    </xdr:from>
    <xdr:to>
      <xdr:col>59</xdr:col>
      <xdr:colOff>508000</xdr:colOff>
      <xdr:row>86</xdr:row>
      <xdr:rowOff>177030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1BF30E-B1BD-4134-97A7-D45DBA8E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80720</xdr:colOff>
      <xdr:row>1</xdr:row>
      <xdr:rowOff>121920</xdr:rowOff>
    </xdr:from>
    <xdr:to>
      <xdr:col>59</xdr:col>
      <xdr:colOff>507088</xdr:colOff>
      <xdr:row>43</xdr:row>
      <xdr:rowOff>25348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53C0DA-8E3B-4A26-8ACC-B21CCF8F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335281</xdr:colOff>
      <xdr:row>1</xdr:row>
      <xdr:rowOff>69463</xdr:rowOff>
    </xdr:from>
    <xdr:to>
      <xdr:col>38</xdr:col>
      <xdr:colOff>381001</xdr:colOff>
      <xdr:row>43</xdr:row>
      <xdr:rowOff>131884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070879-033C-40C1-B891-9FF05DC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328448</xdr:colOff>
      <xdr:row>45</xdr:row>
      <xdr:rowOff>0</xdr:rowOff>
    </xdr:from>
    <xdr:to>
      <xdr:col>38</xdr:col>
      <xdr:colOff>451825</xdr:colOff>
      <xdr:row>87</xdr:row>
      <xdr:rowOff>62421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F914EA0-3574-479F-A4C3-FCBBCA39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418303</xdr:colOff>
      <xdr:row>75</xdr:row>
      <xdr:rowOff>143790</xdr:rowOff>
    </xdr:from>
    <xdr:to>
      <xdr:col>20</xdr:col>
      <xdr:colOff>514897</xdr:colOff>
      <xdr:row>97</xdr:row>
      <xdr:rowOff>89092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8297FD7-BC10-4C56-B02D-C9A0EEF8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321930</xdr:colOff>
      <xdr:row>98</xdr:row>
      <xdr:rowOff>169588</xdr:rowOff>
    </xdr:from>
    <xdr:to>
      <xdr:col>20</xdr:col>
      <xdr:colOff>560055</xdr:colOff>
      <xdr:row>121</xdr:row>
      <xdr:rowOff>98129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1068D46-79B6-411E-9C1B-B662891E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444927</xdr:colOff>
      <xdr:row>30</xdr:row>
      <xdr:rowOff>93965</xdr:rowOff>
    </xdr:from>
    <xdr:to>
      <xdr:col>20</xdr:col>
      <xdr:colOff>574378</xdr:colOff>
      <xdr:row>52</xdr:row>
      <xdr:rowOff>46207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5018B60-13CA-44D4-9843-2DDCD3A9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422349</xdr:colOff>
      <xdr:row>53</xdr:row>
      <xdr:rowOff>28855</xdr:rowOff>
    </xdr:from>
    <xdr:to>
      <xdr:col>20</xdr:col>
      <xdr:colOff>557514</xdr:colOff>
      <xdr:row>74</xdr:row>
      <xdr:rowOff>148782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1ACB5C-FE69-4472-87CD-5E977401A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" refreshedDate="43955.686856134256" createdVersion="6" refreshedVersion="6" minRefreshableVersion="3" recordCount="156" xr:uid="{DD52484F-D115-40B0-A25C-CEB569CB4A3D}">
  <cacheSource type="worksheet">
    <worksheetSource name="Tabela2"/>
  </cacheSource>
  <cacheFields count="7">
    <cacheField name="BCH Base" numFmtId="0">
      <sharedItems containsSemiMixedTypes="0" containsString="0" containsNumber="1" containsInteger="1" minValue="5" maxValue="8" count="2">
        <n v="5"/>
        <n v="8"/>
      </sharedItems>
    </cacheField>
    <cacheField name="Data Bit Length" numFmtId="0">
      <sharedItems containsSemiMixedTypes="0" containsString="0" containsNumber="1" containsInteger="1" minValue="6" maxValue="247" count="13">
        <n v="11"/>
        <n v="16"/>
        <n v="21"/>
        <n v="26"/>
        <n v="6"/>
        <n v="131"/>
        <n v="139"/>
        <n v="13"/>
        <n v="187"/>
        <n v="191"/>
        <n v="239"/>
        <n v="247"/>
        <n v="29"/>
      </sharedItems>
    </cacheField>
    <cacheField name="BCH Correction" numFmtId="0">
      <sharedItems containsSemiMixedTypes="0" containsString="0" containsNumber="1" containsInteger="1" minValue="1" maxValue="59" count="11">
        <n v="5"/>
        <n v="3"/>
        <n v="2"/>
        <n v="1"/>
        <n v="7"/>
        <n v="18"/>
        <n v="15"/>
        <n v="59"/>
        <n v="9"/>
        <n v="8"/>
        <n v="47"/>
      </sharedItems>
    </cacheField>
    <cacheField name="Actual BER" numFmtId="164">
      <sharedItems containsSemiMixedTypes="0" containsString="0" containsNumber="1" minValue="2.5000000000000001E-2" maxValue="0.3" count="12">
        <n v="2.5000000000000001E-2"/>
        <n v="0.05"/>
        <n v="7.4999999999999997E-2"/>
        <n v="0.1"/>
        <n v="0.125"/>
        <n v="0.15"/>
        <n v="0.17499999999999999"/>
        <n v="0.2"/>
        <n v="0.22500000000000001"/>
        <n v="0.25"/>
        <n v="0.27500000000000002"/>
        <n v="0.3"/>
      </sharedItems>
    </cacheField>
    <cacheField name="E" numFmtId="165">
      <sharedItems containsSemiMixedTypes="0" containsString="0" containsNumber="1" minValue="0.68721986406796598" maxValue="1" count="145">
        <n v="1"/>
        <n v="0.99954567716141896"/>
        <n v="0.99491613293353498"/>
        <n v="0.98351722688656196"/>
        <n v="0.958089064967521"/>
        <n v="0.92249336331833998"/>
        <n v="0.87974645127436202"/>
        <n v="0.83999819190405001"/>
        <n v="0.79734223688156103"/>
        <n v="0.757139591204399"/>
        <n v="0.72368816591703999"/>
        <n v="0.69681522088955505"/>
        <n v="0.99928160919540199"/>
        <n v="0.99049225387306405"/>
        <n v="0.96635432283858302"/>
        <n v="0.937921664167917"/>
        <n v="0.89837581209395201"/>
        <n v="0.860953898050974"/>
        <n v="0.82718640679660005"/>
        <n v="0.80012806096951405"/>
        <n v="0.77083020989505202"/>
        <n v="0.74338455772113698"/>
        <n v="0.71764117941029404"/>
        <n v="0.69415604697651101"/>
        <n v="0.99538793853072305"/>
        <n v="0.97180217791102297"/>
        <n v="0.93604861069464196"/>
        <n v="0.90281052673662399"/>
        <n v="0.86708549625186704"/>
        <n v="0.83433996751624895"/>
        <n v="0.80694654672663702"/>
        <n v="0.78356056121939299"/>
        <n v="0.75955593153423595"/>
        <n v="0.734011571714138"/>
        <n v="0.70855051274362901"/>
        <n v="0.68870085457271102"/>
        <n v="0.98823662468765305"/>
        <n v="0.95789043503249105"/>
        <n v="0.922279531484263"/>
        <n v="0.89228648275864297"/>
        <n v="0.86036011019490999"/>
        <n v="0.83151295952024795"/>
        <n v="0.80424301446901503"/>
        <n v="0.78138047926036003"/>
        <n v="0.75735976461768695"/>
        <n v="0.73320456721639904"/>
        <n v="0.70839964117941601"/>
        <n v="0.68721986406796598"/>
        <n v="0.99973346676661701"/>
        <n v="0.99809261769115298"/>
        <n v="0.99257871264367303"/>
        <n v="0.97909377711143197"/>
        <n v="0.952681993003484"/>
        <n v="0.92382974512742799"/>
        <n v="0.88105945977011402"/>
        <n v="0.83120939930035398"/>
        <n v="0.78080127436282198"/>
        <n v="0.74016324737631101"/>
        <n v="0.99999732933533203"/>
        <n v="0.99619996251873999"/>
        <n v="0.95180957371314001"/>
        <n v="0.90375499350324595"/>
        <n v="0.87513381759120601"/>
        <n v="0.84993839830084605"/>
        <n v="0.82469642728636094"/>
        <n v="0.80000495702149099"/>
        <n v="0.77507544127936001"/>
        <n v="0.74983997151424198"/>
        <n v="0.72456862768615604"/>
        <n v="0.70039102098950501"/>
        <n v="0.99998705697151402"/>
        <n v="0.98607928985507198"/>
        <n v="0.93409480609695095"/>
        <n v="0.90061730784607696"/>
        <n v="0.87479641829085597"/>
        <n v="0.849600372313845"/>
        <n v="0.82478256421789498"/>
        <n v="0.80027395602199303"/>
        <n v="0.77526812443778403"/>
        <n v="0.74973880509745205"/>
        <n v="0.72482606396801497"/>
        <n v="0.70011828385806896"/>
        <n v="0.99998462318840597"/>
        <n v="0.99836619440279994"/>
        <n v="0.98059043778111898"/>
        <n v="0.90770768915542799"/>
        <n v="0.80630838830585105"/>
        <n v="0.73643178560719502"/>
        <n v="0.70031522538730595"/>
        <n v="0.99576066466766"/>
        <n v="0.95487253323338495"/>
        <n v="0.92469671064467496"/>
        <n v="0.89991154272863505"/>
        <n v="0.87479391754123104"/>
        <n v="0.84983442678660304"/>
        <n v="0.82476515242378501"/>
        <n v="0.79999010894552802"/>
        <n v="0.77503681459270002"/>
        <n v="0.74951668615692102"/>
        <n v="0.72485895452274396"/>
        <n v="0.69992596251873995"/>
        <n v="0.99272226486756099"/>
        <n v="0.95222127936032397"/>
        <n v="0.92479991154421903"/>
        <n v="0.90002434532733799"/>
        <n v="0.87490234632683295"/>
        <n v="0.84986721589204794"/>
        <n v="0.82472742678661004"/>
        <n v="0.80005678360819599"/>
        <n v="0.77506431784108198"/>
        <n v="0.74981148275862197"/>
        <n v="0.72479388905547104"/>
        <n v="0.70026086156921397"/>
        <n v="0.97156716091953499"/>
        <n v="0.94639503648176304"/>
        <n v="0.92130989105447303"/>
        <n v="0.896856798600702"/>
        <n v="0.87204222538730203"/>
        <n v="0.84718668715642198"/>
        <n v="0.82224016591703897"/>
        <n v="0.79766518090954697"/>
        <n v="0.77277282858570695"/>
        <n v="0.74786750974513105"/>
        <n v="0.72290950174912405"/>
        <n v="0.69829812993503204"/>
        <n v="0.97126506896549503"/>
        <n v="0.946275067466259"/>
        <n v="0.92135486006996203"/>
        <n v="0.89693190604697104"/>
        <n v="0.87199895402298799"/>
        <n v="0.84703074762618502"/>
        <n v="0.82210649975011596"/>
        <n v="0.79771247976011395"/>
        <n v="0.772730416291871"/>
        <n v="0.74779959020490805"/>
        <n v="0.72292066616692496"/>
        <n v="0.69841558320840302"/>
        <n v="0.99980699400299899"/>
        <n v="0.99048753223388297"/>
        <n v="0.93689533333333497"/>
        <n v="0.847734752123949"/>
        <n v="0.78485413943028604"/>
        <n v="0.74953558370814499"/>
        <n v="0.72452393803098303"/>
        <n v="0.70004653573213305"/>
      </sharedItems>
    </cacheField>
    <cacheField name="errAmount" numFmtId="165">
      <sharedItems containsSemiMixedTypes="0" containsString="0" containsNumber="1" minValue="0" maxValue="744.91354322838595" count="145">
        <n v="0"/>
        <n v="4.99750124937531E-2"/>
        <n v="0.55922038980509703"/>
        <n v="1.81309345327336"/>
        <n v="4.6101949025487299"/>
        <n v="8.5257371314342798"/>
        <n v="13.227886056971499"/>
        <n v="17.600199900050001"/>
        <n v="22.292353823088501"/>
        <n v="26.714642678660699"/>
        <n v="30.394302848575698"/>
        <n v="33.350324837581198"/>
        <n v="0.114942528735632"/>
        <n v="1.5212393803098501"/>
        <n v="5.3833083458270901"/>
        <n v="9.9325337331334307"/>
        <n v="16.259870064967501"/>
        <n v="22.2473763118441"/>
        <n v="27.650174912543701"/>
        <n v="31.979510244877599"/>
        <n v="36.667166416791602"/>
        <n v="41.058470764617702"/>
        <n v="45.177411294352801"/>
        <n v="48.9350324837581"/>
        <n v="0.96851574212893599"/>
        <n v="5.92153923038481"/>
        <n v="13.4297851074463"/>
        <n v="20.4097951024488"/>
        <n v="27.912043978010999"/>
        <n v="34.788605697151397"/>
        <n v="40.541229385307297"/>
        <n v="45.452273863068498"/>
        <n v="50.493253373313301"/>
        <n v="55.857571214392799"/>
        <n v="61.204397801099503"/>
        <n v="65.372813593203404"/>
        <n v="2.9485257371314302"/>
        <n v="10.2393803098451"/>
        <n v="18.601449275362299"/>
        <n v="25.5859570214893"/>
        <n v="32.983508245877097"/>
        <n v="39.684407796102001"/>
        <n v="46.520884520884501"/>
        <n v="56.841079460269903"/>
        <n v="63.086456771614202"/>
        <n v="69.366816591704193"/>
        <n v="75.816091954022994"/>
        <n v="81.3228385807096"/>
        <n v="1.5992003998000999E-2"/>
        <n v="0.114442778610695"/>
        <n v="0.44527736131933998"/>
        <n v="1.2543728135932"/>
        <n v="2.83908045977011"/>
        <n v="4.5702148925537198"/>
        <n v="7.1364317841079501"/>
        <n v="10.127436281859101"/>
        <n v="13.151924037981001"/>
        <n v="15.5902048975512"/>
        <n v="3.49825087456272E-3"/>
        <n v="4.9780109945027498"/>
        <n v="63.129435282358799"/>
        <n v="126.08095952024"/>
        <n v="163.574712643678"/>
        <n v="196.580709645177"/>
        <n v="229.64767616191901"/>
        <n v="261.99350324837599"/>
        <n v="294.65117441279398"/>
        <n v="327.70964517741101"/>
        <n v="360.81509245377299"/>
        <n v="392.48775612193901"/>
        <n v="1.7991004497751099E-2"/>
        <n v="19.349825087456299"/>
        <n v="91.608195902049005"/>
        <n v="138.14192903548201"/>
        <n v="174.03298350824599"/>
        <n v="209.05547226386801"/>
        <n v="243.55222388805601"/>
        <n v="277.61919040479802"/>
        <n v="312.37731134432801"/>
        <n v="347.86306846576701"/>
        <n v="382.49175412293903"/>
        <n v="416.83558220889603"/>
        <n v="1.9990004997501201E-3"/>
        <n v="0.21239380309845099"/>
        <n v="2.5232383808095999"/>
        <n v="11.998000999500199"/>
        <n v="25.1799100449775"/>
        <n v="34.263868065967003"/>
        <n v="38.959020489755098"/>
        <n v="7.9275362318840603"/>
        <n v="84.388305847076495"/>
        <n v="140.817091454273"/>
        <n v="187.165417291354"/>
        <n v="234.13543228385799"/>
        <n v="280.80959520239901"/>
        <n v="327.68915542228899"/>
        <n v="374.01849075462297"/>
        <n v="420.68115942028999"/>
        <n v="468.40379810094998"/>
        <n v="514.51374312843598"/>
        <n v="561.13843078460798"/>
        <n v="13.900549725137401"/>
        <n v="91.257371314342805"/>
        <n v="143.63218390804599"/>
        <n v="190.953523238381"/>
        <n v="238.93653173413301"/>
        <n v="286.75362318840598"/>
        <n v="334.77061469265402"/>
        <n v="381.891554222889"/>
        <n v="429.62718640679702"/>
        <n v="477.86006996501698"/>
        <n v="525.64367816091999"/>
        <n v="572.50174912543696"/>
        <n v="67.9545227386307"/>
        <n v="128.11594202898601"/>
        <n v="188.06946526736601"/>
        <n v="246.51224387806101"/>
        <n v="305.819090454773"/>
        <n v="365.223888055972"/>
        <n v="424.84607696151897"/>
        <n v="483.58020989505201"/>
        <n v="543.07296351824095"/>
        <n v="602.59670164917497"/>
        <n v="662.24637681159402"/>
        <n v="721.06746626686697"/>
        <n v="70.975012493753098"/>
        <n v="132.700649675162"/>
        <n v="194.25337331334299"/>
        <n v="254.578210894553"/>
        <n v="316.16241879060499"/>
        <n v="377.83408295852098"/>
        <n v="439.39680159919999"/>
        <n v="499.650174912544"/>
        <n v="561.35582208895596"/>
        <n v="622.93503248375805"/>
        <n v="684.38580709645203"/>
        <n v="744.91354322838595"/>
        <n v="5.59720139930035E-2"/>
        <n v="2.7586206896551699"/>
        <n v="18.300349825087501"/>
        <n v="44.156921539230403"/>
        <n v="62.392303848075997"/>
        <n v="72.634682658670698"/>
        <n v="79.888055972014001"/>
        <n v="86.986506746626702"/>
      </sharedItems>
    </cacheField>
    <cacheField name="BER" numFmtId="165">
      <sharedItems containsSemiMixedTypes="0" containsString="0" containsNumber="1" minValue="0" maxValue="0.31278013593203302" count="145">
        <n v="0"/>
        <n v="4.5432283858070998E-4"/>
        <n v="5.0838670664667598E-3"/>
        <n v="1.6482773113443299E-2"/>
        <n v="4.19109350324837E-2"/>
        <n v="7.7506636681659094E-2"/>
        <n v="0.120253548725637"/>
        <n v="0.16000180809595199"/>
        <n v="0.202657763118441"/>
        <n v="0.242860408795602"/>
        <n v="0.27631183408295801"/>
        <n v="0.303184779110445"/>
        <n v="7.1839080459770103E-4"/>
        <n v="9.5077461269365404E-3"/>
        <n v="3.36456771614193E-2"/>
        <n v="6.20783358320839E-2"/>
        <n v="0.10162418790604701"/>
        <n v="0.139046101949026"/>
        <n v="0.17281359320339801"/>
        <n v="0.199871939030485"/>
        <n v="0.22916979010494701"/>
        <n v="0.25661544227886002"/>
        <n v="0.28235882058970502"/>
        <n v="0.30584395302348799"/>
        <n v="4.6120614692653798E-3"/>
        <n v="2.81978220889549E-2"/>
        <n v="6.3951389305345704E-2"/>
        <n v="9.7189473263365606E-2"/>
        <n v="0.132914503748123"/>
        <n v="0.16566003248375599"/>
        <n v="0.19305345327336099"/>
        <n v="0.21643943878060801"/>
        <n v="0.24044406846576599"/>
        <n v="0.265988428285858"/>
        <n v="0.29144948725637299"/>
        <n v="0.31129914542728598"/>
        <n v="1.17633753123436E-2"/>
        <n v="4.2109564967515403E-2"/>
        <n v="7.7720468515743907E-2"/>
        <n v="0.10771351724138301"/>
        <n v="0.139639889805101"/>
        <n v="0.16848704047976201"/>
        <n v="0.195756985530987"/>
        <n v="0.21861952073963101"/>
        <n v="0.24264023538231"/>
        <n v="0.26679543278360701"/>
        <n v="0.29160035882058899"/>
        <n v="0.31278013593203302"/>
        <n v="2.6653323338330802E-4"/>
        <n v="1.90738230884557E-3"/>
        <n v="7.4212873563218804E-3"/>
        <n v="2.0906222888555599E-2"/>
        <n v="4.7318006996501003E-2"/>
        <n v="7.6170254872563403E-2"/>
        <n v="0.118940540229885"/>
        <n v="0.16879060069964899"/>
        <n v="0.21919872563717999"/>
        <n v="0.25983675262368899"/>
        <n v="2.6706646676661702E-6"/>
        <n v="3.80003748125939E-3"/>
        <n v="4.8190426286856401E-2"/>
        <n v="9.6245006496751703E-2"/>
        <n v="0.124866182408796"/>
        <n v="0.150061601699151"/>
        <n v="0.175303572713643"/>
        <n v="0.19999504297851101"/>
        <n v="0.22492455872063999"/>
        <n v="0.25016002848575702"/>
        <n v="0.27543137231384301"/>
        <n v="0.29960897901049499"/>
        <n v="1.29430284857571E-5"/>
        <n v="1.39207101449275E-2"/>
        <n v="6.5905193903048498E-2"/>
        <n v="9.9382692153923202E-2"/>
        <n v="0.125203581709146"/>
        <n v="0.150399627686156"/>
        <n v="0.17521743578210899"/>
        <n v="0.199726043978011"/>
        <n v="0.22473187556221899"/>
        <n v="0.250261194902549"/>
        <n v="0.27517393603198398"/>
        <n v="0.29988171614192799"/>
        <n v="1.5376811594202901E-5"/>
        <n v="1.6338055972014E-3"/>
        <n v="1.9409562218890501E-2"/>
        <n v="9.2292310844577299E-2"/>
        <n v="0.193691611694154"/>
        <n v="0.26356821439280298"/>
        <n v="0.299684774612692"/>
        <n v="4.23933533233385E-3"/>
        <n v="4.51274667666174E-2"/>
        <n v="7.5303289355322101E-2"/>
        <n v="0.10008845727136299"/>
        <n v="0.12520608245876999"/>
        <n v="0.15016557321339599"/>
        <n v="0.17523484757621299"/>
        <n v="0.20000989105447001"/>
        <n v="0.22496318540729901"/>
        <n v="0.25048331384307798"/>
        <n v="0.27514104547725798"/>
        <n v="0.30007403748126199"/>
        <n v="7.2777351324336903E-3"/>
        <n v="4.7778720639680798E-2"/>
        <n v="7.5200088455772904E-2"/>
        <n v="9.9975654672663505E-2"/>
        <n v="0.125097653673164"/>
        <n v="0.150132784107947"/>
        <n v="0.17527257321339301"/>
        <n v="0.19994321639180199"/>
        <n v="0.22493568215891999"/>
        <n v="0.25018851724137903"/>
        <n v="0.27520611094452901"/>
        <n v="0.29973913843078698"/>
        <n v="2.8432839080459901E-2"/>
        <n v="5.3604963518240602E-2"/>
        <n v="7.8690108945527096E-2"/>
        <n v="0.1031432013993"/>
        <n v="0.127957774612693"/>
        <n v="0.15281331284357799"/>
        <n v="0.17775983408295801"/>
        <n v="0.202334819090455"/>
        <n v="0.227227171414292"/>
        <n v="0.252132490254873"/>
        <n v="0.27709049825087601"/>
        <n v="0.30170187006496701"/>
        <n v="2.8734931034483199E-2"/>
        <n v="5.3724932533732797E-2"/>
        <n v="7.8645139930034094E-2"/>
        <n v="0.10306809395302501"/>
        <n v="0.12800104597701401"/>
        <n v="0.15296925237381001"/>
        <n v="0.17789350024987"/>
        <n v="0.20228752023987601"/>
        <n v="0.22726958370814601"/>
        <n v="0.252200409795106"/>
        <n v="0.27707933383309102"/>
        <n v="0.30158441679160403"/>
        <n v="1.9300599700149899E-4"/>
        <n v="9.5124677661169096E-3"/>
        <n v="6.3104666666666601E-2"/>
        <n v="0.15226524787606199"/>
        <n v="0.21514586056971499"/>
        <n v="0.25046441629185401"/>
        <n v="0.27547606196901497"/>
        <n v="0.299953464267866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0"/>
    <x v="4"/>
    <x v="4"/>
    <x v="4"/>
    <x v="4"/>
  </r>
  <r>
    <x v="0"/>
    <x v="0"/>
    <x v="0"/>
    <x v="5"/>
    <x v="5"/>
    <x v="5"/>
    <x v="5"/>
  </r>
  <r>
    <x v="0"/>
    <x v="0"/>
    <x v="0"/>
    <x v="6"/>
    <x v="6"/>
    <x v="6"/>
    <x v="6"/>
  </r>
  <r>
    <x v="0"/>
    <x v="0"/>
    <x v="0"/>
    <x v="7"/>
    <x v="7"/>
    <x v="7"/>
    <x v="7"/>
  </r>
  <r>
    <x v="0"/>
    <x v="0"/>
    <x v="0"/>
    <x v="8"/>
    <x v="8"/>
    <x v="8"/>
    <x v="8"/>
  </r>
  <r>
    <x v="0"/>
    <x v="0"/>
    <x v="0"/>
    <x v="9"/>
    <x v="9"/>
    <x v="9"/>
    <x v="9"/>
  </r>
  <r>
    <x v="0"/>
    <x v="0"/>
    <x v="0"/>
    <x v="10"/>
    <x v="10"/>
    <x v="10"/>
    <x v="10"/>
  </r>
  <r>
    <x v="0"/>
    <x v="0"/>
    <x v="0"/>
    <x v="11"/>
    <x v="11"/>
    <x v="11"/>
    <x v="11"/>
  </r>
  <r>
    <x v="0"/>
    <x v="1"/>
    <x v="1"/>
    <x v="0"/>
    <x v="12"/>
    <x v="12"/>
    <x v="12"/>
  </r>
  <r>
    <x v="0"/>
    <x v="1"/>
    <x v="1"/>
    <x v="1"/>
    <x v="13"/>
    <x v="13"/>
    <x v="13"/>
  </r>
  <r>
    <x v="0"/>
    <x v="1"/>
    <x v="1"/>
    <x v="2"/>
    <x v="14"/>
    <x v="14"/>
    <x v="14"/>
  </r>
  <r>
    <x v="0"/>
    <x v="1"/>
    <x v="1"/>
    <x v="3"/>
    <x v="15"/>
    <x v="15"/>
    <x v="15"/>
  </r>
  <r>
    <x v="0"/>
    <x v="1"/>
    <x v="1"/>
    <x v="4"/>
    <x v="16"/>
    <x v="16"/>
    <x v="16"/>
  </r>
  <r>
    <x v="0"/>
    <x v="1"/>
    <x v="1"/>
    <x v="5"/>
    <x v="17"/>
    <x v="17"/>
    <x v="17"/>
  </r>
  <r>
    <x v="0"/>
    <x v="1"/>
    <x v="1"/>
    <x v="6"/>
    <x v="18"/>
    <x v="18"/>
    <x v="18"/>
  </r>
  <r>
    <x v="0"/>
    <x v="1"/>
    <x v="1"/>
    <x v="7"/>
    <x v="19"/>
    <x v="19"/>
    <x v="19"/>
  </r>
  <r>
    <x v="0"/>
    <x v="1"/>
    <x v="1"/>
    <x v="8"/>
    <x v="20"/>
    <x v="20"/>
    <x v="20"/>
  </r>
  <r>
    <x v="0"/>
    <x v="1"/>
    <x v="1"/>
    <x v="9"/>
    <x v="21"/>
    <x v="21"/>
    <x v="21"/>
  </r>
  <r>
    <x v="0"/>
    <x v="1"/>
    <x v="1"/>
    <x v="10"/>
    <x v="22"/>
    <x v="22"/>
    <x v="22"/>
  </r>
  <r>
    <x v="0"/>
    <x v="1"/>
    <x v="1"/>
    <x v="11"/>
    <x v="23"/>
    <x v="23"/>
    <x v="23"/>
  </r>
  <r>
    <x v="0"/>
    <x v="2"/>
    <x v="2"/>
    <x v="0"/>
    <x v="24"/>
    <x v="24"/>
    <x v="24"/>
  </r>
  <r>
    <x v="0"/>
    <x v="2"/>
    <x v="2"/>
    <x v="1"/>
    <x v="25"/>
    <x v="25"/>
    <x v="25"/>
  </r>
  <r>
    <x v="0"/>
    <x v="2"/>
    <x v="2"/>
    <x v="2"/>
    <x v="26"/>
    <x v="26"/>
    <x v="26"/>
  </r>
  <r>
    <x v="0"/>
    <x v="2"/>
    <x v="2"/>
    <x v="3"/>
    <x v="27"/>
    <x v="27"/>
    <x v="27"/>
  </r>
  <r>
    <x v="0"/>
    <x v="2"/>
    <x v="2"/>
    <x v="4"/>
    <x v="28"/>
    <x v="28"/>
    <x v="28"/>
  </r>
  <r>
    <x v="0"/>
    <x v="2"/>
    <x v="2"/>
    <x v="5"/>
    <x v="29"/>
    <x v="29"/>
    <x v="29"/>
  </r>
  <r>
    <x v="0"/>
    <x v="2"/>
    <x v="2"/>
    <x v="6"/>
    <x v="30"/>
    <x v="30"/>
    <x v="30"/>
  </r>
  <r>
    <x v="0"/>
    <x v="2"/>
    <x v="2"/>
    <x v="7"/>
    <x v="31"/>
    <x v="31"/>
    <x v="31"/>
  </r>
  <r>
    <x v="0"/>
    <x v="2"/>
    <x v="2"/>
    <x v="8"/>
    <x v="32"/>
    <x v="32"/>
    <x v="32"/>
  </r>
  <r>
    <x v="0"/>
    <x v="2"/>
    <x v="2"/>
    <x v="9"/>
    <x v="33"/>
    <x v="33"/>
    <x v="33"/>
  </r>
  <r>
    <x v="0"/>
    <x v="2"/>
    <x v="2"/>
    <x v="10"/>
    <x v="34"/>
    <x v="34"/>
    <x v="34"/>
  </r>
  <r>
    <x v="0"/>
    <x v="2"/>
    <x v="2"/>
    <x v="11"/>
    <x v="35"/>
    <x v="35"/>
    <x v="35"/>
  </r>
  <r>
    <x v="0"/>
    <x v="3"/>
    <x v="3"/>
    <x v="0"/>
    <x v="36"/>
    <x v="36"/>
    <x v="36"/>
  </r>
  <r>
    <x v="0"/>
    <x v="3"/>
    <x v="3"/>
    <x v="1"/>
    <x v="37"/>
    <x v="37"/>
    <x v="37"/>
  </r>
  <r>
    <x v="0"/>
    <x v="3"/>
    <x v="3"/>
    <x v="2"/>
    <x v="38"/>
    <x v="38"/>
    <x v="38"/>
  </r>
  <r>
    <x v="0"/>
    <x v="3"/>
    <x v="3"/>
    <x v="3"/>
    <x v="39"/>
    <x v="39"/>
    <x v="39"/>
  </r>
  <r>
    <x v="0"/>
    <x v="3"/>
    <x v="3"/>
    <x v="4"/>
    <x v="40"/>
    <x v="40"/>
    <x v="40"/>
  </r>
  <r>
    <x v="0"/>
    <x v="3"/>
    <x v="3"/>
    <x v="5"/>
    <x v="41"/>
    <x v="41"/>
    <x v="41"/>
  </r>
  <r>
    <x v="0"/>
    <x v="3"/>
    <x v="3"/>
    <x v="6"/>
    <x v="42"/>
    <x v="42"/>
    <x v="42"/>
  </r>
  <r>
    <x v="0"/>
    <x v="3"/>
    <x v="3"/>
    <x v="7"/>
    <x v="43"/>
    <x v="43"/>
    <x v="43"/>
  </r>
  <r>
    <x v="0"/>
    <x v="3"/>
    <x v="3"/>
    <x v="8"/>
    <x v="44"/>
    <x v="44"/>
    <x v="44"/>
  </r>
  <r>
    <x v="0"/>
    <x v="3"/>
    <x v="3"/>
    <x v="9"/>
    <x v="45"/>
    <x v="45"/>
    <x v="45"/>
  </r>
  <r>
    <x v="0"/>
    <x v="3"/>
    <x v="3"/>
    <x v="10"/>
    <x v="46"/>
    <x v="46"/>
    <x v="46"/>
  </r>
  <r>
    <x v="0"/>
    <x v="3"/>
    <x v="3"/>
    <x v="11"/>
    <x v="47"/>
    <x v="47"/>
    <x v="47"/>
  </r>
  <r>
    <x v="0"/>
    <x v="4"/>
    <x v="4"/>
    <x v="0"/>
    <x v="0"/>
    <x v="0"/>
    <x v="0"/>
  </r>
  <r>
    <x v="0"/>
    <x v="4"/>
    <x v="4"/>
    <x v="1"/>
    <x v="0"/>
    <x v="0"/>
    <x v="0"/>
  </r>
  <r>
    <x v="0"/>
    <x v="4"/>
    <x v="4"/>
    <x v="2"/>
    <x v="48"/>
    <x v="48"/>
    <x v="48"/>
  </r>
  <r>
    <x v="0"/>
    <x v="4"/>
    <x v="4"/>
    <x v="3"/>
    <x v="49"/>
    <x v="49"/>
    <x v="49"/>
  </r>
  <r>
    <x v="0"/>
    <x v="4"/>
    <x v="4"/>
    <x v="4"/>
    <x v="50"/>
    <x v="50"/>
    <x v="50"/>
  </r>
  <r>
    <x v="0"/>
    <x v="4"/>
    <x v="4"/>
    <x v="5"/>
    <x v="51"/>
    <x v="51"/>
    <x v="51"/>
  </r>
  <r>
    <x v="0"/>
    <x v="4"/>
    <x v="4"/>
    <x v="6"/>
    <x v="52"/>
    <x v="52"/>
    <x v="52"/>
  </r>
  <r>
    <x v="0"/>
    <x v="4"/>
    <x v="4"/>
    <x v="7"/>
    <x v="53"/>
    <x v="53"/>
    <x v="53"/>
  </r>
  <r>
    <x v="0"/>
    <x v="4"/>
    <x v="4"/>
    <x v="8"/>
    <x v="54"/>
    <x v="54"/>
    <x v="54"/>
  </r>
  <r>
    <x v="0"/>
    <x v="4"/>
    <x v="4"/>
    <x v="9"/>
    <x v="55"/>
    <x v="55"/>
    <x v="55"/>
  </r>
  <r>
    <x v="0"/>
    <x v="4"/>
    <x v="4"/>
    <x v="10"/>
    <x v="56"/>
    <x v="56"/>
    <x v="56"/>
  </r>
  <r>
    <x v="0"/>
    <x v="4"/>
    <x v="4"/>
    <x v="11"/>
    <x v="57"/>
    <x v="57"/>
    <x v="57"/>
  </r>
  <r>
    <x v="1"/>
    <x v="5"/>
    <x v="5"/>
    <x v="0"/>
    <x v="58"/>
    <x v="58"/>
    <x v="58"/>
  </r>
  <r>
    <x v="1"/>
    <x v="5"/>
    <x v="5"/>
    <x v="1"/>
    <x v="59"/>
    <x v="59"/>
    <x v="59"/>
  </r>
  <r>
    <x v="1"/>
    <x v="5"/>
    <x v="5"/>
    <x v="2"/>
    <x v="60"/>
    <x v="60"/>
    <x v="60"/>
  </r>
  <r>
    <x v="1"/>
    <x v="5"/>
    <x v="5"/>
    <x v="3"/>
    <x v="61"/>
    <x v="61"/>
    <x v="61"/>
  </r>
  <r>
    <x v="1"/>
    <x v="5"/>
    <x v="5"/>
    <x v="4"/>
    <x v="62"/>
    <x v="62"/>
    <x v="62"/>
  </r>
  <r>
    <x v="1"/>
    <x v="5"/>
    <x v="5"/>
    <x v="5"/>
    <x v="63"/>
    <x v="63"/>
    <x v="63"/>
  </r>
  <r>
    <x v="1"/>
    <x v="5"/>
    <x v="5"/>
    <x v="6"/>
    <x v="64"/>
    <x v="64"/>
    <x v="64"/>
  </r>
  <r>
    <x v="1"/>
    <x v="5"/>
    <x v="5"/>
    <x v="7"/>
    <x v="65"/>
    <x v="65"/>
    <x v="65"/>
  </r>
  <r>
    <x v="1"/>
    <x v="5"/>
    <x v="5"/>
    <x v="8"/>
    <x v="66"/>
    <x v="66"/>
    <x v="66"/>
  </r>
  <r>
    <x v="1"/>
    <x v="5"/>
    <x v="5"/>
    <x v="9"/>
    <x v="67"/>
    <x v="67"/>
    <x v="67"/>
  </r>
  <r>
    <x v="1"/>
    <x v="5"/>
    <x v="5"/>
    <x v="10"/>
    <x v="68"/>
    <x v="68"/>
    <x v="68"/>
  </r>
  <r>
    <x v="1"/>
    <x v="5"/>
    <x v="5"/>
    <x v="11"/>
    <x v="69"/>
    <x v="69"/>
    <x v="69"/>
  </r>
  <r>
    <x v="1"/>
    <x v="6"/>
    <x v="6"/>
    <x v="0"/>
    <x v="70"/>
    <x v="70"/>
    <x v="70"/>
  </r>
  <r>
    <x v="1"/>
    <x v="6"/>
    <x v="6"/>
    <x v="1"/>
    <x v="71"/>
    <x v="71"/>
    <x v="71"/>
  </r>
  <r>
    <x v="1"/>
    <x v="6"/>
    <x v="6"/>
    <x v="2"/>
    <x v="72"/>
    <x v="72"/>
    <x v="72"/>
  </r>
  <r>
    <x v="1"/>
    <x v="6"/>
    <x v="6"/>
    <x v="3"/>
    <x v="73"/>
    <x v="73"/>
    <x v="73"/>
  </r>
  <r>
    <x v="1"/>
    <x v="6"/>
    <x v="6"/>
    <x v="4"/>
    <x v="74"/>
    <x v="74"/>
    <x v="74"/>
  </r>
  <r>
    <x v="1"/>
    <x v="6"/>
    <x v="6"/>
    <x v="5"/>
    <x v="75"/>
    <x v="75"/>
    <x v="75"/>
  </r>
  <r>
    <x v="1"/>
    <x v="6"/>
    <x v="6"/>
    <x v="6"/>
    <x v="76"/>
    <x v="76"/>
    <x v="76"/>
  </r>
  <r>
    <x v="1"/>
    <x v="6"/>
    <x v="6"/>
    <x v="7"/>
    <x v="77"/>
    <x v="77"/>
    <x v="77"/>
  </r>
  <r>
    <x v="1"/>
    <x v="6"/>
    <x v="6"/>
    <x v="8"/>
    <x v="78"/>
    <x v="78"/>
    <x v="78"/>
  </r>
  <r>
    <x v="1"/>
    <x v="6"/>
    <x v="6"/>
    <x v="9"/>
    <x v="79"/>
    <x v="79"/>
    <x v="79"/>
  </r>
  <r>
    <x v="1"/>
    <x v="6"/>
    <x v="6"/>
    <x v="10"/>
    <x v="80"/>
    <x v="80"/>
    <x v="80"/>
  </r>
  <r>
    <x v="1"/>
    <x v="6"/>
    <x v="6"/>
    <x v="11"/>
    <x v="81"/>
    <x v="81"/>
    <x v="81"/>
  </r>
  <r>
    <x v="1"/>
    <x v="7"/>
    <x v="7"/>
    <x v="0"/>
    <x v="0"/>
    <x v="0"/>
    <x v="0"/>
  </r>
  <r>
    <x v="1"/>
    <x v="7"/>
    <x v="7"/>
    <x v="1"/>
    <x v="0"/>
    <x v="0"/>
    <x v="0"/>
  </r>
  <r>
    <x v="1"/>
    <x v="7"/>
    <x v="7"/>
    <x v="2"/>
    <x v="0"/>
    <x v="0"/>
    <x v="0"/>
  </r>
  <r>
    <x v="1"/>
    <x v="7"/>
    <x v="7"/>
    <x v="3"/>
    <x v="0"/>
    <x v="0"/>
    <x v="0"/>
  </r>
  <r>
    <x v="1"/>
    <x v="7"/>
    <x v="7"/>
    <x v="4"/>
    <x v="0"/>
    <x v="0"/>
    <x v="0"/>
  </r>
  <r>
    <x v="1"/>
    <x v="7"/>
    <x v="7"/>
    <x v="5"/>
    <x v="82"/>
    <x v="82"/>
    <x v="82"/>
  </r>
  <r>
    <x v="1"/>
    <x v="7"/>
    <x v="7"/>
    <x v="6"/>
    <x v="83"/>
    <x v="83"/>
    <x v="83"/>
  </r>
  <r>
    <x v="1"/>
    <x v="7"/>
    <x v="7"/>
    <x v="7"/>
    <x v="84"/>
    <x v="84"/>
    <x v="84"/>
  </r>
  <r>
    <x v="1"/>
    <x v="7"/>
    <x v="7"/>
    <x v="8"/>
    <x v="85"/>
    <x v="85"/>
    <x v="85"/>
  </r>
  <r>
    <x v="1"/>
    <x v="7"/>
    <x v="7"/>
    <x v="9"/>
    <x v="86"/>
    <x v="86"/>
    <x v="86"/>
  </r>
  <r>
    <x v="1"/>
    <x v="7"/>
    <x v="7"/>
    <x v="10"/>
    <x v="87"/>
    <x v="87"/>
    <x v="87"/>
  </r>
  <r>
    <x v="1"/>
    <x v="7"/>
    <x v="7"/>
    <x v="11"/>
    <x v="88"/>
    <x v="88"/>
    <x v="88"/>
  </r>
  <r>
    <x v="1"/>
    <x v="8"/>
    <x v="8"/>
    <x v="0"/>
    <x v="89"/>
    <x v="89"/>
    <x v="89"/>
  </r>
  <r>
    <x v="1"/>
    <x v="8"/>
    <x v="8"/>
    <x v="1"/>
    <x v="90"/>
    <x v="90"/>
    <x v="90"/>
  </r>
  <r>
    <x v="1"/>
    <x v="8"/>
    <x v="8"/>
    <x v="2"/>
    <x v="91"/>
    <x v="91"/>
    <x v="91"/>
  </r>
  <r>
    <x v="1"/>
    <x v="8"/>
    <x v="8"/>
    <x v="3"/>
    <x v="92"/>
    <x v="92"/>
    <x v="92"/>
  </r>
  <r>
    <x v="1"/>
    <x v="8"/>
    <x v="8"/>
    <x v="4"/>
    <x v="93"/>
    <x v="93"/>
    <x v="93"/>
  </r>
  <r>
    <x v="1"/>
    <x v="8"/>
    <x v="8"/>
    <x v="5"/>
    <x v="94"/>
    <x v="94"/>
    <x v="94"/>
  </r>
  <r>
    <x v="1"/>
    <x v="8"/>
    <x v="8"/>
    <x v="6"/>
    <x v="95"/>
    <x v="95"/>
    <x v="95"/>
  </r>
  <r>
    <x v="1"/>
    <x v="8"/>
    <x v="8"/>
    <x v="7"/>
    <x v="96"/>
    <x v="96"/>
    <x v="96"/>
  </r>
  <r>
    <x v="1"/>
    <x v="8"/>
    <x v="8"/>
    <x v="8"/>
    <x v="97"/>
    <x v="97"/>
    <x v="97"/>
  </r>
  <r>
    <x v="1"/>
    <x v="8"/>
    <x v="8"/>
    <x v="9"/>
    <x v="98"/>
    <x v="98"/>
    <x v="98"/>
  </r>
  <r>
    <x v="1"/>
    <x v="8"/>
    <x v="8"/>
    <x v="10"/>
    <x v="99"/>
    <x v="99"/>
    <x v="99"/>
  </r>
  <r>
    <x v="1"/>
    <x v="8"/>
    <x v="8"/>
    <x v="11"/>
    <x v="100"/>
    <x v="100"/>
    <x v="100"/>
  </r>
  <r>
    <x v="1"/>
    <x v="9"/>
    <x v="9"/>
    <x v="0"/>
    <x v="101"/>
    <x v="101"/>
    <x v="101"/>
  </r>
  <r>
    <x v="1"/>
    <x v="9"/>
    <x v="9"/>
    <x v="1"/>
    <x v="102"/>
    <x v="102"/>
    <x v="102"/>
  </r>
  <r>
    <x v="1"/>
    <x v="9"/>
    <x v="9"/>
    <x v="2"/>
    <x v="103"/>
    <x v="103"/>
    <x v="103"/>
  </r>
  <r>
    <x v="1"/>
    <x v="9"/>
    <x v="9"/>
    <x v="3"/>
    <x v="104"/>
    <x v="104"/>
    <x v="104"/>
  </r>
  <r>
    <x v="1"/>
    <x v="9"/>
    <x v="9"/>
    <x v="4"/>
    <x v="105"/>
    <x v="105"/>
    <x v="105"/>
  </r>
  <r>
    <x v="1"/>
    <x v="9"/>
    <x v="9"/>
    <x v="5"/>
    <x v="106"/>
    <x v="106"/>
    <x v="106"/>
  </r>
  <r>
    <x v="1"/>
    <x v="9"/>
    <x v="9"/>
    <x v="6"/>
    <x v="107"/>
    <x v="107"/>
    <x v="107"/>
  </r>
  <r>
    <x v="1"/>
    <x v="9"/>
    <x v="9"/>
    <x v="7"/>
    <x v="108"/>
    <x v="108"/>
    <x v="108"/>
  </r>
  <r>
    <x v="1"/>
    <x v="9"/>
    <x v="9"/>
    <x v="8"/>
    <x v="109"/>
    <x v="109"/>
    <x v="109"/>
  </r>
  <r>
    <x v="1"/>
    <x v="9"/>
    <x v="9"/>
    <x v="9"/>
    <x v="110"/>
    <x v="110"/>
    <x v="110"/>
  </r>
  <r>
    <x v="1"/>
    <x v="9"/>
    <x v="9"/>
    <x v="10"/>
    <x v="111"/>
    <x v="111"/>
    <x v="111"/>
  </r>
  <r>
    <x v="1"/>
    <x v="9"/>
    <x v="9"/>
    <x v="11"/>
    <x v="112"/>
    <x v="112"/>
    <x v="112"/>
  </r>
  <r>
    <x v="1"/>
    <x v="10"/>
    <x v="2"/>
    <x v="0"/>
    <x v="113"/>
    <x v="113"/>
    <x v="113"/>
  </r>
  <r>
    <x v="1"/>
    <x v="10"/>
    <x v="2"/>
    <x v="1"/>
    <x v="114"/>
    <x v="114"/>
    <x v="114"/>
  </r>
  <r>
    <x v="1"/>
    <x v="10"/>
    <x v="2"/>
    <x v="2"/>
    <x v="115"/>
    <x v="115"/>
    <x v="115"/>
  </r>
  <r>
    <x v="1"/>
    <x v="10"/>
    <x v="2"/>
    <x v="3"/>
    <x v="116"/>
    <x v="116"/>
    <x v="116"/>
  </r>
  <r>
    <x v="1"/>
    <x v="10"/>
    <x v="2"/>
    <x v="4"/>
    <x v="117"/>
    <x v="117"/>
    <x v="117"/>
  </r>
  <r>
    <x v="1"/>
    <x v="10"/>
    <x v="2"/>
    <x v="5"/>
    <x v="118"/>
    <x v="118"/>
    <x v="118"/>
  </r>
  <r>
    <x v="1"/>
    <x v="10"/>
    <x v="2"/>
    <x v="6"/>
    <x v="119"/>
    <x v="119"/>
    <x v="119"/>
  </r>
  <r>
    <x v="1"/>
    <x v="10"/>
    <x v="2"/>
    <x v="7"/>
    <x v="120"/>
    <x v="120"/>
    <x v="120"/>
  </r>
  <r>
    <x v="1"/>
    <x v="10"/>
    <x v="2"/>
    <x v="8"/>
    <x v="121"/>
    <x v="121"/>
    <x v="121"/>
  </r>
  <r>
    <x v="1"/>
    <x v="10"/>
    <x v="2"/>
    <x v="9"/>
    <x v="122"/>
    <x v="122"/>
    <x v="122"/>
  </r>
  <r>
    <x v="1"/>
    <x v="10"/>
    <x v="2"/>
    <x v="10"/>
    <x v="123"/>
    <x v="123"/>
    <x v="123"/>
  </r>
  <r>
    <x v="1"/>
    <x v="10"/>
    <x v="2"/>
    <x v="11"/>
    <x v="124"/>
    <x v="124"/>
    <x v="124"/>
  </r>
  <r>
    <x v="1"/>
    <x v="11"/>
    <x v="3"/>
    <x v="0"/>
    <x v="125"/>
    <x v="125"/>
    <x v="125"/>
  </r>
  <r>
    <x v="1"/>
    <x v="11"/>
    <x v="3"/>
    <x v="1"/>
    <x v="126"/>
    <x v="126"/>
    <x v="126"/>
  </r>
  <r>
    <x v="1"/>
    <x v="11"/>
    <x v="3"/>
    <x v="2"/>
    <x v="127"/>
    <x v="127"/>
    <x v="127"/>
  </r>
  <r>
    <x v="1"/>
    <x v="11"/>
    <x v="3"/>
    <x v="3"/>
    <x v="128"/>
    <x v="128"/>
    <x v="128"/>
  </r>
  <r>
    <x v="1"/>
    <x v="11"/>
    <x v="3"/>
    <x v="4"/>
    <x v="129"/>
    <x v="129"/>
    <x v="129"/>
  </r>
  <r>
    <x v="1"/>
    <x v="11"/>
    <x v="3"/>
    <x v="5"/>
    <x v="130"/>
    <x v="130"/>
    <x v="130"/>
  </r>
  <r>
    <x v="1"/>
    <x v="11"/>
    <x v="3"/>
    <x v="6"/>
    <x v="131"/>
    <x v="131"/>
    <x v="131"/>
  </r>
  <r>
    <x v="1"/>
    <x v="11"/>
    <x v="3"/>
    <x v="7"/>
    <x v="132"/>
    <x v="132"/>
    <x v="132"/>
  </r>
  <r>
    <x v="1"/>
    <x v="11"/>
    <x v="3"/>
    <x v="8"/>
    <x v="133"/>
    <x v="133"/>
    <x v="133"/>
  </r>
  <r>
    <x v="1"/>
    <x v="11"/>
    <x v="3"/>
    <x v="9"/>
    <x v="134"/>
    <x v="134"/>
    <x v="134"/>
  </r>
  <r>
    <x v="1"/>
    <x v="11"/>
    <x v="3"/>
    <x v="10"/>
    <x v="135"/>
    <x v="135"/>
    <x v="135"/>
  </r>
  <r>
    <x v="1"/>
    <x v="11"/>
    <x v="3"/>
    <x v="11"/>
    <x v="136"/>
    <x v="136"/>
    <x v="136"/>
  </r>
  <r>
    <x v="1"/>
    <x v="12"/>
    <x v="10"/>
    <x v="0"/>
    <x v="0"/>
    <x v="0"/>
    <x v="0"/>
  </r>
  <r>
    <x v="1"/>
    <x v="12"/>
    <x v="10"/>
    <x v="1"/>
    <x v="0"/>
    <x v="0"/>
    <x v="0"/>
  </r>
  <r>
    <x v="1"/>
    <x v="12"/>
    <x v="10"/>
    <x v="2"/>
    <x v="0"/>
    <x v="0"/>
    <x v="0"/>
  </r>
  <r>
    <x v="1"/>
    <x v="12"/>
    <x v="10"/>
    <x v="3"/>
    <x v="0"/>
    <x v="0"/>
    <x v="0"/>
  </r>
  <r>
    <x v="1"/>
    <x v="12"/>
    <x v="10"/>
    <x v="4"/>
    <x v="137"/>
    <x v="137"/>
    <x v="137"/>
  </r>
  <r>
    <x v="1"/>
    <x v="12"/>
    <x v="10"/>
    <x v="5"/>
    <x v="138"/>
    <x v="138"/>
    <x v="138"/>
  </r>
  <r>
    <x v="1"/>
    <x v="12"/>
    <x v="10"/>
    <x v="6"/>
    <x v="139"/>
    <x v="139"/>
    <x v="139"/>
  </r>
  <r>
    <x v="1"/>
    <x v="12"/>
    <x v="10"/>
    <x v="7"/>
    <x v="140"/>
    <x v="140"/>
    <x v="140"/>
  </r>
  <r>
    <x v="1"/>
    <x v="12"/>
    <x v="10"/>
    <x v="8"/>
    <x v="141"/>
    <x v="141"/>
    <x v="141"/>
  </r>
  <r>
    <x v="1"/>
    <x v="12"/>
    <x v="10"/>
    <x v="9"/>
    <x v="142"/>
    <x v="142"/>
    <x v="142"/>
  </r>
  <r>
    <x v="1"/>
    <x v="12"/>
    <x v="10"/>
    <x v="10"/>
    <x v="143"/>
    <x v="143"/>
    <x v="143"/>
  </r>
  <r>
    <x v="1"/>
    <x v="12"/>
    <x v="10"/>
    <x v="11"/>
    <x v="144"/>
    <x v="144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3CCD-E7A4-40E6-A0EA-DEE628E77B67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8" firstHeaderRow="0" firstDataRow="1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14">
        <item x="4"/>
        <item x="0"/>
        <item x="7"/>
        <item x="1"/>
        <item x="2"/>
        <item x="3"/>
        <item x="12"/>
        <item x="5"/>
        <item x="6"/>
        <item x="8"/>
        <item x="9"/>
        <item x="10"/>
        <item x="11"/>
        <item t="default"/>
      </items>
    </pivotField>
    <pivotField axis="axisPage" multipleItemSelectionAllowed="1" showAll="0">
      <items count="12">
        <item x="3"/>
        <item x="2"/>
        <item x="1"/>
        <item x="0"/>
        <item x="4"/>
        <item x="9"/>
        <item x="8"/>
        <item x="6"/>
        <item x="5"/>
        <item x="10"/>
        <item x="7"/>
        <item t="default"/>
      </items>
    </pivotField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>
      <items count="146">
        <item x="47"/>
        <item x="35"/>
        <item x="23"/>
        <item x="11"/>
        <item x="124"/>
        <item x="136"/>
        <item x="100"/>
        <item x="144"/>
        <item x="81"/>
        <item x="112"/>
        <item x="88"/>
        <item x="69"/>
        <item x="46"/>
        <item x="34"/>
        <item x="22"/>
        <item x="123"/>
        <item x="135"/>
        <item x="10"/>
        <item x="143"/>
        <item x="68"/>
        <item x="111"/>
        <item x="80"/>
        <item x="99"/>
        <item x="45"/>
        <item x="33"/>
        <item x="87"/>
        <item x="57"/>
        <item x="21"/>
        <item x="134"/>
        <item x="122"/>
        <item x="98"/>
        <item x="142"/>
        <item x="79"/>
        <item x="110"/>
        <item x="67"/>
        <item x="9"/>
        <item x="44"/>
        <item x="32"/>
        <item x="20"/>
        <item x="133"/>
        <item x="121"/>
        <item x="97"/>
        <item x="109"/>
        <item x="66"/>
        <item x="78"/>
        <item x="56"/>
        <item x="43"/>
        <item x="31"/>
        <item x="141"/>
        <item x="8"/>
        <item x="120"/>
        <item x="132"/>
        <item x="96"/>
        <item x="65"/>
        <item x="108"/>
        <item x="19"/>
        <item x="77"/>
        <item x="42"/>
        <item x="86"/>
        <item x="30"/>
        <item x="131"/>
        <item x="119"/>
        <item x="64"/>
        <item x="107"/>
        <item x="95"/>
        <item x="76"/>
        <item x="18"/>
        <item x="55"/>
        <item x="41"/>
        <item x="29"/>
        <item x="7"/>
        <item x="130"/>
        <item x="118"/>
        <item x="140"/>
        <item x="75"/>
        <item x="94"/>
        <item x="106"/>
        <item x="63"/>
        <item x="40"/>
        <item x="17"/>
        <item x="28"/>
        <item x="129"/>
        <item x="117"/>
        <item x="93"/>
        <item x="74"/>
        <item x="105"/>
        <item x="62"/>
        <item x="6"/>
        <item x="54"/>
        <item x="39"/>
        <item x="116"/>
        <item x="128"/>
        <item x="16"/>
        <item x="92"/>
        <item x="104"/>
        <item x="73"/>
        <item x="27"/>
        <item x="61"/>
        <item x="85"/>
        <item x="115"/>
        <item x="127"/>
        <item x="38"/>
        <item x="5"/>
        <item x="53"/>
        <item x="91"/>
        <item x="103"/>
        <item x="72"/>
        <item x="26"/>
        <item x="139"/>
        <item x="15"/>
        <item x="126"/>
        <item x="114"/>
        <item x="60"/>
        <item x="102"/>
        <item x="52"/>
        <item x="90"/>
        <item x="37"/>
        <item x="4"/>
        <item x="14"/>
        <item x="125"/>
        <item x="113"/>
        <item x="25"/>
        <item x="51"/>
        <item x="84"/>
        <item x="3"/>
        <item x="71"/>
        <item x="36"/>
        <item x="138"/>
        <item x="13"/>
        <item x="50"/>
        <item x="101"/>
        <item x="2"/>
        <item x="24"/>
        <item x="89"/>
        <item x="59"/>
        <item x="49"/>
        <item x="83"/>
        <item x="12"/>
        <item x="1"/>
        <item x="48"/>
        <item x="137"/>
        <item x="82"/>
        <item x="70"/>
        <item x="58"/>
        <item x="0"/>
        <item t="default"/>
      </items>
    </pivotField>
    <pivotField dataField="1" numFmtId="165" showAll="0">
      <items count="146">
        <item x="0"/>
        <item x="82"/>
        <item x="58"/>
        <item x="48"/>
        <item x="70"/>
        <item x="1"/>
        <item x="137"/>
        <item x="49"/>
        <item x="12"/>
        <item x="83"/>
        <item x="50"/>
        <item x="2"/>
        <item x="24"/>
        <item x="51"/>
        <item x="13"/>
        <item x="3"/>
        <item x="84"/>
        <item x="138"/>
        <item x="52"/>
        <item x="36"/>
        <item x="53"/>
        <item x="4"/>
        <item x="59"/>
        <item x="14"/>
        <item x="25"/>
        <item x="54"/>
        <item x="89"/>
        <item x="5"/>
        <item x="15"/>
        <item x="55"/>
        <item x="37"/>
        <item x="85"/>
        <item x="56"/>
        <item x="6"/>
        <item x="26"/>
        <item x="101"/>
        <item x="57"/>
        <item x="16"/>
        <item x="7"/>
        <item x="139"/>
        <item x="38"/>
        <item x="71"/>
        <item x="27"/>
        <item x="17"/>
        <item x="8"/>
        <item x="86"/>
        <item x="39"/>
        <item x="9"/>
        <item x="18"/>
        <item x="28"/>
        <item x="10"/>
        <item x="19"/>
        <item x="40"/>
        <item x="11"/>
        <item x="87"/>
        <item x="29"/>
        <item x="20"/>
        <item x="88"/>
        <item x="41"/>
        <item x="30"/>
        <item x="21"/>
        <item x="140"/>
        <item x="22"/>
        <item x="31"/>
        <item x="42"/>
        <item x="23"/>
        <item x="32"/>
        <item x="33"/>
        <item x="43"/>
        <item x="34"/>
        <item x="141"/>
        <item x="44"/>
        <item x="60"/>
        <item x="35"/>
        <item x="113"/>
        <item x="45"/>
        <item x="125"/>
        <item x="142"/>
        <item x="46"/>
        <item x="143"/>
        <item x="47"/>
        <item x="90"/>
        <item x="144"/>
        <item x="102"/>
        <item x="72"/>
        <item x="61"/>
        <item x="114"/>
        <item x="126"/>
        <item x="73"/>
        <item x="91"/>
        <item x="103"/>
        <item x="62"/>
        <item x="74"/>
        <item x="92"/>
        <item x="115"/>
        <item x="104"/>
        <item x="127"/>
        <item x="63"/>
        <item x="75"/>
        <item x="64"/>
        <item x="93"/>
        <item x="105"/>
        <item x="76"/>
        <item x="116"/>
        <item x="128"/>
        <item x="65"/>
        <item x="77"/>
        <item x="94"/>
        <item x="106"/>
        <item x="66"/>
        <item x="117"/>
        <item x="78"/>
        <item x="129"/>
        <item x="95"/>
        <item x="67"/>
        <item x="107"/>
        <item x="79"/>
        <item x="68"/>
        <item x="118"/>
        <item x="96"/>
        <item x="130"/>
        <item x="108"/>
        <item x="80"/>
        <item x="69"/>
        <item x="81"/>
        <item x="97"/>
        <item x="119"/>
        <item x="109"/>
        <item x="131"/>
        <item x="98"/>
        <item x="110"/>
        <item x="120"/>
        <item x="132"/>
        <item x="99"/>
        <item x="111"/>
        <item x="121"/>
        <item x="100"/>
        <item x="133"/>
        <item x="112"/>
        <item x="122"/>
        <item x="134"/>
        <item x="123"/>
        <item x="135"/>
        <item x="124"/>
        <item x="136"/>
        <item t="default"/>
      </items>
    </pivotField>
    <pivotField dataField="1" numFmtId="165" showAll="0">
      <items count="146">
        <item x="0"/>
        <item x="58"/>
        <item x="70"/>
        <item x="82"/>
        <item x="137"/>
        <item x="48"/>
        <item x="1"/>
        <item x="12"/>
        <item x="83"/>
        <item x="49"/>
        <item x="59"/>
        <item x="89"/>
        <item x="24"/>
        <item x="2"/>
        <item x="101"/>
        <item x="50"/>
        <item x="13"/>
        <item x="138"/>
        <item x="36"/>
        <item x="71"/>
        <item x="3"/>
        <item x="84"/>
        <item x="51"/>
        <item x="25"/>
        <item x="113"/>
        <item x="125"/>
        <item x="14"/>
        <item x="4"/>
        <item x="37"/>
        <item x="90"/>
        <item x="52"/>
        <item x="102"/>
        <item x="60"/>
        <item x="114"/>
        <item x="126"/>
        <item x="15"/>
        <item x="139"/>
        <item x="26"/>
        <item x="72"/>
        <item x="103"/>
        <item x="91"/>
        <item x="53"/>
        <item x="5"/>
        <item x="38"/>
        <item x="127"/>
        <item x="115"/>
        <item x="85"/>
        <item x="61"/>
        <item x="27"/>
        <item x="73"/>
        <item x="104"/>
        <item x="92"/>
        <item x="16"/>
        <item x="128"/>
        <item x="116"/>
        <item x="39"/>
        <item x="54"/>
        <item x="6"/>
        <item x="62"/>
        <item x="105"/>
        <item x="74"/>
        <item x="93"/>
        <item x="117"/>
        <item x="129"/>
        <item x="28"/>
        <item x="17"/>
        <item x="40"/>
        <item x="63"/>
        <item x="106"/>
        <item x="94"/>
        <item x="75"/>
        <item x="140"/>
        <item x="118"/>
        <item x="130"/>
        <item x="7"/>
        <item x="29"/>
        <item x="41"/>
        <item x="55"/>
        <item x="18"/>
        <item x="76"/>
        <item x="95"/>
        <item x="107"/>
        <item x="64"/>
        <item x="119"/>
        <item x="131"/>
        <item x="30"/>
        <item x="86"/>
        <item x="42"/>
        <item x="77"/>
        <item x="19"/>
        <item x="108"/>
        <item x="65"/>
        <item x="96"/>
        <item x="132"/>
        <item x="120"/>
        <item x="8"/>
        <item x="141"/>
        <item x="31"/>
        <item x="43"/>
        <item x="56"/>
        <item x="78"/>
        <item x="66"/>
        <item x="109"/>
        <item x="97"/>
        <item x="121"/>
        <item x="133"/>
        <item x="20"/>
        <item x="32"/>
        <item x="44"/>
        <item x="9"/>
        <item x="67"/>
        <item x="110"/>
        <item x="79"/>
        <item x="142"/>
        <item x="98"/>
        <item x="122"/>
        <item x="134"/>
        <item x="21"/>
        <item x="57"/>
        <item x="87"/>
        <item x="33"/>
        <item x="45"/>
        <item x="99"/>
        <item x="80"/>
        <item x="111"/>
        <item x="68"/>
        <item x="143"/>
        <item x="10"/>
        <item x="135"/>
        <item x="123"/>
        <item x="22"/>
        <item x="34"/>
        <item x="46"/>
        <item x="69"/>
        <item x="88"/>
        <item x="112"/>
        <item x="81"/>
        <item x="144"/>
        <item x="100"/>
        <item x="136"/>
        <item x="124"/>
        <item x="11"/>
        <item x="23"/>
        <item x="35"/>
        <item x="47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item="0" hier="-1"/>
    <pageField fld="1" item="0" hier="-1"/>
    <pageField fld="2" hier="-1"/>
  </pageFields>
  <dataFields count="3">
    <dataField name="Suma z BER" fld="6" baseField="0" baseItem="0"/>
    <dataField name="Suma z errAmount" fld="5" baseField="0" baseItem="0"/>
    <dataField name="Suma z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4BBCA-DC75-4F47-AB92-8AE241F0A650}" name="Tabela1" displayName="Tabela1" ref="B2:H32" totalsRowShown="0">
  <autoFilter ref="B2:H32" xr:uid="{73B57C3C-3D42-4ECF-BDE9-4E58D5B43113}"/>
  <tableColumns count="7">
    <tableColumn id="1" xr3:uid="{622C0FC9-1DA5-40DB-AA8A-528B7AF76CEE}" name="BCH Base"/>
    <tableColumn id="2" xr3:uid="{1D52A6A3-0193-4474-B38D-4BD3B075976C}" name="Data bit length"/>
    <tableColumn id="3" xr3:uid="{A591E3BD-3AA6-4176-91CE-C018C080B749}" name="corr"/>
    <tableColumn id="4" xr3:uid="{B10B928F-795C-4AE0-88E6-FA0CF8FDA65D}" name="ber"/>
    <tableColumn id="5" xr3:uid="{8558C00F-0781-4704-B275-DBC05F74B4C6}" name="E" dataDxfId="6"/>
    <tableColumn id="6" xr3:uid="{D9A61F32-5482-44E6-87EA-6652021C6B6E}" name="errAmount"/>
    <tableColumn id="7" xr3:uid="{8152F9F6-3994-4193-A87D-C7E21A4625DB}" name="BER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613CD-1D3C-4552-98C8-472212B4BA40}" name="Tabela2" displayName="Tabela2" ref="A1:H157" totalsRowShown="0">
  <autoFilter ref="A1:H157" xr:uid="{89A602D5-E203-4445-A4B8-E9EF81577DA8}"/>
  <tableColumns count="8">
    <tableColumn id="1" xr3:uid="{E87A7F31-B699-478B-94F0-D479D9DB6628}" name="BCH Base"/>
    <tableColumn id="2" xr3:uid="{448F78EE-B657-4002-AA3B-E954522E1246}" name="Data Bit Length"/>
    <tableColumn id="3" xr3:uid="{84A2932B-38DA-4B4E-8D89-37CDCF0B62EE}" name="BCH Correction"/>
    <tableColumn id="4" xr3:uid="{32CEB8A0-4DB7-4123-A611-FB738B92DA98}" name="Actual BER" dataDxfId="4"/>
    <tableColumn id="5" xr3:uid="{A257DC2E-013A-4CBA-B27B-B9ACDD15E89E}" name="E" dataDxfId="3"/>
    <tableColumn id="6" xr3:uid="{81478FD0-F7DF-4CEF-965D-C46700D23D65}" name="errAmount" dataDxfId="2"/>
    <tableColumn id="7" xr3:uid="{BA2D3009-5F11-4686-BD55-CB0164DCEC8A}" name="BER" dataDxfId="1"/>
    <tableColumn id="8" xr3:uid="{2504B893-F4FF-4946-B69C-9396C6E13187}" name="para" dataDxfId="0">
      <calculatedColumnFormula>_xlfn.CONCAT(Tabela2[[#This Row],[BCH Base]]," ",Tabela2[[#This Row],[Data Bit Length]], " ",Tabela2[[#This Row],[BCH Correction]])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59F-0766-41E6-8099-E891D834556F}">
  <dimension ref="B2:I61"/>
  <sheetViews>
    <sheetView zoomScale="64" zoomScaleNormal="85" workbookViewId="0">
      <selection activeCell="B3" sqref="B3:H32"/>
    </sheetView>
  </sheetViews>
  <sheetFormatPr defaultRowHeight="15" x14ac:dyDescent="0.25"/>
  <cols>
    <col min="2" max="2" width="10.7109375" customWidth="1"/>
    <col min="3" max="3" width="15.28515625" customWidth="1"/>
    <col min="6" max="6" width="8.85546875" style="4"/>
    <col min="7" max="7" width="12.140625" customWidth="1"/>
    <col min="8" max="8" width="8.85546875" style="4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s="4" t="s">
        <v>4</v>
      </c>
      <c r="G2" t="s">
        <v>5</v>
      </c>
      <c r="H2" s="4" t="s">
        <v>6</v>
      </c>
    </row>
    <row r="3" spans="2:8" x14ac:dyDescent="0.25">
      <c r="B3">
        <v>3</v>
      </c>
      <c r="C3">
        <v>4</v>
      </c>
      <c r="D3">
        <v>1</v>
      </c>
      <c r="E3">
        <v>0.03</v>
      </c>
      <c r="F3" s="4">
        <v>0.9893428285857071</v>
      </c>
      <c r="G3">
        <v>0.42628685657171417</v>
      </c>
      <c r="H3" s="4">
        <v>1.0657171414292873E-2</v>
      </c>
    </row>
    <row r="4" spans="2:8" x14ac:dyDescent="0.25">
      <c r="B4">
        <v>3</v>
      </c>
      <c r="C4">
        <v>4</v>
      </c>
      <c r="D4">
        <v>1</v>
      </c>
      <c r="E4">
        <v>0.1</v>
      </c>
      <c r="F4" s="4">
        <v>0.93738130934532726</v>
      </c>
      <c r="G4">
        <v>2.5047476261869064</v>
      </c>
      <c r="H4" s="4">
        <v>6.2618690654672668E-2</v>
      </c>
    </row>
    <row r="5" spans="2:8" x14ac:dyDescent="0.25">
      <c r="B5">
        <v>3</v>
      </c>
      <c r="C5">
        <v>4</v>
      </c>
      <c r="D5">
        <v>1</v>
      </c>
      <c r="E5">
        <v>0.2</v>
      </c>
      <c r="F5" s="4">
        <v>0.80286106946526514</v>
      </c>
      <c r="G5">
        <v>7.8855572213893055</v>
      </c>
      <c r="H5" s="4">
        <v>0.19713893053473219</v>
      </c>
    </row>
    <row r="6" spans="2:8" x14ac:dyDescent="0.25">
      <c r="B6">
        <v>3</v>
      </c>
      <c r="C6">
        <v>4</v>
      </c>
      <c r="D6">
        <v>1</v>
      </c>
      <c r="E6">
        <v>0.25</v>
      </c>
      <c r="F6" s="4">
        <v>0.72654922538730704</v>
      </c>
      <c r="G6">
        <v>10.938030984507746</v>
      </c>
      <c r="H6" s="4">
        <v>0.27345077461269379</v>
      </c>
    </row>
    <row r="7" spans="2:8" x14ac:dyDescent="0.25">
      <c r="B7">
        <v>3</v>
      </c>
      <c r="C7">
        <v>4</v>
      </c>
      <c r="D7">
        <v>1</v>
      </c>
      <c r="E7">
        <v>0.3</v>
      </c>
      <c r="F7" s="4">
        <v>0.67258870564717732</v>
      </c>
      <c r="G7">
        <v>13.096451774112943</v>
      </c>
      <c r="H7" s="4">
        <v>0.32741129435282335</v>
      </c>
    </row>
    <row r="8" spans="2:8" x14ac:dyDescent="0.25">
      <c r="B8">
        <v>4</v>
      </c>
      <c r="C8">
        <v>11</v>
      </c>
      <c r="D8">
        <v>1</v>
      </c>
      <c r="E8">
        <v>0.03</v>
      </c>
      <c r="F8" s="4">
        <v>0.98330819890055654</v>
      </c>
      <c r="G8">
        <v>1.8360819590204898</v>
      </c>
      <c r="H8" s="4">
        <v>1.6691801099450357E-2</v>
      </c>
    </row>
    <row r="9" spans="2:8" x14ac:dyDescent="0.25">
      <c r="B9">
        <v>4</v>
      </c>
      <c r="C9">
        <v>11</v>
      </c>
      <c r="D9">
        <v>1</v>
      </c>
      <c r="E9">
        <v>0.1</v>
      </c>
      <c r="F9" s="4">
        <v>0.89575209645177145</v>
      </c>
      <c r="G9">
        <v>11.467266366816592</v>
      </c>
      <c r="H9" s="4">
        <v>0.10424790354822555</v>
      </c>
    </row>
    <row r="10" spans="2:8" x14ac:dyDescent="0.25">
      <c r="B10">
        <v>4</v>
      </c>
      <c r="C10">
        <v>11</v>
      </c>
      <c r="D10">
        <v>1</v>
      </c>
      <c r="E10">
        <v>0.2</v>
      </c>
      <c r="F10" s="4">
        <v>0.77108710344827835</v>
      </c>
      <c r="G10">
        <v>25.180409795102449</v>
      </c>
      <c r="H10" s="4">
        <v>0.22891289655172506</v>
      </c>
    </row>
    <row r="11" spans="2:8" x14ac:dyDescent="0.25">
      <c r="B11">
        <v>4</v>
      </c>
      <c r="C11">
        <v>11</v>
      </c>
      <c r="D11">
        <v>1</v>
      </c>
      <c r="E11">
        <v>0.25</v>
      </c>
      <c r="F11" s="4">
        <v>0.7180501224387803</v>
      </c>
      <c r="G11">
        <v>31.014492753623188</v>
      </c>
      <c r="H11" s="4">
        <v>0.28194987756121909</v>
      </c>
    </row>
    <row r="12" spans="2:8" x14ac:dyDescent="0.25">
      <c r="B12">
        <v>4</v>
      </c>
      <c r="C12">
        <v>11</v>
      </c>
      <c r="D12">
        <v>1</v>
      </c>
      <c r="E12">
        <v>0.3</v>
      </c>
      <c r="F12" s="4">
        <v>0.67602557071464131</v>
      </c>
      <c r="G12">
        <v>35.637181409295351</v>
      </c>
      <c r="H12" s="4">
        <v>0.32397442928535652</v>
      </c>
    </row>
    <row r="13" spans="2:8" x14ac:dyDescent="0.25">
      <c r="B13">
        <v>5</v>
      </c>
      <c r="C13">
        <v>26</v>
      </c>
      <c r="D13">
        <v>1</v>
      </c>
      <c r="E13">
        <v>0.03</v>
      </c>
      <c r="F13" s="4">
        <v>0.97193328385808142</v>
      </c>
      <c r="G13">
        <v>7.2973513243378312</v>
      </c>
      <c r="H13" s="4">
        <v>2.8066716141928967E-2</v>
      </c>
    </row>
    <row r="14" spans="2:8" x14ac:dyDescent="0.25">
      <c r="B14">
        <v>5</v>
      </c>
      <c r="C14">
        <v>26</v>
      </c>
      <c r="D14">
        <v>1</v>
      </c>
      <c r="E14">
        <v>0.1</v>
      </c>
      <c r="F14" s="4">
        <v>0.88158422088955346</v>
      </c>
      <c r="G14">
        <v>30.788105947026487</v>
      </c>
      <c r="H14" s="4">
        <v>0.1184157791104446</v>
      </c>
    </row>
    <row r="15" spans="2:8" x14ac:dyDescent="0.25">
      <c r="B15">
        <v>5</v>
      </c>
      <c r="C15">
        <v>26</v>
      </c>
      <c r="D15">
        <v>1</v>
      </c>
      <c r="E15">
        <v>0.2</v>
      </c>
      <c r="F15" s="4">
        <v>0.78158422938529926</v>
      </c>
      <c r="G15">
        <v>56.788105947026487</v>
      </c>
      <c r="H15" s="4">
        <v>0.21841577061469405</v>
      </c>
    </row>
    <row r="16" spans="2:8" x14ac:dyDescent="0.25">
      <c r="B16">
        <v>5</v>
      </c>
      <c r="C16">
        <v>26</v>
      </c>
      <c r="D16">
        <v>1</v>
      </c>
      <c r="E16">
        <v>0.25</v>
      </c>
      <c r="F16" s="4">
        <v>0.7325510449775211</v>
      </c>
      <c r="G16">
        <v>69.536731634182914</v>
      </c>
      <c r="H16" s="4">
        <v>0.26744895502248789</v>
      </c>
    </row>
    <row r="17" spans="2:8" x14ac:dyDescent="0.25">
      <c r="B17">
        <v>5</v>
      </c>
      <c r="C17">
        <v>26</v>
      </c>
      <c r="D17">
        <v>1</v>
      </c>
      <c r="E17">
        <v>0.3</v>
      </c>
      <c r="F17" s="4">
        <v>0.68796372513743265</v>
      </c>
      <c r="G17">
        <v>81.129435282358827</v>
      </c>
      <c r="H17" s="4">
        <v>0.31203627486256819</v>
      </c>
    </row>
    <row r="18" spans="2:8" x14ac:dyDescent="0.25">
      <c r="B18">
        <v>6</v>
      </c>
      <c r="C18">
        <v>57</v>
      </c>
      <c r="D18">
        <v>1</v>
      </c>
      <c r="E18">
        <v>0.03</v>
      </c>
      <c r="F18" s="4">
        <v>0.96535595552222508</v>
      </c>
      <c r="G18">
        <v>19.74712643678161</v>
      </c>
      <c r="H18" s="4">
        <v>3.4644044477761024E-2</v>
      </c>
    </row>
    <row r="19" spans="2:8" x14ac:dyDescent="0.25">
      <c r="B19">
        <v>6</v>
      </c>
      <c r="C19">
        <v>57</v>
      </c>
      <c r="D19">
        <v>1</v>
      </c>
      <c r="E19">
        <v>0.1</v>
      </c>
      <c r="F19" s="4">
        <v>0.88745629635183076</v>
      </c>
      <c r="G19">
        <v>64.149925037481253</v>
      </c>
      <c r="H19" s="4">
        <v>0.11254370364817537</v>
      </c>
    </row>
    <row r="20" spans="2:8" x14ac:dyDescent="0.25">
      <c r="B20">
        <v>6</v>
      </c>
      <c r="C20">
        <v>57</v>
      </c>
      <c r="D20">
        <v>1</v>
      </c>
      <c r="E20">
        <v>0.2</v>
      </c>
      <c r="F20" s="4">
        <v>0.7905994392803587</v>
      </c>
      <c r="G20">
        <v>119.35832083958022</v>
      </c>
      <c r="H20" s="4">
        <v>0.20940056071964042</v>
      </c>
    </row>
    <row r="21" spans="2:8" x14ac:dyDescent="0.25">
      <c r="B21">
        <v>6</v>
      </c>
      <c r="C21">
        <v>57</v>
      </c>
      <c r="D21">
        <v>1</v>
      </c>
      <c r="E21">
        <v>0.25</v>
      </c>
      <c r="F21" s="4">
        <v>0.74180888505747022</v>
      </c>
      <c r="G21">
        <v>147.16891554222889</v>
      </c>
      <c r="H21" s="4">
        <v>0.25819111494253066</v>
      </c>
    </row>
    <row r="22" spans="2:8" x14ac:dyDescent="0.25">
      <c r="B22">
        <v>6</v>
      </c>
      <c r="C22">
        <v>57</v>
      </c>
      <c r="D22">
        <v>1</v>
      </c>
      <c r="E22">
        <v>0.3</v>
      </c>
      <c r="F22" s="4">
        <v>0.69382500999500518</v>
      </c>
      <c r="G22">
        <v>174.51974012993503</v>
      </c>
      <c r="H22" s="4">
        <v>0.30617499000499621</v>
      </c>
    </row>
    <row r="23" spans="2:8" x14ac:dyDescent="0.25">
      <c r="B23">
        <v>7</v>
      </c>
      <c r="C23">
        <v>120</v>
      </c>
      <c r="D23">
        <v>1</v>
      </c>
      <c r="E23">
        <v>0.03</v>
      </c>
      <c r="F23" s="4">
        <v>0.96301015692154668</v>
      </c>
      <c r="G23">
        <v>44.387806096951522</v>
      </c>
      <c r="H23" s="4">
        <v>3.6989843078460372E-2</v>
      </c>
    </row>
    <row r="24" spans="2:8" x14ac:dyDescent="0.25">
      <c r="B24">
        <v>7</v>
      </c>
      <c r="C24">
        <v>120</v>
      </c>
      <c r="D24">
        <v>1</v>
      </c>
      <c r="E24">
        <v>0.1</v>
      </c>
      <c r="F24" s="4">
        <v>0.89372939230384707</v>
      </c>
      <c r="G24">
        <v>127.52473763118441</v>
      </c>
      <c r="H24" s="4">
        <v>0.10627060769614992</v>
      </c>
    </row>
    <row r="25" spans="2:8" x14ac:dyDescent="0.25">
      <c r="B25">
        <v>7</v>
      </c>
      <c r="C25">
        <v>120</v>
      </c>
      <c r="D25">
        <v>1</v>
      </c>
      <c r="E25">
        <v>0.2</v>
      </c>
      <c r="F25" s="4">
        <v>0.79533858020989079</v>
      </c>
      <c r="G25">
        <v>245.59370314842579</v>
      </c>
      <c r="H25" s="4">
        <v>0.20466141979009969</v>
      </c>
    </row>
    <row r="26" spans="2:8" x14ac:dyDescent="0.25">
      <c r="B26">
        <v>7</v>
      </c>
      <c r="C26">
        <v>120</v>
      </c>
      <c r="D26">
        <v>1</v>
      </c>
      <c r="E26">
        <v>0.25</v>
      </c>
      <c r="F26" s="4">
        <v>0.74567800699648934</v>
      </c>
      <c r="G26">
        <v>305.18640679660172</v>
      </c>
      <c r="H26" s="4">
        <v>0.25432199300349506</v>
      </c>
    </row>
    <row r="27" spans="2:8" x14ac:dyDescent="0.25">
      <c r="B27">
        <v>7</v>
      </c>
      <c r="C27">
        <v>120</v>
      </c>
      <c r="D27">
        <v>1</v>
      </c>
      <c r="E27">
        <v>0.3</v>
      </c>
      <c r="F27" s="4">
        <v>0.69700024687657069</v>
      </c>
      <c r="G27">
        <v>363.59970014992501</v>
      </c>
      <c r="H27" s="4">
        <v>0.30299975312344068</v>
      </c>
    </row>
    <row r="28" spans="2:8" x14ac:dyDescent="0.25">
      <c r="B28">
        <v>8</v>
      </c>
      <c r="C28">
        <v>247</v>
      </c>
      <c r="D28">
        <v>1</v>
      </c>
      <c r="E28">
        <v>0.03</v>
      </c>
      <c r="F28" s="4">
        <v>0.96612282308843012</v>
      </c>
      <c r="G28">
        <v>83.676661669165412</v>
      </c>
      <c r="H28" s="4">
        <v>3.3877176911544377E-2</v>
      </c>
    </row>
    <row r="29" spans="2:8" x14ac:dyDescent="0.25">
      <c r="B29">
        <v>8</v>
      </c>
      <c r="C29">
        <v>247</v>
      </c>
      <c r="D29">
        <v>1</v>
      </c>
      <c r="E29">
        <v>0.1</v>
      </c>
      <c r="F29" s="4">
        <v>0.8969128855572156</v>
      </c>
      <c r="G29">
        <v>254.62518740629685</v>
      </c>
      <c r="H29" s="4">
        <v>0.1030871144427799</v>
      </c>
    </row>
    <row r="30" spans="2:8" x14ac:dyDescent="0.25">
      <c r="B30">
        <v>8</v>
      </c>
      <c r="C30">
        <v>247</v>
      </c>
      <c r="D30">
        <v>1</v>
      </c>
      <c r="E30">
        <v>0.2</v>
      </c>
      <c r="F30" s="4">
        <v>0.79765806346826174</v>
      </c>
      <c r="G30">
        <v>499.78460769615191</v>
      </c>
      <c r="H30" s="4">
        <v>0.20234193653173041</v>
      </c>
    </row>
    <row r="31" spans="2:8" x14ac:dyDescent="0.25">
      <c r="B31">
        <v>8</v>
      </c>
      <c r="C31">
        <v>247</v>
      </c>
      <c r="D31">
        <v>1</v>
      </c>
      <c r="E31">
        <v>0.25</v>
      </c>
      <c r="F31" s="4">
        <v>0.74791106896552761</v>
      </c>
      <c r="G31">
        <v>622.65967016491754</v>
      </c>
      <c r="H31" s="4">
        <v>0.25208893103448643</v>
      </c>
    </row>
    <row r="32" spans="2:8" x14ac:dyDescent="0.25">
      <c r="B32">
        <v>8</v>
      </c>
      <c r="C32">
        <v>247</v>
      </c>
      <c r="D32">
        <v>1</v>
      </c>
      <c r="E32">
        <v>0.3</v>
      </c>
      <c r="F32" s="4">
        <v>0.69840728135932784</v>
      </c>
      <c r="G32">
        <v>744.93403298350825</v>
      </c>
      <c r="H32" s="4">
        <v>0.30159271864067994</v>
      </c>
    </row>
    <row r="37" spans="3:9" x14ac:dyDescent="0.25">
      <c r="C37">
        <v>0.03</v>
      </c>
      <c r="D37" s="5">
        <v>1.0657171414292873E-2</v>
      </c>
      <c r="E37" s="6">
        <v>1.6691801099450357E-2</v>
      </c>
      <c r="F37" s="5">
        <v>2.8066716141928967E-2</v>
      </c>
      <c r="G37" s="6">
        <v>3.4644044477761024E-2</v>
      </c>
      <c r="H37" s="5">
        <v>3.6989843078460372E-2</v>
      </c>
      <c r="I37" s="6">
        <v>3.3877176911544377E-2</v>
      </c>
    </row>
    <row r="38" spans="3:9" x14ac:dyDescent="0.25">
      <c r="C38">
        <v>0.1</v>
      </c>
      <c r="D38" s="6">
        <v>6.2618690654672668E-2</v>
      </c>
      <c r="E38" s="5">
        <v>0.10424790354822555</v>
      </c>
      <c r="F38" s="6">
        <v>0.1184157791104446</v>
      </c>
      <c r="G38" s="5">
        <v>0.11254370364817537</v>
      </c>
      <c r="H38" s="6">
        <v>0.10627060769614992</v>
      </c>
      <c r="I38" s="5">
        <v>0.1030871144427799</v>
      </c>
    </row>
    <row r="39" spans="3:9" x14ac:dyDescent="0.25">
      <c r="C39">
        <v>0.2</v>
      </c>
      <c r="D39" s="5">
        <v>0.19713893053473219</v>
      </c>
      <c r="E39" s="6">
        <v>0.22891289655172506</v>
      </c>
      <c r="F39" s="5">
        <v>0.21841577061469405</v>
      </c>
      <c r="G39" s="6">
        <v>0.20940056071964042</v>
      </c>
      <c r="H39" s="5">
        <v>0.20466141979009969</v>
      </c>
      <c r="I39" s="6">
        <v>0.20234193653173041</v>
      </c>
    </row>
    <row r="40" spans="3:9" x14ac:dyDescent="0.25">
      <c r="C40">
        <v>0.25</v>
      </c>
      <c r="D40" s="6">
        <v>0.27345077461269379</v>
      </c>
      <c r="E40" s="5">
        <v>0.28194987756121909</v>
      </c>
      <c r="F40" s="6">
        <v>0.26744895502248789</v>
      </c>
      <c r="G40" s="5">
        <v>0.25819111494253066</v>
      </c>
      <c r="H40" s="6">
        <v>0.25432199300349506</v>
      </c>
      <c r="I40" s="5">
        <v>0.25208893103448643</v>
      </c>
    </row>
    <row r="41" spans="3:9" x14ac:dyDescent="0.25">
      <c r="C41">
        <v>0.3</v>
      </c>
      <c r="D41" s="5">
        <v>0.32741129435282335</v>
      </c>
      <c r="E41" s="6">
        <v>0.32397442928535652</v>
      </c>
      <c r="F41" s="5">
        <v>0.31203627486256819</v>
      </c>
      <c r="G41" s="6">
        <v>0.30617499000499621</v>
      </c>
      <c r="H41" s="5">
        <v>0.30299975312344068</v>
      </c>
      <c r="I41" s="6">
        <v>0.30159271864067994</v>
      </c>
    </row>
    <row r="44" spans="3:9" x14ac:dyDescent="0.25">
      <c r="C44">
        <v>0.03</v>
      </c>
      <c r="D44" s="5">
        <v>1.0657171414292873E-2</v>
      </c>
      <c r="E44" s="6">
        <v>1.6691801099450357E-2</v>
      </c>
      <c r="F44" s="5">
        <v>2.8066716141928967E-2</v>
      </c>
      <c r="G44" s="6">
        <v>3.4644044477761024E-2</v>
      </c>
      <c r="H44" s="5">
        <v>3.6989843078460372E-2</v>
      </c>
      <c r="I44" s="6">
        <v>3.3877176911544377E-2</v>
      </c>
    </row>
    <row r="45" spans="3:9" x14ac:dyDescent="0.25">
      <c r="C45">
        <v>0.1</v>
      </c>
      <c r="D45" s="6">
        <v>6.2618690654672668E-2</v>
      </c>
      <c r="E45" s="5">
        <v>0.10424790354822555</v>
      </c>
      <c r="F45" s="6">
        <v>0.1184157791104446</v>
      </c>
      <c r="G45" s="5">
        <v>0.11254370364817537</v>
      </c>
      <c r="H45" s="6">
        <v>0.10627060769614992</v>
      </c>
      <c r="I45" s="5">
        <v>0.1030871144427799</v>
      </c>
    </row>
    <row r="46" spans="3:9" x14ac:dyDescent="0.25">
      <c r="C46">
        <v>0.2</v>
      </c>
      <c r="D46" s="5">
        <v>0.19713893053473219</v>
      </c>
      <c r="E46" s="6">
        <v>0.22891289655172506</v>
      </c>
      <c r="F46" s="5">
        <v>0.21841577061469405</v>
      </c>
      <c r="G46" s="6">
        <v>0.20940056071964042</v>
      </c>
      <c r="H46" s="5">
        <v>0.20466141979009969</v>
      </c>
      <c r="I46" s="6">
        <v>0.20234193653173041</v>
      </c>
    </row>
    <row r="47" spans="3:9" x14ac:dyDescent="0.25">
      <c r="C47">
        <v>0.25</v>
      </c>
      <c r="D47" s="6">
        <v>0.27345077461269379</v>
      </c>
      <c r="E47" s="5">
        <v>0.28194987756121909</v>
      </c>
      <c r="F47" s="6">
        <v>0.26744895502248789</v>
      </c>
      <c r="G47" s="5">
        <v>0.25819111494253066</v>
      </c>
      <c r="H47" s="6">
        <v>0.25432199300349506</v>
      </c>
      <c r="I47" s="5">
        <v>0.25208893103448643</v>
      </c>
    </row>
    <row r="48" spans="3:9" x14ac:dyDescent="0.25">
      <c r="C48">
        <v>0.3</v>
      </c>
      <c r="D48" s="5">
        <v>0.32741129435282335</v>
      </c>
      <c r="E48" s="6">
        <v>0.32397442928535652</v>
      </c>
      <c r="F48" s="5">
        <v>0.31203627486256819</v>
      </c>
      <c r="G48" s="6">
        <v>0.30617499000499621</v>
      </c>
      <c r="H48" s="5">
        <v>0.30299975312344068</v>
      </c>
      <c r="I48" s="6">
        <v>0.30159271864067994</v>
      </c>
    </row>
    <row r="50" spans="3:9" x14ac:dyDescent="0.25">
      <c r="C50">
        <v>0.03</v>
      </c>
      <c r="D50" s="7">
        <f>1-D44</f>
        <v>0.9893428285857071</v>
      </c>
      <c r="E50" s="7">
        <f t="shared" ref="E50:I50" si="0">1-E44</f>
        <v>0.98330819890054966</v>
      </c>
      <c r="F50" s="7">
        <f t="shared" si="0"/>
        <v>0.97193328385807098</v>
      </c>
      <c r="G50" s="7">
        <f t="shared" si="0"/>
        <v>0.96535595552223896</v>
      </c>
      <c r="H50" s="7">
        <f t="shared" si="0"/>
        <v>0.96301015692153968</v>
      </c>
      <c r="I50" s="7">
        <f t="shared" si="0"/>
        <v>0.96612282308845565</v>
      </c>
    </row>
    <row r="51" spans="3:9" x14ac:dyDescent="0.25">
      <c r="C51">
        <v>0.1</v>
      </c>
      <c r="D51" s="7">
        <f t="shared" ref="D51:I54" si="1">1-D45</f>
        <v>0.93738130934532737</v>
      </c>
      <c r="E51" s="7">
        <f t="shared" si="1"/>
        <v>0.89575209645177445</v>
      </c>
      <c r="F51" s="7">
        <f t="shared" si="1"/>
        <v>0.88158422088955546</v>
      </c>
      <c r="G51" s="7">
        <f t="shared" si="1"/>
        <v>0.88745629635182466</v>
      </c>
      <c r="H51" s="7">
        <f t="shared" si="1"/>
        <v>0.89372939230385007</v>
      </c>
      <c r="I51" s="7">
        <f t="shared" si="1"/>
        <v>0.89691288555722015</v>
      </c>
    </row>
    <row r="52" spans="3:9" x14ac:dyDescent="0.25">
      <c r="C52">
        <v>0.2</v>
      </c>
      <c r="D52" s="7">
        <f t="shared" si="1"/>
        <v>0.80286106946526781</v>
      </c>
      <c r="E52" s="7">
        <f t="shared" si="1"/>
        <v>0.77108710344827491</v>
      </c>
      <c r="F52" s="7">
        <f t="shared" si="1"/>
        <v>0.78158422938530592</v>
      </c>
      <c r="G52" s="7">
        <f t="shared" si="1"/>
        <v>0.79059943928035958</v>
      </c>
      <c r="H52" s="7">
        <f t="shared" si="1"/>
        <v>0.79533858020990034</v>
      </c>
      <c r="I52" s="7">
        <f t="shared" si="1"/>
        <v>0.79765806346826962</v>
      </c>
    </row>
    <row r="53" spans="3:9" x14ac:dyDescent="0.25">
      <c r="C53">
        <v>0.25</v>
      </c>
      <c r="D53" s="7">
        <f t="shared" si="1"/>
        <v>0.72654922538730626</v>
      </c>
      <c r="E53" s="7">
        <f t="shared" si="1"/>
        <v>0.71805012243878097</v>
      </c>
      <c r="F53" s="7">
        <f t="shared" si="1"/>
        <v>0.73255104497751211</v>
      </c>
      <c r="G53" s="7">
        <f t="shared" si="1"/>
        <v>0.74180888505746934</v>
      </c>
      <c r="H53" s="7">
        <f t="shared" si="1"/>
        <v>0.74567800699650499</v>
      </c>
      <c r="I53" s="7">
        <f t="shared" si="1"/>
        <v>0.74791106896551351</v>
      </c>
    </row>
    <row r="54" spans="3:9" x14ac:dyDescent="0.25">
      <c r="C54">
        <v>0.3</v>
      </c>
      <c r="D54" s="7">
        <f t="shared" si="1"/>
        <v>0.67258870564717665</v>
      </c>
      <c r="E54" s="7">
        <f t="shared" si="1"/>
        <v>0.67602557071464342</v>
      </c>
      <c r="F54" s="7">
        <f t="shared" si="1"/>
        <v>0.68796372513743176</v>
      </c>
      <c r="G54" s="7">
        <f t="shared" si="1"/>
        <v>0.69382500999500385</v>
      </c>
      <c r="H54" s="7">
        <f t="shared" si="1"/>
        <v>0.69700024687655926</v>
      </c>
      <c r="I54" s="7">
        <f t="shared" si="1"/>
        <v>0.69840728135932006</v>
      </c>
    </row>
    <row r="55" spans="3:9" x14ac:dyDescent="0.25">
      <c r="C55" s="2"/>
      <c r="D55" s="7"/>
      <c r="E55" s="3"/>
      <c r="F55" s="3"/>
      <c r="G55" s="8"/>
    </row>
    <row r="56" spans="3:9" x14ac:dyDescent="0.25">
      <c r="D56" s="7"/>
      <c r="F56" s="1"/>
      <c r="G56" s="7"/>
    </row>
    <row r="57" spans="3:9" x14ac:dyDescent="0.25">
      <c r="F57" s="2"/>
      <c r="G57" s="8"/>
    </row>
    <row r="58" spans="3:9" x14ac:dyDescent="0.25">
      <c r="F58" s="1"/>
      <c r="G58" s="7"/>
    </row>
    <row r="59" spans="3:9" x14ac:dyDescent="0.25">
      <c r="F59" s="2"/>
      <c r="G59" s="8"/>
    </row>
    <row r="60" spans="3:9" x14ac:dyDescent="0.25">
      <c r="F60" s="1"/>
      <c r="G60" s="7"/>
    </row>
    <row r="61" spans="3:9" x14ac:dyDescent="0.25">
      <c r="F61" s="2"/>
      <c r="G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7637-9B8F-4641-AFC4-91A6C756CF0D}">
  <dimension ref="A1:D18"/>
  <sheetViews>
    <sheetView workbookViewId="0">
      <selection activeCell="A5" sqref="A5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7.140625" bestFit="1" customWidth="1"/>
    <col min="4" max="12" width="12" bestFit="1" customWidth="1"/>
    <col min="13" max="13" width="14" bestFit="1" customWidth="1"/>
    <col min="14" max="27" width="12" bestFit="1" customWidth="1"/>
    <col min="28" max="28" width="14" bestFit="1" customWidth="1"/>
    <col min="29" max="29" width="12" bestFit="1" customWidth="1"/>
    <col min="30" max="30" width="14" bestFit="1" customWidth="1"/>
    <col min="31" max="69" width="12" bestFit="1" customWidth="1"/>
    <col min="70" max="70" width="11" bestFit="1" customWidth="1"/>
    <col min="71" max="145" width="12" bestFit="1" customWidth="1"/>
    <col min="146" max="146" width="6.5703125" bestFit="1" customWidth="1"/>
    <col min="147" max="147" width="14" bestFit="1" customWidth="1"/>
    <col min="148" max="157" width="12" bestFit="1" customWidth="1"/>
    <col min="158" max="158" width="11" bestFit="1" customWidth="1"/>
    <col min="159" max="159" width="11.7109375" bestFit="1" customWidth="1"/>
    <col min="160" max="177" width="12" bestFit="1" customWidth="1"/>
    <col min="178" max="178" width="11" bestFit="1" customWidth="1"/>
    <col min="179" max="179" width="11.7109375" bestFit="1" customWidth="1"/>
    <col min="180" max="201" width="12" bestFit="1" customWidth="1"/>
    <col min="202" max="202" width="11" bestFit="1" customWidth="1"/>
    <col min="203" max="203" width="11.7109375" bestFit="1" customWidth="1"/>
    <col min="204" max="251" width="12" bestFit="1" customWidth="1"/>
    <col min="252" max="252" width="11" bestFit="1" customWidth="1"/>
    <col min="253" max="253" width="11.7109375" bestFit="1" customWidth="1"/>
    <col min="254" max="285" width="12" bestFit="1" customWidth="1"/>
    <col min="286" max="286" width="11" bestFit="1" customWidth="1"/>
    <col min="287" max="287" width="11.7109375" bestFit="1" customWidth="1"/>
    <col min="288" max="289" width="12" bestFit="1" customWidth="1"/>
    <col min="290" max="290" width="6.5703125" bestFit="1" customWidth="1"/>
    <col min="291" max="291" width="11.7109375" bestFit="1" customWidth="1"/>
    <col min="292" max="292" width="14" bestFit="1" customWidth="1"/>
    <col min="293" max="293" width="8.5703125" bestFit="1" customWidth="1"/>
    <col min="294" max="294" width="13.85546875" bestFit="1" customWidth="1"/>
    <col min="295" max="295" width="11.7109375" bestFit="1" customWidth="1"/>
    <col min="296" max="296" width="7.5703125" bestFit="1" customWidth="1"/>
    <col min="297" max="297" width="12.7109375" bestFit="1" customWidth="1"/>
    <col min="298" max="298" width="11.7109375" bestFit="1" customWidth="1"/>
    <col min="299" max="299" width="8.5703125" bestFit="1" customWidth="1"/>
    <col min="300" max="300" width="13.85546875" bestFit="1" customWidth="1"/>
    <col min="301" max="301" width="11.7109375" bestFit="1" customWidth="1"/>
    <col min="302" max="302" width="8.5703125" bestFit="1" customWidth="1"/>
    <col min="303" max="303" width="13.85546875" bestFit="1" customWidth="1"/>
    <col min="304" max="304" width="11.7109375" bestFit="1" customWidth="1"/>
    <col min="305" max="305" width="7.5703125" bestFit="1" customWidth="1"/>
    <col min="306" max="306" width="12.7109375" bestFit="1" customWidth="1"/>
    <col min="307" max="307" width="11.7109375" bestFit="1" customWidth="1"/>
    <col min="308" max="308" width="6.5703125" bestFit="1" customWidth="1"/>
    <col min="309" max="310" width="11.7109375" bestFit="1" customWidth="1"/>
    <col min="311" max="311" width="6.5703125" bestFit="1" customWidth="1"/>
    <col min="312" max="313" width="11.7109375" bestFit="1" customWidth="1"/>
    <col min="314" max="314" width="8.5703125" bestFit="1" customWidth="1"/>
    <col min="315" max="315" width="13.85546875" bestFit="1" customWidth="1"/>
    <col min="316" max="316" width="11.7109375" bestFit="1" customWidth="1"/>
    <col min="317" max="317" width="8.5703125" bestFit="1" customWidth="1"/>
    <col min="318" max="318" width="13.85546875" bestFit="1" customWidth="1"/>
    <col min="319" max="319" width="11.7109375" bestFit="1" customWidth="1"/>
    <col min="320" max="320" width="7.5703125" bestFit="1" customWidth="1"/>
    <col min="321" max="321" width="12.7109375" bestFit="1" customWidth="1"/>
    <col min="322" max="322" width="11.7109375" bestFit="1" customWidth="1"/>
    <col min="323" max="323" width="7.5703125" bestFit="1" customWidth="1"/>
    <col min="324" max="324" width="12.7109375" bestFit="1" customWidth="1"/>
    <col min="325" max="325" width="11.7109375" bestFit="1" customWidth="1"/>
    <col min="326" max="326" width="7.5703125" bestFit="1" customWidth="1"/>
    <col min="327" max="327" width="12.7109375" bestFit="1" customWidth="1"/>
    <col min="328" max="328" width="11.7109375" bestFit="1" customWidth="1"/>
    <col min="329" max="329" width="6.5703125" bestFit="1" customWidth="1"/>
    <col min="330" max="331" width="11.7109375" bestFit="1" customWidth="1"/>
    <col min="332" max="332" width="8.5703125" bestFit="1" customWidth="1"/>
    <col min="333" max="333" width="13.85546875" bestFit="1" customWidth="1"/>
    <col min="334" max="334" width="11.7109375" bestFit="1" customWidth="1"/>
    <col min="335" max="335" width="8.5703125" bestFit="1" customWidth="1"/>
    <col min="336" max="336" width="13.85546875" bestFit="1" customWidth="1"/>
    <col min="337" max="337" width="11.7109375" bestFit="1" customWidth="1"/>
    <col min="338" max="338" width="7.5703125" bestFit="1" customWidth="1"/>
    <col min="339" max="339" width="12.7109375" bestFit="1" customWidth="1"/>
    <col min="340" max="340" width="11.7109375" bestFit="1" customWidth="1"/>
    <col min="341" max="341" width="7.5703125" bestFit="1" customWidth="1"/>
    <col min="342" max="342" width="12.7109375" bestFit="1" customWidth="1"/>
    <col min="343" max="343" width="11.7109375" bestFit="1" customWidth="1"/>
    <col min="344" max="344" width="6.5703125" bestFit="1" customWidth="1"/>
    <col min="345" max="346" width="11.7109375" bestFit="1" customWidth="1"/>
    <col min="347" max="347" width="7.5703125" bestFit="1" customWidth="1"/>
    <col min="348" max="348" width="12.7109375" bestFit="1" customWidth="1"/>
    <col min="349" max="349" width="11.7109375" bestFit="1" customWidth="1"/>
    <col min="350" max="350" width="7.5703125" bestFit="1" customWidth="1"/>
    <col min="351" max="351" width="12.7109375" bestFit="1" customWidth="1"/>
    <col min="352" max="352" width="11.7109375" bestFit="1" customWidth="1"/>
    <col min="353" max="353" width="6.5703125" bestFit="1" customWidth="1"/>
    <col min="354" max="355" width="11.7109375" bestFit="1" customWidth="1"/>
    <col min="356" max="356" width="6.5703125" bestFit="1" customWidth="1"/>
    <col min="357" max="358" width="11.7109375" bestFit="1" customWidth="1"/>
    <col min="359" max="359" width="7.5703125" bestFit="1" customWidth="1"/>
    <col min="360" max="360" width="12.7109375" bestFit="1" customWidth="1"/>
    <col min="361" max="361" width="11.7109375" bestFit="1" customWidth="1"/>
    <col min="362" max="362" width="7.5703125" bestFit="1" customWidth="1"/>
    <col min="363" max="363" width="12.7109375" bestFit="1" customWidth="1"/>
    <col min="364" max="364" width="11.7109375" bestFit="1" customWidth="1"/>
    <col min="365" max="365" width="6.5703125" bestFit="1" customWidth="1"/>
    <col min="366" max="367" width="11.7109375" bestFit="1" customWidth="1"/>
    <col min="368" max="368" width="6.5703125" bestFit="1" customWidth="1"/>
    <col min="369" max="370" width="11.7109375" bestFit="1" customWidth="1"/>
    <col min="371" max="371" width="6.5703125" bestFit="1" customWidth="1"/>
    <col min="372" max="373" width="11.7109375" bestFit="1" customWidth="1"/>
    <col min="374" max="374" width="6.5703125" bestFit="1" customWidth="1"/>
    <col min="375" max="376" width="11.7109375" bestFit="1" customWidth="1"/>
    <col min="377" max="377" width="7.5703125" bestFit="1" customWidth="1"/>
    <col min="378" max="378" width="12.7109375" bestFit="1" customWidth="1"/>
    <col min="379" max="379" width="11.7109375" bestFit="1" customWidth="1"/>
    <col min="380" max="380" width="6.5703125" bestFit="1" customWidth="1"/>
    <col min="381" max="382" width="11.7109375" bestFit="1" customWidth="1"/>
    <col min="383" max="383" width="6.5703125" bestFit="1" customWidth="1"/>
    <col min="384" max="385" width="11.7109375" bestFit="1" customWidth="1"/>
    <col min="386" max="386" width="6.5703125" bestFit="1" customWidth="1"/>
    <col min="387" max="388" width="11.7109375" bestFit="1" customWidth="1"/>
    <col min="389" max="389" width="6.5703125" bestFit="1" customWidth="1"/>
    <col min="390" max="391" width="11.7109375" bestFit="1" customWidth="1"/>
    <col min="392" max="392" width="7.5703125" bestFit="1" customWidth="1"/>
    <col min="393" max="393" width="12.7109375" bestFit="1" customWidth="1"/>
    <col min="394" max="394" width="11.7109375" bestFit="1" customWidth="1"/>
    <col min="395" max="395" width="6.5703125" bestFit="1" customWidth="1"/>
    <col min="396" max="397" width="11.7109375" bestFit="1" customWidth="1"/>
    <col min="398" max="398" width="6.5703125" bestFit="1" customWidth="1"/>
    <col min="399" max="400" width="11.7109375" bestFit="1" customWidth="1"/>
    <col min="401" max="401" width="6.5703125" bestFit="1" customWidth="1"/>
    <col min="402" max="403" width="11.7109375" bestFit="1" customWidth="1"/>
    <col min="404" max="404" width="6.5703125" bestFit="1" customWidth="1"/>
    <col min="405" max="406" width="11.7109375" bestFit="1" customWidth="1"/>
    <col min="407" max="407" width="6.5703125" bestFit="1" customWidth="1"/>
    <col min="408" max="409" width="11.7109375" bestFit="1" customWidth="1"/>
    <col min="410" max="410" width="6.5703125" bestFit="1" customWidth="1"/>
    <col min="411" max="412" width="11.7109375" bestFit="1" customWidth="1"/>
    <col min="413" max="413" width="6.5703125" bestFit="1" customWidth="1"/>
    <col min="414" max="415" width="11.7109375" bestFit="1" customWidth="1"/>
    <col min="416" max="416" width="6.5703125" bestFit="1" customWidth="1"/>
    <col min="417" max="418" width="11.7109375" bestFit="1" customWidth="1"/>
    <col min="419" max="419" width="6.5703125" bestFit="1" customWidth="1"/>
    <col min="420" max="421" width="11.7109375" bestFit="1" customWidth="1"/>
    <col min="422" max="422" width="6.5703125" bestFit="1" customWidth="1"/>
    <col min="423" max="424" width="11.7109375" bestFit="1" customWidth="1"/>
    <col min="425" max="425" width="6.5703125" bestFit="1" customWidth="1"/>
    <col min="426" max="427" width="11.7109375" bestFit="1" customWidth="1"/>
    <col min="428" max="428" width="6.5703125" bestFit="1" customWidth="1"/>
    <col min="429" max="430" width="11.7109375" bestFit="1" customWidth="1"/>
    <col min="431" max="431" width="6.5703125" bestFit="1" customWidth="1"/>
    <col min="432" max="433" width="11.7109375" bestFit="1" customWidth="1"/>
    <col min="434" max="434" width="6.5703125" bestFit="1" customWidth="1"/>
    <col min="435" max="436" width="11.7109375" bestFit="1" customWidth="1"/>
    <col min="437" max="437" width="14" bestFit="1" customWidth="1"/>
  </cols>
  <sheetData>
    <row r="1" spans="1:4" x14ac:dyDescent="0.25">
      <c r="A1" s="18" t="s">
        <v>0</v>
      </c>
      <c r="B1" s="20">
        <v>5</v>
      </c>
    </row>
    <row r="2" spans="1:4" x14ac:dyDescent="0.25">
      <c r="A2" s="18" t="s">
        <v>7</v>
      </c>
      <c r="B2" s="20">
        <v>6</v>
      </c>
    </row>
    <row r="3" spans="1:4" x14ac:dyDescent="0.25">
      <c r="A3" s="18" t="s">
        <v>8</v>
      </c>
      <c r="B3" t="s">
        <v>14</v>
      </c>
    </row>
    <row r="5" spans="1:4" x14ac:dyDescent="0.25">
      <c r="A5" s="18" t="s">
        <v>15</v>
      </c>
      <c r="B5" t="s">
        <v>13</v>
      </c>
      <c r="C5" t="s">
        <v>12</v>
      </c>
      <c r="D5" t="s">
        <v>11</v>
      </c>
    </row>
    <row r="6" spans="1:4" x14ac:dyDescent="0.25">
      <c r="A6" s="19">
        <v>2.5000000000000001E-2</v>
      </c>
      <c r="B6" s="17">
        <v>0</v>
      </c>
      <c r="C6" s="17">
        <v>0</v>
      </c>
      <c r="D6" s="17">
        <v>1</v>
      </c>
    </row>
    <row r="7" spans="1:4" x14ac:dyDescent="0.25">
      <c r="A7" s="19">
        <v>0.05</v>
      </c>
      <c r="B7" s="17">
        <v>0</v>
      </c>
      <c r="C7" s="17">
        <v>0</v>
      </c>
      <c r="D7" s="17">
        <v>1</v>
      </c>
    </row>
    <row r="8" spans="1:4" x14ac:dyDescent="0.25">
      <c r="A8" s="19">
        <v>7.4999999999999997E-2</v>
      </c>
      <c r="B8" s="17">
        <v>2.6653323338330802E-4</v>
      </c>
      <c r="C8" s="17">
        <v>1.5992003998000999E-2</v>
      </c>
      <c r="D8" s="17">
        <v>0.99973346676661701</v>
      </c>
    </row>
    <row r="9" spans="1:4" x14ac:dyDescent="0.25">
      <c r="A9" s="19">
        <v>0.1</v>
      </c>
      <c r="B9" s="17">
        <v>1.90738230884557E-3</v>
      </c>
      <c r="C9" s="17">
        <v>0.114442778610695</v>
      </c>
      <c r="D9" s="17">
        <v>0.99809261769115298</v>
      </c>
    </row>
    <row r="10" spans="1:4" x14ac:dyDescent="0.25">
      <c r="A10" s="19">
        <v>0.125</v>
      </c>
      <c r="B10" s="17">
        <v>7.4212873563218804E-3</v>
      </c>
      <c r="C10" s="17">
        <v>0.44527736131933998</v>
      </c>
      <c r="D10" s="17">
        <v>0.99257871264367303</v>
      </c>
    </row>
    <row r="11" spans="1:4" x14ac:dyDescent="0.25">
      <c r="A11" s="19">
        <v>0.15</v>
      </c>
      <c r="B11" s="17">
        <v>2.0906222888555599E-2</v>
      </c>
      <c r="C11" s="17">
        <v>1.2543728135932</v>
      </c>
      <c r="D11" s="17">
        <v>0.97909377711143197</v>
      </c>
    </row>
    <row r="12" spans="1:4" x14ac:dyDescent="0.25">
      <c r="A12" s="19">
        <v>0.17499999999999999</v>
      </c>
      <c r="B12" s="17">
        <v>4.7318006996501003E-2</v>
      </c>
      <c r="C12" s="17">
        <v>2.83908045977011</v>
      </c>
      <c r="D12" s="17">
        <v>0.952681993003484</v>
      </c>
    </row>
    <row r="13" spans="1:4" x14ac:dyDescent="0.25">
      <c r="A13" s="19">
        <v>0.2</v>
      </c>
      <c r="B13" s="17">
        <v>7.6170254872563403E-2</v>
      </c>
      <c r="C13" s="17">
        <v>4.5702148925537198</v>
      </c>
      <c r="D13" s="17">
        <v>0.92382974512742799</v>
      </c>
    </row>
    <row r="14" spans="1:4" x14ac:dyDescent="0.25">
      <c r="A14" s="19">
        <v>0.22500000000000001</v>
      </c>
      <c r="B14" s="17">
        <v>0.118940540229885</v>
      </c>
      <c r="C14" s="17">
        <v>7.1364317841079501</v>
      </c>
      <c r="D14" s="17">
        <v>0.88105945977011402</v>
      </c>
    </row>
    <row r="15" spans="1:4" x14ac:dyDescent="0.25">
      <c r="A15" s="19">
        <v>0.25</v>
      </c>
      <c r="B15" s="17">
        <v>0.16879060069964899</v>
      </c>
      <c r="C15" s="17">
        <v>10.127436281859101</v>
      </c>
      <c r="D15" s="17">
        <v>0.83120939930035398</v>
      </c>
    </row>
    <row r="16" spans="1:4" x14ac:dyDescent="0.25">
      <c r="A16" s="19">
        <v>0.27500000000000002</v>
      </c>
      <c r="B16" s="17">
        <v>0.21919872563717999</v>
      </c>
      <c r="C16" s="17">
        <v>13.151924037981001</v>
      </c>
      <c r="D16" s="17">
        <v>0.78080127436282198</v>
      </c>
    </row>
    <row r="17" spans="1:4" x14ac:dyDescent="0.25">
      <c r="A17" s="19">
        <v>0.3</v>
      </c>
      <c r="B17" s="17">
        <v>0.25983675262368899</v>
      </c>
      <c r="C17" s="17">
        <v>15.5902048975512</v>
      </c>
      <c r="D17" s="17">
        <v>0.74016324737631101</v>
      </c>
    </row>
    <row r="18" spans="1:4" x14ac:dyDescent="0.25">
      <c r="A18" s="19" t="s">
        <v>16</v>
      </c>
      <c r="B18" s="17">
        <v>0.92075630684657372</v>
      </c>
      <c r="C18" s="17">
        <v>55.245377311344313</v>
      </c>
      <c r="D18" s="17">
        <v>11.079243693153387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CF9-477D-4995-A019-7F685745E0A9}">
  <dimension ref="A1:AB202"/>
  <sheetViews>
    <sheetView tabSelected="1" topLeftCell="K101" zoomScale="175" zoomScaleNormal="175" workbookViewId="0">
      <selection activeCell="N25" sqref="N25"/>
    </sheetView>
  </sheetViews>
  <sheetFormatPr defaultRowHeight="15" x14ac:dyDescent="0.25"/>
  <cols>
    <col min="1" max="1" width="10.85546875" customWidth="1"/>
    <col min="2" max="3" width="15.28515625" customWidth="1"/>
    <col min="4" max="4" width="11.85546875" style="9" customWidth="1"/>
    <col min="6" max="6" width="12.140625" style="10" customWidth="1"/>
    <col min="7" max="7" width="8.85546875" style="10"/>
    <col min="8" max="8" width="12.140625" style="10" customWidth="1"/>
    <col min="9" max="9" width="8.85546875" style="10"/>
    <col min="15" max="15" width="40.42578125" bestFit="1" customWidth="1"/>
  </cols>
  <sheetData>
    <row r="1" spans="1:28" x14ac:dyDescent="0.25">
      <c r="A1" t="s">
        <v>0</v>
      </c>
      <c r="B1" t="s">
        <v>7</v>
      </c>
      <c r="C1" t="s">
        <v>8</v>
      </c>
      <c r="D1" s="9" t="s">
        <v>9</v>
      </c>
      <c r="E1" s="10" t="s">
        <v>4</v>
      </c>
      <c r="F1" s="10" t="s">
        <v>5</v>
      </c>
      <c r="G1" s="10" t="s">
        <v>10</v>
      </c>
      <c r="H1" s="10" t="s">
        <v>17</v>
      </c>
      <c r="I1"/>
    </row>
    <row r="2" spans="1:28" x14ac:dyDescent="0.25">
      <c r="A2">
        <v>5</v>
      </c>
      <c r="B2">
        <v>11</v>
      </c>
      <c r="C2">
        <v>5</v>
      </c>
      <c r="D2" s="9">
        <v>2.5000000000000001E-2</v>
      </c>
      <c r="E2" s="10">
        <v>1</v>
      </c>
      <c r="F2" s="10">
        <v>0</v>
      </c>
      <c r="G2" s="10">
        <v>0</v>
      </c>
      <c r="H2" s="10" t="str">
        <f>_xlfn.CONCAT(Tabela2[[#This Row],[BCH Base]]," ",Tabela2[[#This Row],[Data Bit Length]], " ",Tabela2[[#This Row],[BCH Correction]])</f>
        <v>5 11 5</v>
      </c>
      <c r="I2"/>
    </row>
    <row r="3" spans="1:28" x14ac:dyDescent="0.25">
      <c r="A3">
        <v>5</v>
      </c>
      <c r="B3">
        <v>11</v>
      </c>
      <c r="C3">
        <v>5</v>
      </c>
      <c r="D3" s="9">
        <v>0.05</v>
      </c>
      <c r="E3" s="10">
        <v>0.99954567716141896</v>
      </c>
      <c r="F3" s="10">
        <v>4.99750124937531E-2</v>
      </c>
      <c r="G3" s="10">
        <v>4.5432283858070998E-4</v>
      </c>
      <c r="H3" s="10" t="str">
        <f>_xlfn.CONCAT(Tabela2[[#This Row],[BCH Base]]," ",Tabela2[[#This Row],[Data Bit Length]], " ",Tabela2[[#This Row],[BCH Correction]])</f>
        <v>5 11 5</v>
      </c>
      <c r="I3"/>
      <c r="P3" s="13" t="s">
        <v>18</v>
      </c>
      <c r="Q3" s="1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</row>
    <row r="4" spans="1:28" x14ac:dyDescent="0.25">
      <c r="A4">
        <v>5</v>
      </c>
      <c r="B4">
        <v>11</v>
      </c>
      <c r="C4">
        <v>5</v>
      </c>
      <c r="D4" s="9">
        <v>7.4999999999999997E-2</v>
      </c>
      <c r="E4" s="10">
        <v>0.99491613293353498</v>
      </c>
      <c r="F4" s="10">
        <v>0.55922038980509703</v>
      </c>
      <c r="G4" s="10">
        <v>5.0838670664667598E-3</v>
      </c>
      <c r="H4" s="10" t="str">
        <f>_xlfn.CONCAT(Tabela2[[#This Row],[BCH Base]]," ",Tabela2[[#This Row],[Data Bit Length]], " ",Tabela2[[#This Row],[BCH Correction]])</f>
        <v>5 11 5</v>
      </c>
      <c r="I4"/>
      <c r="O4" s="7">
        <v>2.5000000000000001E-2</v>
      </c>
      <c r="P4" s="7">
        <v>1</v>
      </c>
      <c r="Q4" s="7">
        <v>0.99928160919540199</v>
      </c>
      <c r="R4" s="7">
        <v>0.99538793853072305</v>
      </c>
      <c r="S4" s="7">
        <v>0.98823662468765305</v>
      </c>
      <c r="T4" s="7">
        <v>1</v>
      </c>
      <c r="U4" s="7">
        <v>0.99999732933533203</v>
      </c>
      <c r="V4" s="7">
        <v>0.99998705697151402</v>
      </c>
      <c r="W4" s="7">
        <v>1</v>
      </c>
      <c r="X4" s="7">
        <v>0.99576066466766</v>
      </c>
      <c r="Y4" s="7">
        <v>0.99272226486756099</v>
      </c>
      <c r="Z4" s="7">
        <v>0.97156716091953499</v>
      </c>
      <c r="AA4" s="7">
        <v>0.97126506896549503</v>
      </c>
      <c r="AB4" s="7">
        <v>1</v>
      </c>
    </row>
    <row r="5" spans="1:28" x14ac:dyDescent="0.25">
      <c r="A5">
        <v>5</v>
      </c>
      <c r="B5">
        <v>11</v>
      </c>
      <c r="C5">
        <v>5</v>
      </c>
      <c r="D5" s="9">
        <v>0.1</v>
      </c>
      <c r="E5" s="10">
        <v>0.98351722688656196</v>
      </c>
      <c r="F5" s="10">
        <v>1.81309345327336</v>
      </c>
      <c r="G5" s="10">
        <v>1.6482773113443299E-2</v>
      </c>
      <c r="H5" s="10" t="str">
        <f>_xlfn.CONCAT(Tabela2[[#This Row],[BCH Base]]," ",Tabela2[[#This Row],[Data Bit Length]], " ",Tabela2[[#This Row],[BCH Correction]])</f>
        <v>5 11 5</v>
      </c>
      <c r="I5"/>
      <c r="O5" s="8">
        <v>0.05</v>
      </c>
      <c r="P5" s="8">
        <v>0.99954567716141896</v>
      </c>
      <c r="Q5" s="8">
        <v>0.99049225387306405</v>
      </c>
      <c r="R5" s="8">
        <v>0.97180217791102297</v>
      </c>
      <c r="S5" s="8">
        <v>0.95789043503249105</v>
      </c>
      <c r="T5" s="8">
        <v>1</v>
      </c>
      <c r="U5" s="8">
        <v>0.99619996251873999</v>
      </c>
      <c r="V5" s="8">
        <v>0.98607928985507198</v>
      </c>
      <c r="W5" s="8">
        <v>1</v>
      </c>
      <c r="X5" s="8">
        <v>0.95487253323338495</v>
      </c>
      <c r="Y5" s="8">
        <v>0.95222127936032397</v>
      </c>
      <c r="Z5" s="8">
        <v>0.94639503648176304</v>
      </c>
      <c r="AA5" s="8">
        <v>0.946275067466259</v>
      </c>
      <c r="AB5" s="8">
        <v>1</v>
      </c>
    </row>
    <row r="6" spans="1:28" x14ac:dyDescent="0.25">
      <c r="A6">
        <v>5</v>
      </c>
      <c r="B6">
        <v>11</v>
      </c>
      <c r="C6">
        <v>5</v>
      </c>
      <c r="D6" s="9">
        <v>0.125</v>
      </c>
      <c r="E6" s="10">
        <v>0.958089064967521</v>
      </c>
      <c r="F6" s="10">
        <v>4.6101949025487299</v>
      </c>
      <c r="G6" s="10">
        <v>4.19109350324837E-2</v>
      </c>
      <c r="H6" s="10" t="str">
        <f>_xlfn.CONCAT(Tabela2[[#This Row],[BCH Base]]," ",Tabela2[[#This Row],[Data Bit Length]], " ",Tabela2[[#This Row],[BCH Correction]])</f>
        <v>5 11 5</v>
      </c>
      <c r="I6"/>
      <c r="O6" s="7">
        <v>7.4999999999999997E-2</v>
      </c>
      <c r="P6" s="7">
        <v>0.99491613293353498</v>
      </c>
      <c r="Q6" s="7">
        <v>0.96635432283858302</v>
      </c>
      <c r="R6" s="7">
        <v>0.93604861069464196</v>
      </c>
      <c r="S6" s="7">
        <v>0.922279531484263</v>
      </c>
      <c r="T6" s="7">
        <v>0.99973346676661701</v>
      </c>
      <c r="U6" s="7">
        <v>0.95180957371314001</v>
      </c>
      <c r="V6" s="7">
        <v>0.93409480609695095</v>
      </c>
      <c r="W6" s="7">
        <v>1</v>
      </c>
      <c r="X6" s="7">
        <v>0.92469671064467496</v>
      </c>
      <c r="Y6" s="7">
        <v>0.92479991154421903</v>
      </c>
      <c r="Z6" s="7">
        <v>0.92130989105447303</v>
      </c>
      <c r="AA6" s="7">
        <v>0.92135486006996203</v>
      </c>
      <c r="AB6" s="7">
        <v>1</v>
      </c>
    </row>
    <row r="7" spans="1:28" x14ac:dyDescent="0.25">
      <c r="A7">
        <v>5</v>
      </c>
      <c r="B7">
        <v>11</v>
      </c>
      <c r="C7">
        <v>5</v>
      </c>
      <c r="D7" s="9">
        <v>0.15</v>
      </c>
      <c r="E7" s="10">
        <v>0.92249336331833998</v>
      </c>
      <c r="F7" s="10">
        <v>8.5257371314342798</v>
      </c>
      <c r="G7" s="10">
        <v>7.7506636681659094E-2</v>
      </c>
      <c r="H7" s="10" t="str">
        <f>_xlfn.CONCAT(Tabela2[[#This Row],[BCH Base]]," ",Tabela2[[#This Row],[Data Bit Length]], " ",Tabela2[[#This Row],[BCH Correction]])</f>
        <v>5 11 5</v>
      </c>
      <c r="I7"/>
      <c r="O7" s="8">
        <v>0.1</v>
      </c>
      <c r="P7" s="8">
        <v>0.98351722688656196</v>
      </c>
      <c r="Q7" s="8">
        <v>0.937921664167917</v>
      </c>
      <c r="R7" s="8">
        <v>0.90281052673662399</v>
      </c>
      <c r="S7" s="8">
        <v>0.89228648275864297</v>
      </c>
      <c r="T7" s="8">
        <v>0.99809261769115298</v>
      </c>
      <c r="U7" s="8">
        <v>0.90375499350324595</v>
      </c>
      <c r="V7" s="8">
        <v>0.90061730784607696</v>
      </c>
      <c r="W7" s="8">
        <v>1</v>
      </c>
      <c r="X7" s="8">
        <v>0.89991154272863505</v>
      </c>
      <c r="Y7" s="8">
        <v>0.90002434532733799</v>
      </c>
      <c r="Z7" s="8">
        <v>0.896856798600702</v>
      </c>
      <c r="AA7" s="8">
        <v>0.89693190604697104</v>
      </c>
      <c r="AB7" s="8">
        <v>1</v>
      </c>
    </row>
    <row r="8" spans="1:28" x14ac:dyDescent="0.25">
      <c r="A8">
        <v>5</v>
      </c>
      <c r="B8">
        <v>11</v>
      </c>
      <c r="C8">
        <v>5</v>
      </c>
      <c r="D8" s="9">
        <v>0.17499999999999999</v>
      </c>
      <c r="E8" s="10">
        <v>0.87974645127436202</v>
      </c>
      <c r="F8" s="10">
        <v>13.227886056971499</v>
      </c>
      <c r="G8" s="10">
        <v>0.120253548725637</v>
      </c>
      <c r="H8" s="10" t="str">
        <f>_xlfn.CONCAT(Tabela2[[#This Row],[BCH Base]]," ",Tabela2[[#This Row],[Data Bit Length]], " ",Tabela2[[#This Row],[BCH Correction]])</f>
        <v>5 11 5</v>
      </c>
      <c r="I8"/>
      <c r="O8" s="7">
        <v>0.125</v>
      </c>
      <c r="P8" s="7">
        <v>0.958089064967521</v>
      </c>
      <c r="Q8" s="7">
        <v>0.89837581209395201</v>
      </c>
      <c r="R8" s="7">
        <v>0.86708549625186704</v>
      </c>
      <c r="S8" s="7">
        <v>0.86036011019490999</v>
      </c>
      <c r="T8" s="7">
        <v>0.99257871264367303</v>
      </c>
      <c r="U8" s="7">
        <v>0.87513381759120601</v>
      </c>
      <c r="V8" s="7">
        <v>0.87479641829085597</v>
      </c>
      <c r="W8" s="7">
        <v>1</v>
      </c>
      <c r="X8" s="7">
        <v>0.87479391754123104</v>
      </c>
      <c r="Y8" s="7">
        <v>0.87490234632683295</v>
      </c>
      <c r="Z8" s="7">
        <v>0.87204222538730203</v>
      </c>
      <c r="AA8" s="7">
        <v>0.87199895402298799</v>
      </c>
      <c r="AB8" s="7">
        <v>0.99980699400299899</v>
      </c>
    </row>
    <row r="9" spans="1:28" x14ac:dyDescent="0.25">
      <c r="A9">
        <v>5</v>
      </c>
      <c r="B9">
        <v>11</v>
      </c>
      <c r="C9">
        <v>5</v>
      </c>
      <c r="D9" s="9">
        <v>0.2</v>
      </c>
      <c r="E9" s="10">
        <v>0.83999819190405001</v>
      </c>
      <c r="F9" s="10">
        <v>17.600199900050001</v>
      </c>
      <c r="G9" s="10">
        <v>0.16000180809595199</v>
      </c>
      <c r="H9" s="10" t="str">
        <f>_xlfn.CONCAT(Tabela2[[#This Row],[BCH Base]]," ",Tabela2[[#This Row],[Data Bit Length]], " ",Tabela2[[#This Row],[BCH Correction]])</f>
        <v>5 11 5</v>
      </c>
      <c r="I9"/>
      <c r="O9" s="8">
        <v>0.15</v>
      </c>
      <c r="P9" s="8">
        <v>0.92249336331833998</v>
      </c>
      <c r="Q9" s="8">
        <v>0.860953898050974</v>
      </c>
      <c r="R9" s="8">
        <v>0.83433996751624895</v>
      </c>
      <c r="S9" s="8">
        <v>0.83151295952024795</v>
      </c>
      <c r="T9" s="8">
        <v>0.97909377711143197</v>
      </c>
      <c r="U9" s="8">
        <v>0.84993839830084605</v>
      </c>
      <c r="V9" s="8">
        <v>0.849600372313845</v>
      </c>
      <c r="W9" s="8">
        <v>0.99998462318840597</v>
      </c>
      <c r="X9" s="8">
        <v>0.84983442678660304</v>
      </c>
      <c r="Y9" s="8">
        <v>0.84986721589204794</v>
      </c>
      <c r="Z9" s="8">
        <v>0.84718668715642198</v>
      </c>
      <c r="AA9" s="8">
        <v>0.84703074762618502</v>
      </c>
      <c r="AB9" s="8">
        <v>0.99048753223388297</v>
      </c>
    </row>
    <row r="10" spans="1:28" x14ac:dyDescent="0.25">
      <c r="A10">
        <v>5</v>
      </c>
      <c r="B10">
        <v>11</v>
      </c>
      <c r="C10">
        <v>5</v>
      </c>
      <c r="D10" s="9">
        <v>0.22500000000000001</v>
      </c>
      <c r="E10" s="10">
        <v>0.79734223688156103</v>
      </c>
      <c r="F10" s="10">
        <v>22.292353823088501</v>
      </c>
      <c r="G10" s="10">
        <v>0.202657763118441</v>
      </c>
      <c r="H10" s="10" t="str">
        <f>_xlfn.CONCAT(Tabela2[[#This Row],[BCH Base]]," ",Tabela2[[#This Row],[Data Bit Length]], " ",Tabela2[[#This Row],[BCH Correction]])</f>
        <v>5 11 5</v>
      </c>
      <c r="I10"/>
      <c r="O10" s="7">
        <v>0.17499999999999999</v>
      </c>
      <c r="P10" s="7">
        <v>0.87974645127436202</v>
      </c>
      <c r="Q10" s="7">
        <v>0.82718640679660005</v>
      </c>
      <c r="R10" s="7">
        <v>0.80694654672663702</v>
      </c>
      <c r="S10" s="7">
        <v>0.80424301446901503</v>
      </c>
      <c r="T10" s="7">
        <v>0.952681993003484</v>
      </c>
      <c r="U10" s="7">
        <v>0.82469642728636094</v>
      </c>
      <c r="V10" s="7">
        <v>0.82478256421789498</v>
      </c>
      <c r="W10" s="7">
        <v>0.99836619440279994</v>
      </c>
      <c r="X10" s="7">
        <v>0.82476515242378501</v>
      </c>
      <c r="Y10" s="7">
        <v>0.82472742678661004</v>
      </c>
      <c r="Z10" s="7">
        <v>0.82224016591703897</v>
      </c>
      <c r="AA10" s="7">
        <v>0.82210649975011596</v>
      </c>
      <c r="AB10" s="7">
        <v>0.93689533333333497</v>
      </c>
    </row>
    <row r="11" spans="1:28" x14ac:dyDescent="0.25">
      <c r="A11">
        <v>5</v>
      </c>
      <c r="B11">
        <v>11</v>
      </c>
      <c r="C11">
        <v>5</v>
      </c>
      <c r="D11" s="9">
        <v>0.25</v>
      </c>
      <c r="E11" s="10">
        <v>0.757139591204399</v>
      </c>
      <c r="F11" s="10">
        <v>26.714642678660699</v>
      </c>
      <c r="G11" s="10">
        <v>0.242860408795602</v>
      </c>
      <c r="H11" s="10" t="str">
        <f>_xlfn.CONCAT(Tabela2[[#This Row],[BCH Base]]," ",Tabela2[[#This Row],[Data Bit Length]], " ",Tabela2[[#This Row],[BCH Correction]])</f>
        <v>5 11 5</v>
      </c>
      <c r="I11"/>
      <c r="O11" s="8">
        <v>0.2</v>
      </c>
      <c r="P11" s="8">
        <v>0.83999819190405001</v>
      </c>
      <c r="Q11" s="8">
        <v>0.80012806096951405</v>
      </c>
      <c r="R11" s="8">
        <v>0.78356056121939299</v>
      </c>
      <c r="S11" s="8">
        <v>0.78138047926036003</v>
      </c>
      <c r="T11" s="8">
        <v>0.92382974512742799</v>
      </c>
      <c r="U11" s="8">
        <v>0.80000495702149099</v>
      </c>
      <c r="V11" s="8">
        <v>0.80027395602199303</v>
      </c>
      <c r="W11" s="8">
        <v>0.98059043778111898</v>
      </c>
      <c r="X11" s="8">
        <v>0.79999010894552802</v>
      </c>
      <c r="Y11" s="8">
        <v>0.80005678360819599</v>
      </c>
      <c r="Z11" s="8">
        <v>0.79766518090954697</v>
      </c>
      <c r="AA11" s="8">
        <v>0.79771247976011395</v>
      </c>
      <c r="AB11" s="8">
        <v>0.847734752123949</v>
      </c>
    </row>
    <row r="12" spans="1:28" x14ac:dyDescent="0.25">
      <c r="A12">
        <v>5</v>
      </c>
      <c r="B12">
        <v>11</v>
      </c>
      <c r="C12">
        <v>5</v>
      </c>
      <c r="D12" s="9">
        <v>0.27500000000000002</v>
      </c>
      <c r="E12" s="10">
        <v>0.72368816591703999</v>
      </c>
      <c r="F12" s="10">
        <v>30.394302848575698</v>
      </c>
      <c r="G12" s="10">
        <v>0.27631183408295801</v>
      </c>
      <c r="H12" s="10" t="str">
        <f>_xlfn.CONCAT(Tabela2[[#This Row],[BCH Base]]," ",Tabela2[[#This Row],[Data Bit Length]], " ",Tabela2[[#This Row],[BCH Correction]])</f>
        <v>5 11 5</v>
      </c>
      <c r="I12"/>
      <c r="O12" s="7">
        <v>0.22500000000000001</v>
      </c>
      <c r="P12" s="7">
        <v>0.79734223688156103</v>
      </c>
      <c r="Q12" s="7">
        <v>0.77083020989505202</v>
      </c>
      <c r="R12" s="7">
        <v>0.75955593153423595</v>
      </c>
      <c r="S12" s="7">
        <v>0.75735976461768695</v>
      </c>
      <c r="T12" s="7">
        <v>0.88105945977011402</v>
      </c>
      <c r="U12" s="7">
        <v>0.77507544127936001</v>
      </c>
      <c r="V12" s="7">
        <v>0.77526812443778403</v>
      </c>
      <c r="W12" s="7">
        <v>0.90770768915542799</v>
      </c>
      <c r="X12" s="7">
        <v>0.77503681459270002</v>
      </c>
      <c r="Y12" s="7">
        <v>0.77506431784108198</v>
      </c>
      <c r="Z12" s="7">
        <v>0.77277282858570695</v>
      </c>
      <c r="AA12" s="7">
        <v>0.772730416291871</v>
      </c>
      <c r="AB12" s="7">
        <v>0.78485413943028604</v>
      </c>
    </row>
    <row r="13" spans="1:28" x14ac:dyDescent="0.25">
      <c r="A13">
        <v>5</v>
      </c>
      <c r="B13">
        <v>11</v>
      </c>
      <c r="C13">
        <v>5</v>
      </c>
      <c r="D13" s="9">
        <v>0.3</v>
      </c>
      <c r="E13" s="10">
        <v>0.69681522088955505</v>
      </c>
      <c r="F13" s="10">
        <v>33.350324837581198</v>
      </c>
      <c r="G13" s="10">
        <v>0.303184779110445</v>
      </c>
      <c r="H13" s="10" t="str">
        <f>_xlfn.CONCAT(Tabela2[[#This Row],[BCH Base]]," ",Tabela2[[#This Row],[Data Bit Length]], " ",Tabela2[[#This Row],[BCH Correction]])</f>
        <v>5 11 5</v>
      </c>
      <c r="I13"/>
      <c r="O13" s="8">
        <v>0.25</v>
      </c>
      <c r="P13" s="8">
        <v>0.757139591204399</v>
      </c>
      <c r="Q13" s="8">
        <v>0.74338455772113698</v>
      </c>
      <c r="R13" s="8">
        <v>0.734011571714138</v>
      </c>
      <c r="S13" s="8">
        <v>0.73320456721639904</v>
      </c>
      <c r="T13" s="8">
        <v>0.83120939930035398</v>
      </c>
      <c r="U13" s="8">
        <v>0.74983997151424198</v>
      </c>
      <c r="V13" s="8">
        <v>0.74973880509745205</v>
      </c>
      <c r="W13" s="8">
        <v>0.80630838830585105</v>
      </c>
      <c r="X13" s="8">
        <v>0.74951668615692102</v>
      </c>
      <c r="Y13" s="8">
        <v>0.74981148275862197</v>
      </c>
      <c r="Z13" s="8">
        <v>0.74786750974513105</v>
      </c>
      <c r="AA13" s="8">
        <v>0.74779959020490805</v>
      </c>
      <c r="AB13" s="8">
        <v>0.74953558370814499</v>
      </c>
    </row>
    <row r="14" spans="1:28" x14ac:dyDescent="0.25">
      <c r="A14">
        <v>5</v>
      </c>
      <c r="B14">
        <v>16</v>
      </c>
      <c r="C14">
        <v>3</v>
      </c>
      <c r="D14" s="9">
        <v>2.5000000000000001E-2</v>
      </c>
      <c r="E14" s="10">
        <v>0.99928160919540199</v>
      </c>
      <c r="F14" s="10">
        <v>0.114942528735632</v>
      </c>
      <c r="G14" s="10">
        <v>7.1839080459770103E-4</v>
      </c>
      <c r="H14" s="10" t="str">
        <f>_xlfn.CONCAT(Tabela2[[#This Row],[BCH Base]]," ",Tabela2[[#This Row],[Data Bit Length]], " ",Tabela2[[#This Row],[BCH Correction]])</f>
        <v>5 16 3</v>
      </c>
      <c r="I14"/>
      <c r="O14" s="7">
        <v>0.27500000000000002</v>
      </c>
      <c r="P14" s="7">
        <v>0.72368816591703999</v>
      </c>
      <c r="Q14" s="7">
        <v>0.71764117941029404</v>
      </c>
      <c r="R14" s="7">
        <v>0.70855051274362901</v>
      </c>
      <c r="S14" s="7">
        <v>0.70839964117941601</v>
      </c>
      <c r="T14" s="7">
        <v>0.78080127436282198</v>
      </c>
      <c r="U14" s="7">
        <v>0.72456862768615604</v>
      </c>
      <c r="V14" s="7">
        <v>0.72482606396801497</v>
      </c>
      <c r="W14" s="7">
        <v>0.73643178560719502</v>
      </c>
      <c r="X14" s="7">
        <v>0.72485895452274396</v>
      </c>
      <c r="Y14" s="7">
        <v>0.72479388905547104</v>
      </c>
      <c r="Z14" s="7">
        <v>0.72290950174912405</v>
      </c>
      <c r="AA14" s="7">
        <v>0.72292066616692496</v>
      </c>
      <c r="AB14" s="7">
        <v>0.72452393803098303</v>
      </c>
    </row>
    <row r="15" spans="1:28" x14ac:dyDescent="0.25">
      <c r="A15">
        <v>5</v>
      </c>
      <c r="B15">
        <v>16</v>
      </c>
      <c r="C15">
        <v>3</v>
      </c>
      <c r="D15" s="9">
        <v>0.05</v>
      </c>
      <c r="E15" s="10">
        <v>0.99049225387306405</v>
      </c>
      <c r="F15" s="10">
        <v>1.5212393803098501</v>
      </c>
      <c r="G15" s="10">
        <v>9.5077461269365404E-3</v>
      </c>
      <c r="H15" s="10" t="str">
        <f>_xlfn.CONCAT(Tabela2[[#This Row],[BCH Base]]," ",Tabela2[[#This Row],[Data Bit Length]], " ",Tabela2[[#This Row],[BCH Correction]])</f>
        <v>5 16 3</v>
      </c>
      <c r="I15"/>
      <c r="O15" s="8">
        <v>0.3</v>
      </c>
      <c r="P15" s="8">
        <v>0.69681522088955505</v>
      </c>
      <c r="Q15" s="8">
        <v>0.69415604697651101</v>
      </c>
      <c r="R15" s="8">
        <v>0.68870085457271102</v>
      </c>
      <c r="S15" s="8">
        <v>0.68721986406796598</v>
      </c>
      <c r="T15" s="8">
        <v>0.74016324737631101</v>
      </c>
      <c r="U15" s="8">
        <v>0.70039102098950501</v>
      </c>
      <c r="V15" s="8">
        <v>0.70011828385806896</v>
      </c>
      <c r="W15" s="8">
        <v>0.70031522538730595</v>
      </c>
      <c r="X15" s="8">
        <v>0.69992596251873995</v>
      </c>
      <c r="Y15" s="8">
        <v>0.70026086156921397</v>
      </c>
      <c r="Z15" s="8">
        <v>0.69829812993503204</v>
      </c>
      <c r="AA15" s="8">
        <v>0.69841558320840302</v>
      </c>
      <c r="AB15" s="8">
        <v>0.70004653573213305</v>
      </c>
    </row>
    <row r="16" spans="1:28" x14ac:dyDescent="0.25">
      <c r="A16">
        <v>5</v>
      </c>
      <c r="B16">
        <v>16</v>
      </c>
      <c r="C16">
        <v>3</v>
      </c>
      <c r="D16" s="9">
        <v>7.4999999999999997E-2</v>
      </c>
      <c r="E16" s="10">
        <v>0.96635432283858302</v>
      </c>
      <c r="F16" s="10">
        <v>5.3833083458270901</v>
      </c>
      <c r="G16" s="10">
        <v>3.36456771614193E-2</v>
      </c>
      <c r="H16" s="10" t="str">
        <f>_xlfn.CONCAT(Tabela2[[#This Row],[BCH Base]]," ",Tabela2[[#This Row],[Data Bit Length]], " ",Tabela2[[#This Row],[BCH Correction]])</f>
        <v>5 16 3</v>
      </c>
      <c r="I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>
        <v>5</v>
      </c>
      <c r="B17">
        <v>16</v>
      </c>
      <c r="C17">
        <v>3</v>
      </c>
      <c r="D17" s="9">
        <v>0.1</v>
      </c>
      <c r="E17" s="10">
        <v>0.937921664167917</v>
      </c>
      <c r="F17" s="10">
        <v>9.9325337331334307</v>
      </c>
      <c r="G17" s="10">
        <v>6.20783358320839E-2</v>
      </c>
      <c r="H17" s="10" t="str">
        <f>_xlfn.CONCAT(Tabela2[[#This Row],[BCH Base]]," ",Tabela2[[#This Row],[Data Bit Length]], " ",Tabela2[[#This Row],[BCH Correction]])</f>
        <v>5 16 3</v>
      </c>
      <c r="I17"/>
      <c r="O17" s="7">
        <v>2.5000000000000001E-2</v>
      </c>
      <c r="P17" s="7">
        <f>1-P4</f>
        <v>0</v>
      </c>
      <c r="Q17" s="7">
        <f t="shared" ref="Q17:AB17" si="0">1-Q4</f>
        <v>7.1839080459801252E-4</v>
      </c>
      <c r="R17" s="7">
        <f t="shared" si="0"/>
        <v>4.6120614692769513E-3</v>
      </c>
      <c r="S17" s="7">
        <f t="shared" si="0"/>
        <v>1.1763375312346946E-2</v>
      </c>
      <c r="T17" s="7">
        <f t="shared" si="0"/>
        <v>0</v>
      </c>
      <c r="U17" s="7">
        <f t="shared" si="0"/>
        <v>2.6706646679697243E-6</v>
      </c>
      <c r="V17" s="7">
        <f t="shared" si="0"/>
        <v>1.2943028485978836E-5</v>
      </c>
      <c r="W17" s="7">
        <f t="shared" si="0"/>
        <v>0</v>
      </c>
      <c r="X17" s="7">
        <f t="shared" si="0"/>
        <v>4.2393353323399996E-3</v>
      </c>
      <c r="Y17" s="7">
        <f t="shared" si="0"/>
        <v>7.2777351324390116E-3</v>
      </c>
      <c r="Z17" s="7">
        <f t="shared" si="0"/>
        <v>2.8432839080465011E-2</v>
      </c>
      <c r="AA17" s="7">
        <f t="shared" si="0"/>
        <v>2.8734931034504974E-2</v>
      </c>
      <c r="AB17" s="7">
        <f t="shared" si="0"/>
        <v>0</v>
      </c>
    </row>
    <row r="18" spans="1:28" x14ac:dyDescent="0.25">
      <c r="A18">
        <v>5</v>
      </c>
      <c r="B18">
        <v>16</v>
      </c>
      <c r="C18">
        <v>3</v>
      </c>
      <c r="D18" s="9">
        <v>0.125</v>
      </c>
      <c r="E18" s="10">
        <v>0.89837581209395201</v>
      </c>
      <c r="F18" s="10">
        <v>16.259870064967501</v>
      </c>
      <c r="G18" s="10">
        <v>0.10162418790604701</v>
      </c>
      <c r="H18" s="10" t="str">
        <f>_xlfn.CONCAT(Tabela2[[#This Row],[BCH Base]]," ",Tabela2[[#This Row],[Data Bit Length]], " ",Tabela2[[#This Row],[BCH Correction]])</f>
        <v>5 16 3</v>
      </c>
      <c r="I18"/>
      <c r="O18" s="8">
        <v>0.05</v>
      </c>
      <c r="P18" s="7">
        <f t="shared" ref="P18:AB28" si="1">1-P5</f>
        <v>4.5432283858104494E-4</v>
      </c>
      <c r="Q18" s="7">
        <f t="shared" si="1"/>
        <v>9.5077461269359453E-3</v>
      </c>
      <c r="R18" s="7">
        <f t="shared" si="1"/>
        <v>2.8197822088977031E-2</v>
      </c>
      <c r="S18" s="7">
        <f t="shared" si="1"/>
        <v>4.210956496750895E-2</v>
      </c>
      <c r="T18" s="7">
        <f t="shared" si="1"/>
        <v>0</v>
      </c>
      <c r="U18" s="7">
        <f t="shared" si="1"/>
        <v>3.8000374812600102E-3</v>
      </c>
      <c r="V18" s="7">
        <f t="shared" si="1"/>
        <v>1.3920710144928017E-2</v>
      </c>
      <c r="W18" s="7">
        <f t="shared" si="1"/>
        <v>0</v>
      </c>
      <c r="X18" s="7">
        <f t="shared" si="1"/>
        <v>4.5127466766615054E-2</v>
      </c>
      <c r="Y18" s="7">
        <f t="shared" si="1"/>
        <v>4.7778720639676031E-2</v>
      </c>
      <c r="Z18" s="7">
        <f t="shared" si="1"/>
        <v>5.3604963518236959E-2</v>
      </c>
      <c r="AA18" s="7">
        <f t="shared" si="1"/>
        <v>5.3724932533740999E-2</v>
      </c>
      <c r="AB18" s="7">
        <f t="shared" si="1"/>
        <v>0</v>
      </c>
    </row>
    <row r="19" spans="1:28" x14ac:dyDescent="0.25">
      <c r="A19">
        <v>5</v>
      </c>
      <c r="B19">
        <v>16</v>
      </c>
      <c r="C19">
        <v>3</v>
      </c>
      <c r="D19" s="9">
        <v>0.15</v>
      </c>
      <c r="E19" s="10">
        <v>0.860953898050974</v>
      </c>
      <c r="F19" s="10">
        <v>22.2473763118441</v>
      </c>
      <c r="G19" s="10">
        <v>0.139046101949026</v>
      </c>
      <c r="H19" s="10" t="str">
        <f>_xlfn.CONCAT(Tabela2[[#This Row],[BCH Base]]," ",Tabela2[[#This Row],[Data Bit Length]], " ",Tabela2[[#This Row],[BCH Correction]])</f>
        <v>5 16 3</v>
      </c>
      <c r="I19"/>
      <c r="O19" s="7">
        <v>7.4999999999999997E-2</v>
      </c>
      <c r="P19" s="7">
        <f t="shared" si="1"/>
        <v>5.0838670664650198E-3</v>
      </c>
      <c r="Q19" s="7">
        <f t="shared" si="1"/>
        <v>3.3645677161416976E-2</v>
      </c>
      <c r="R19" s="7">
        <f t="shared" si="1"/>
        <v>6.3951389305358042E-2</v>
      </c>
      <c r="S19" s="7">
        <f t="shared" si="1"/>
        <v>7.7720468515736996E-2</v>
      </c>
      <c r="T19" s="7">
        <f t="shared" si="1"/>
        <v>2.6653323338299284E-4</v>
      </c>
      <c r="U19" s="7">
        <f t="shared" si="1"/>
        <v>4.8190426286859989E-2</v>
      </c>
      <c r="V19" s="7">
        <f t="shared" si="1"/>
        <v>6.5905193903049053E-2</v>
      </c>
      <c r="W19" s="7">
        <f t="shared" si="1"/>
        <v>0</v>
      </c>
      <c r="X19" s="7">
        <f t="shared" si="1"/>
        <v>7.5303289355325043E-2</v>
      </c>
      <c r="Y19" s="7">
        <f t="shared" si="1"/>
        <v>7.5200088455780967E-2</v>
      </c>
      <c r="Z19" s="7">
        <f t="shared" si="1"/>
        <v>7.8690108945526971E-2</v>
      </c>
      <c r="AA19" s="7">
        <f t="shared" si="1"/>
        <v>7.8645139930037966E-2</v>
      </c>
      <c r="AB19" s="7">
        <f t="shared" si="1"/>
        <v>0</v>
      </c>
    </row>
    <row r="20" spans="1:28" x14ac:dyDescent="0.25">
      <c r="A20">
        <v>5</v>
      </c>
      <c r="B20">
        <v>16</v>
      </c>
      <c r="C20">
        <v>3</v>
      </c>
      <c r="D20" s="9">
        <v>0.17499999999999999</v>
      </c>
      <c r="E20" s="10">
        <v>0.82718640679660005</v>
      </c>
      <c r="F20" s="10">
        <v>27.650174912543701</v>
      </c>
      <c r="G20" s="10">
        <v>0.17281359320339801</v>
      </c>
      <c r="H20" s="10" t="str">
        <f>_xlfn.CONCAT(Tabela2[[#This Row],[BCH Base]]," ",Tabela2[[#This Row],[Data Bit Length]], " ",Tabela2[[#This Row],[BCH Correction]])</f>
        <v>5 16 3</v>
      </c>
      <c r="I20"/>
      <c r="O20" s="8">
        <v>0.1</v>
      </c>
      <c r="P20" s="7">
        <f t="shared" si="1"/>
        <v>1.6482773113438043E-2</v>
      </c>
      <c r="Q20" s="7">
        <f t="shared" si="1"/>
        <v>6.2078335832082998E-2</v>
      </c>
      <c r="R20" s="7">
        <f t="shared" si="1"/>
        <v>9.7189473263376014E-2</v>
      </c>
      <c r="S20" s="7">
        <f t="shared" si="1"/>
        <v>0.10771351724135703</v>
      </c>
      <c r="T20" s="7">
        <f t="shared" si="1"/>
        <v>1.9073823088470165E-3</v>
      </c>
      <c r="U20" s="7">
        <f t="shared" si="1"/>
        <v>9.6245006496754049E-2</v>
      </c>
      <c r="V20" s="7">
        <f t="shared" si="1"/>
        <v>9.9382692153923036E-2</v>
      </c>
      <c r="W20" s="7">
        <f t="shared" si="1"/>
        <v>0</v>
      </c>
      <c r="X20" s="7">
        <f t="shared" si="1"/>
        <v>0.10008845727136495</v>
      </c>
      <c r="Y20" s="7">
        <f t="shared" si="1"/>
        <v>9.9975654672662007E-2</v>
      </c>
      <c r="Z20" s="7">
        <f t="shared" si="1"/>
        <v>0.103143201399298</v>
      </c>
      <c r="AA20" s="7">
        <f t="shared" si="1"/>
        <v>0.10306809395302896</v>
      </c>
      <c r="AB20" s="7">
        <f t="shared" si="1"/>
        <v>0</v>
      </c>
    </row>
    <row r="21" spans="1:28" x14ac:dyDescent="0.25">
      <c r="A21">
        <v>5</v>
      </c>
      <c r="B21">
        <v>16</v>
      </c>
      <c r="C21">
        <v>3</v>
      </c>
      <c r="D21" s="9">
        <v>0.2</v>
      </c>
      <c r="E21" s="10">
        <v>0.80012806096951405</v>
      </c>
      <c r="F21" s="10">
        <v>31.979510244877599</v>
      </c>
      <c r="G21" s="10">
        <v>0.199871939030485</v>
      </c>
      <c r="H21" s="10" t="str">
        <f>_xlfn.CONCAT(Tabela2[[#This Row],[BCH Base]]," ",Tabela2[[#This Row],[Data Bit Length]], " ",Tabela2[[#This Row],[BCH Correction]])</f>
        <v>5 16 3</v>
      </c>
      <c r="I21"/>
      <c r="O21" s="7">
        <v>0.125</v>
      </c>
      <c r="P21" s="7">
        <f t="shared" si="1"/>
        <v>4.1910935032479002E-2</v>
      </c>
      <c r="Q21" s="7">
        <f t="shared" si="1"/>
        <v>0.10162418790604799</v>
      </c>
      <c r="R21" s="7">
        <f t="shared" si="1"/>
        <v>0.13291450374813296</v>
      </c>
      <c r="S21" s="7">
        <f t="shared" si="1"/>
        <v>0.13963988980509001</v>
      </c>
      <c r="T21" s="7">
        <f t="shared" si="1"/>
        <v>7.4212873563269666E-3</v>
      </c>
      <c r="U21" s="7">
        <f t="shared" si="1"/>
        <v>0.12486618240879399</v>
      </c>
      <c r="V21" s="7">
        <f t="shared" si="1"/>
        <v>0.12520358170914403</v>
      </c>
      <c r="W21" s="7">
        <f t="shared" si="1"/>
        <v>0</v>
      </c>
      <c r="X21" s="7">
        <f t="shared" si="1"/>
        <v>0.12520608245876896</v>
      </c>
      <c r="Y21" s="7">
        <f t="shared" si="1"/>
        <v>0.12509765367316705</v>
      </c>
      <c r="Z21" s="7">
        <f t="shared" si="1"/>
        <v>0.12795777461269797</v>
      </c>
      <c r="AA21" s="7">
        <f t="shared" si="1"/>
        <v>0.12800104597701201</v>
      </c>
      <c r="AB21" s="7">
        <f t="shared" si="1"/>
        <v>1.9300599700100562E-4</v>
      </c>
    </row>
    <row r="22" spans="1:28" x14ac:dyDescent="0.25">
      <c r="A22">
        <v>5</v>
      </c>
      <c r="B22">
        <v>16</v>
      </c>
      <c r="C22">
        <v>3</v>
      </c>
      <c r="D22" s="9">
        <v>0.22500000000000001</v>
      </c>
      <c r="E22" s="10">
        <v>0.77083020989505202</v>
      </c>
      <c r="F22" s="10">
        <v>36.667166416791602</v>
      </c>
      <c r="G22" s="10">
        <v>0.22916979010494701</v>
      </c>
      <c r="H22" s="10" t="str">
        <f>_xlfn.CONCAT(Tabela2[[#This Row],[BCH Base]]," ",Tabela2[[#This Row],[Data Bit Length]], " ",Tabela2[[#This Row],[BCH Correction]])</f>
        <v>5 16 3</v>
      </c>
      <c r="I22"/>
      <c r="O22" s="8">
        <v>0.15</v>
      </c>
      <c r="P22" s="7">
        <f t="shared" si="1"/>
        <v>7.7506636681660024E-2</v>
      </c>
      <c r="Q22" s="7">
        <f t="shared" si="1"/>
        <v>0.139046101949026</v>
      </c>
      <c r="R22" s="7">
        <f t="shared" si="1"/>
        <v>0.16566003248375105</v>
      </c>
      <c r="S22" s="7">
        <f t="shared" si="1"/>
        <v>0.16848704047975205</v>
      </c>
      <c r="T22" s="7">
        <f t="shared" si="1"/>
        <v>2.0906222888568027E-2</v>
      </c>
      <c r="U22" s="7">
        <f t="shared" si="1"/>
        <v>0.15006160169915395</v>
      </c>
      <c r="V22" s="7">
        <f t="shared" si="1"/>
        <v>0.150399627686155</v>
      </c>
      <c r="W22" s="7">
        <f t="shared" si="1"/>
        <v>1.5376811594025597E-5</v>
      </c>
      <c r="X22" s="7">
        <f t="shared" si="1"/>
        <v>0.15016557321339696</v>
      </c>
      <c r="Y22" s="7">
        <f t="shared" si="1"/>
        <v>0.15013278410795206</v>
      </c>
      <c r="Z22" s="7">
        <f t="shared" si="1"/>
        <v>0.15281331284357802</v>
      </c>
      <c r="AA22" s="7">
        <f t="shared" si="1"/>
        <v>0.15296925237381498</v>
      </c>
      <c r="AB22" s="7">
        <f t="shared" si="1"/>
        <v>9.5124677661170276E-3</v>
      </c>
    </row>
    <row r="23" spans="1:28" x14ac:dyDescent="0.25">
      <c r="A23">
        <v>5</v>
      </c>
      <c r="B23">
        <v>16</v>
      </c>
      <c r="C23">
        <v>3</v>
      </c>
      <c r="D23" s="9">
        <v>0.25</v>
      </c>
      <c r="E23" s="10">
        <v>0.74338455772113698</v>
      </c>
      <c r="F23" s="10">
        <v>41.058470764617702</v>
      </c>
      <c r="G23" s="10">
        <v>0.25661544227886002</v>
      </c>
      <c r="H23" s="10" t="str">
        <f>_xlfn.CONCAT(Tabela2[[#This Row],[BCH Base]]," ",Tabela2[[#This Row],[Data Bit Length]], " ",Tabela2[[#This Row],[BCH Correction]])</f>
        <v>5 16 3</v>
      </c>
      <c r="I23"/>
      <c r="O23" s="7">
        <v>0.17499999999999999</v>
      </c>
      <c r="P23" s="7">
        <f t="shared" si="1"/>
        <v>0.12025354872563798</v>
      </c>
      <c r="Q23" s="7">
        <f t="shared" si="1"/>
        <v>0.17281359320339995</v>
      </c>
      <c r="R23" s="7">
        <f t="shared" si="1"/>
        <v>0.19305345327336298</v>
      </c>
      <c r="S23" s="7">
        <f t="shared" si="1"/>
        <v>0.19575698553098497</v>
      </c>
      <c r="T23" s="7">
        <f t="shared" si="1"/>
        <v>4.7318006996516004E-2</v>
      </c>
      <c r="U23" s="7">
        <f t="shared" si="1"/>
        <v>0.17530357271363906</v>
      </c>
      <c r="V23" s="7">
        <f t="shared" si="1"/>
        <v>0.17521743578210502</v>
      </c>
      <c r="W23" s="7">
        <f t="shared" si="1"/>
        <v>1.6338055972000554E-3</v>
      </c>
      <c r="X23" s="7">
        <f t="shared" si="1"/>
        <v>0.17523484757621499</v>
      </c>
      <c r="Y23" s="7">
        <f t="shared" si="1"/>
        <v>0.17527257321338996</v>
      </c>
      <c r="Z23" s="7">
        <f t="shared" si="1"/>
        <v>0.17775983408296103</v>
      </c>
      <c r="AA23" s="7">
        <f t="shared" si="1"/>
        <v>0.17789350024988404</v>
      </c>
      <c r="AB23" s="7">
        <f t="shared" si="1"/>
        <v>6.3104666666665032E-2</v>
      </c>
    </row>
    <row r="24" spans="1:28" x14ac:dyDescent="0.25">
      <c r="A24">
        <v>5</v>
      </c>
      <c r="B24">
        <v>16</v>
      </c>
      <c r="C24">
        <v>3</v>
      </c>
      <c r="D24" s="9">
        <v>0.27500000000000002</v>
      </c>
      <c r="E24" s="10">
        <v>0.71764117941029404</v>
      </c>
      <c r="F24" s="10">
        <v>45.177411294352801</v>
      </c>
      <c r="G24" s="10">
        <v>0.28235882058970502</v>
      </c>
      <c r="H24" s="10" t="str">
        <f>_xlfn.CONCAT(Tabela2[[#This Row],[BCH Base]]," ",Tabela2[[#This Row],[Data Bit Length]], " ",Tabela2[[#This Row],[BCH Correction]])</f>
        <v>5 16 3</v>
      </c>
      <c r="I24"/>
      <c r="O24" s="8">
        <v>0.2</v>
      </c>
      <c r="P24" s="7">
        <f t="shared" si="1"/>
        <v>0.16000180809594999</v>
      </c>
      <c r="Q24" s="7">
        <f t="shared" si="1"/>
        <v>0.19987193903048595</v>
      </c>
      <c r="R24" s="7">
        <f t="shared" si="1"/>
        <v>0.21643943878060701</v>
      </c>
      <c r="S24" s="7">
        <f t="shared" si="1"/>
        <v>0.21861952073963997</v>
      </c>
      <c r="T24" s="7">
        <f t="shared" si="1"/>
        <v>7.6170254872572007E-2</v>
      </c>
      <c r="U24" s="7">
        <f t="shared" si="1"/>
        <v>0.19999504297850901</v>
      </c>
      <c r="V24" s="7">
        <f t="shared" si="1"/>
        <v>0.19972604397800697</v>
      </c>
      <c r="W24" s="7">
        <f t="shared" si="1"/>
        <v>1.9409562218881016E-2</v>
      </c>
      <c r="X24" s="7">
        <f t="shared" si="1"/>
        <v>0.20000989105447198</v>
      </c>
      <c r="Y24" s="7">
        <f t="shared" si="1"/>
        <v>0.19994321639180401</v>
      </c>
      <c r="Z24" s="7">
        <f t="shared" si="1"/>
        <v>0.20233481909045303</v>
      </c>
      <c r="AA24" s="7">
        <f t="shared" si="1"/>
        <v>0.20228752023988605</v>
      </c>
      <c r="AB24" s="7">
        <f t="shared" si="1"/>
        <v>0.152265247876051</v>
      </c>
    </row>
    <row r="25" spans="1:28" x14ac:dyDescent="0.25">
      <c r="A25">
        <v>5</v>
      </c>
      <c r="B25">
        <v>16</v>
      </c>
      <c r="C25">
        <v>3</v>
      </c>
      <c r="D25" s="9">
        <v>0.3</v>
      </c>
      <c r="E25" s="10">
        <v>0.69415604697651101</v>
      </c>
      <c r="F25" s="10">
        <v>48.9350324837581</v>
      </c>
      <c r="G25" s="10">
        <v>0.30584395302348799</v>
      </c>
      <c r="H25" s="10" t="str">
        <f>_xlfn.CONCAT(Tabela2[[#This Row],[BCH Base]]," ",Tabela2[[#This Row],[Data Bit Length]], " ",Tabela2[[#This Row],[BCH Correction]])</f>
        <v>5 16 3</v>
      </c>
      <c r="I25"/>
      <c r="O25" s="7">
        <v>0.22500000000000001</v>
      </c>
      <c r="P25" s="7">
        <f t="shared" si="1"/>
        <v>0.20265776311843897</v>
      </c>
      <c r="Q25" s="7">
        <f t="shared" si="1"/>
        <v>0.22916979010494798</v>
      </c>
      <c r="R25" s="7">
        <f t="shared" si="1"/>
        <v>0.24044406846576405</v>
      </c>
      <c r="S25" s="7">
        <f t="shared" si="1"/>
        <v>0.24264023538231305</v>
      </c>
      <c r="T25" s="7">
        <f t="shared" si="1"/>
        <v>0.11894054022988598</v>
      </c>
      <c r="U25" s="7">
        <f t="shared" si="1"/>
        <v>0.22492455872063999</v>
      </c>
      <c r="V25" s="7">
        <f t="shared" si="1"/>
        <v>0.22473187556221597</v>
      </c>
      <c r="W25" s="7">
        <f t="shared" si="1"/>
        <v>9.2292310844572012E-2</v>
      </c>
      <c r="X25" s="7">
        <f t="shared" si="1"/>
        <v>0.22496318540729998</v>
      </c>
      <c r="Y25" s="7">
        <f t="shared" si="1"/>
        <v>0.22493568215891802</v>
      </c>
      <c r="Z25" s="7">
        <f t="shared" si="1"/>
        <v>0.22722717141429305</v>
      </c>
      <c r="AA25" s="7">
        <f t="shared" si="1"/>
        <v>0.227269583708129</v>
      </c>
      <c r="AB25" s="7">
        <f t="shared" si="1"/>
        <v>0.21514586056971396</v>
      </c>
    </row>
    <row r="26" spans="1:28" x14ac:dyDescent="0.25">
      <c r="A26">
        <v>5</v>
      </c>
      <c r="B26">
        <v>21</v>
      </c>
      <c r="C26">
        <v>2</v>
      </c>
      <c r="D26" s="9">
        <v>2.5000000000000001E-2</v>
      </c>
      <c r="E26" s="10">
        <v>0.99538793853072305</v>
      </c>
      <c r="F26" s="10">
        <v>0.96851574212893599</v>
      </c>
      <c r="G26" s="10">
        <v>4.6120614692653798E-3</v>
      </c>
      <c r="H26" s="10" t="str">
        <f>_xlfn.CONCAT(Tabela2[[#This Row],[BCH Base]]," ",Tabela2[[#This Row],[Data Bit Length]], " ",Tabela2[[#This Row],[BCH Correction]])</f>
        <v>5 21 2</v>
      </c>
      <c r="I26"/>
      <c r="O26" s="8">
        <v>0.25</v>
      </c>
      <c r="P26" s="7">
        <f t="shared" si="1"/>
        <v>0.242860408795601</v>
      </c>
      <c r="Q26" s="7">
        <f t="shared" si="1"/>
        <v>0.25661544227886302</v>
      </c>
      <c r="R26" s="7">
        <f t="shared" si="1"/>
        <v>0.265988428285862</v>
      </c>
      <c r="S26" s="7">
        <f t="shared" si="1"/>
        <v>0.26679543278360096</v>
      </c>
      <c r="T26" s="7">
        <f t="shared" si="1"/>
        <v>0.16879060069964602</v>
      </c>
      <c r="U26" s="7">
        <f t="shared" si="1"/>
        <v>0.25016002848575802</v>
      </c>
      <c r="V26" s="7">
        <f t="shared" si="1"/>
        <v>0.25026119490254795</v>
      </c>
      <c r="W26" s="7">
        <f t="shared" si="1"/>
        <v>0.19369161169414895</v>
      </c>
      <c r="X26" s="7">
        <f t="shared" si="1"/>
        <v>0.25048331384307898</v>
      </c>
      <c r="Y26" s="7">
        <f t="shared" si="1"/>
        <v>0.25018851724137803</v>
      </c>
      <c r="Z26" s="7">
        <f t="shared" si="1"/>
        <v>0.25213249025486895</v>
      </c>
      <c r="AA26" s="7">
        <f t="shared" si="1"/>
        <v>0.25220040979509195</v>
      </c>
      <c r="AB26" s="7">
        <f t="shared" si="1"/>
        <v>0.25046441629185501</v>
      </c>
    </row>
    <row r="27" spans="1:28" x14ac:dyDescent="0.25">
      <c r="A27">
        <v>5</v>
      </c>
      <c r="B27">
        <v>21</v>
      </c>
      <c r="C27">
        <v>2</v>
      </c>
      <c r="D27" s="9">
        <v>0.05</v>
      </c>
      <c r="E27" s="10">
        <v>0.97180217791102297</v>
      </c>
      <c r="F27" s="10">
        <v>5.92153923038481</v>
      </c>
      <c r="G27" s="10">
        <v>2.81978220889549E-2</v>
      </c>
      <c r="H27" s="10" t="str">
        <f>_xlfn.CONCAT(Tabela2[[#This Row],[BCH Base]]," ",Tabela2[[#This Row],[Data Bit Length]], " ",Tabela2[[#This Row],[BCH Correction]])</f>
        <v>5 21 2</v>
      </c>
      <c r="I27"/>
      <c r="O27" s="7">
        <v>0.27500000000000002</v>
      </c>
      <c r="P27" s="7">
        <f t="shared" si="1"/>
        <v>0.27631183408296001</v>
      </c>
      <c r="Q27" s="7">
        <f t="shared" si="1"/>
        <v>0.28235882058970596</v>
      </c>
      <c r="R27" s="7">
        <f t="shared" si="1"/>
        <v>0.29144948725637099</v>
      </c>
      <c r="S27" s="7">
        <f t="shared" si="1"/>
        <v>0.29160035882058399</v>
      </c>
      <c r="T27" s="7">
        <f t="shared" si="1"/>
        <v>0.21919872563717802</v>
      </c>
      <c r="U27" s="7">
        <f t="shared" si="1"/>
        <v>0.27543137231384396</v>
      </c>
      <c r="V27" s="7">
        <f t="shared" si="1"/>
        <v>0.27517393603198503</v>
      </c>
      <c r="W27" s="7">
        <f t="shared" si="1"/>
        <v>0.26356821439280498</v>
      </c>
      <c r="X27" s="7">
        <f t="shared" si="1"/>
        <v>0.27514104547725604</v>
      </c>
      <c r="Y27" s="7">
        <f t="shared" si="1"/>
        <v>0.27520611094452896</v>
      </c>
      <c r="Z27" s="7">
        <f t="shared" si="1"/>
        <v>0.27709049825087595</v>
      </c>
      <c r="AA27" s="7">
        <f t="shared" si="1"/>
        <v>0.27707933383307504</v>
      </c>
      <c r="AB27" s="7">
        <f t="shared" si="1"/>
        <v>0.27547606196901697</v>
      </c>
    </row>
    <row r="28" spans="1:28" x14ac:dyDescent="0.25">
      <c r="A28">
        <v>5</v>
      </c>
      <c r="B28">
        <v>21</v>
      </c>
      <c r="C28">
        <v>2</v>
      </c>
      <c r="D28" s="9">
        <v>7.4999999999999997E-2</v>
      </c>
      <c r="E28" s="10">
        <v>0.93604861069464196</v>
      </c>
      <c r="F28" s="10">
        <v>13.4297851074463</v>
      </c>
      <c r="G28" s="10">
        <v>6.3951389305345704E-2</v>
      </c>
      <c r="H28" s="10" t="str">
        <f>_xlfn.CONCAT(Tabela2[[#This Row],[BCH Base]]," ",Tabela2[[#This Row],[Data Bit Length]], " ",Tabela2[[#This Row],[BCH Correction]])</f>
        <v>5 21 2</v>
      </c>
      <c r="I28"/>
      <c r="O28" s="8">
        <v>0.3</v>
      </c>
      <c r="P28" s="7">
        <f t="shared" si="1"/>
        <v>0.30318477911044495</v>
      </c>
      <c r="Q28" s="7">
        <f t="shared" si="1"/>
        <v>0.30584395302348899</v>
      </c>
      <c r="R28" s="7">
        <f t="shared" si="1"/>
        <v>0.31129914542728898</v>
      </c>
      <c r="S28" s="7">
        <f t="shared" si="1"/>
        <v>0.31278013593203402</v>
      </c>
      <c r="T28" s="7">
        <f t="shared" si="1"/>
        <v>0.25983675262368899</v>
      </c>
      <c r="U28" s="7">
        <f t="shared" si="1"/>
        <v>0.29960897901049499</v>
      </c>
      <c r="V28" s="7">
        <f t="shared" si="1"/>
        <v>0.29988171614193104</v>
      </c>
      <c r="W28" s="7">
        <f t="shared" si="1"/>
        <v>0.29968477461269405</v>
      </c>
      <c r="X28" s="7">
        <f t="shared" si="1"/>
        <v>0.30007403748126005</v>
      </c>
      <c r="Y28" s="7">
        <f t="shared" si="1"/>
        <v>0.29973913843078603</v>
      </c>
      <c r="Z28" s="7">
        <f t="shared" si="1"/>
        <v>0.30170187006496796</v>
      </c>
      <c r="AA28" s="7">
        <f t="shared" si="1"/>
        <v>0.30158441679159698</v>
      </c>
      <c r="AB28" s="7">
        <f t="shared" si="1"/>
        <v>0.29995346426786695</v>
      </c>
    </row>
    <row r="29" spans="1:28" x14ac:dyDescent="0.25">
      <c r="A29">
        <v>5</v>
      </c>
      <c r="B29">
        <v>21</v>
      </c>
      <c r="C29">
        <v>2</v>
      </c>
      <c r="D29" s="9">
        <v>0.1</v>
      </c>
      <c r="E29" s="10">
        <v>0.90281052673662399</v>
      </c>
      <c r="F29" s="10">
        <v>20.4097951024488</v>
      </c>
      <c r="G29" s="10">
        <v>9.7189473263365606E-2</v>
      </c>
      <c r="H29" s="10" t="str">
        <f>_xlfn.CONCAT(Tabela2[[#This Row],[BCH Base]]," ",Tabela2[[#This Row],[Data Bit Length]], " ",Tabela2[[#This Row],[BCH Correction]])</f>
        <v>5 21 2</v>
      </c>
      <c r="I29"/>
    </row>
    <row r="30" spans="1:28" x14ac:dyDescent="0.25">
      <c r="A30">
        <v>5</v>
      </c>
      <c r="B30">
        <v>21</v>
      </c>
      <c r="C30">
        <v>2</v>
      </c>
      <c r="D30" s="9">
        <v>0.125</v>
      </c>
      <c r="E30" s="10">
        <v>0.86708549625186704</v>
      </c>
      <c r="F30" s="10">
        <v>27.912043978010999</v>
      </c>
      <c r="G30" s="10">
        <v>0.132914503748123</v>
      </c>
      <c r="H30" s="10" t="str">
        <f>_xlfn.CONCAT(Tabela2[[#This Row],[BCH Base]]," ",Tabela2[[#This Row],[Data Bit Length]], " ",Tabela2[[#This Row],[BCH Correction]])</f>
        <v>5 21 2</v>
      </c>
      <c r="I30"/>
    </row>
    <row r="31" spans="1:28" x14ac:dyDescent="0.25">
      <c r="A31">
        <v>5</v>
      </c>
      <c r="B31">
        <v>21</v>
      </c>
      <c r="C31">
        <v>2</v>
      </c>
      <c r="D31" s="9">
        <v>0.15</v>
      </c>
      <c r="E31" s="10">
        <v>0.83433996751624895</v>
      </c>
      <c r="F31" s="10">
        <v>34.788605697151397</v>
      </c>
      <c r="G31" s="10">
        <v>0.16566003248375599</v>
      </c>
      <c r="H31" s="10" t="str">
        <f>_xlfn.CONCAT(Tabela2[[#This Row],[BCH Base]]," ",Tabela2[[#This Row],[Data Bit Length]], " ",Tabela2[[#This Row],[BCH Correction]])</f>
        <v>5 21 2</v>
      </c>
      <c r="I31"/>
    </row>
    <row r="32" spans="1:28" x14ac:dyDescent="0.25">
      <c r="A32">
        <v>5</v>
      </c>
      <c r="B32">
        <v>21</v>
      </c>
      <c r="C32">
        <v>2</v>
      </c>
      <c r="D32" s="9">
        <v>0.17499999999999999</v>
      </c>
      <c r="E32" s="10">
        <v>0.80694654672663702</v>
      </c>
      <c r="F32" s="10">
        <v>40.541229385307297</v>
      </c>
      <c r="G32" s="10">
        <v>0.19305345327336099</v>
      </c>
      <c r="H32" s="10" t="str">
        <f>_xlfn.CONCAT(Tabela2[[#This Row],[BCH Base]]," ",Tabela2[[#This Row],[Data Bit Length]], " ",Tabela2[[#This Row],[BCH Correction]])</f>
        <v>5 21 2</v>
      </c>
      <c r="I32"/>
    </row>
    <row r="33" spans="1:9" x14ac:dyDescent="0.25">
      <c r="A33">
        <v>5</v>
      </c>
      <c r="B33">
        <v>21</v>
      </c>
      <c r="C33">
        <v>2</v>
      </c>
      <c r="D33" s="9">
        <v>0.2</v>
      </c>
      <c r="E33" s="10">
        <v>0.78356056121939299</v>
      </c>
      <c r="F33" s="10">
        <v>45.452273863068498</v>
      </c>
      <c r="G33" s="10">
        <v>0.21643943878060801</v>
      </c>
      <c r="H33" s="10" t="str">
        <f>_xlfn.CONCAT(Tabela2[[#This Row],[BCH Base]]," ",Tabela2[[#This Row],[Data Bit Length]], " ",Tabela2[[#This Row],[BCH Correction]])</f>
        <v>5 21 2</v>
      </c>
      <c r="I33"/>
    </row>
    <row r="34" spans="1:9" x14ac:dyDescent="0.25">
      <c r="A34">
        <v>5</v>
      </c>
      <c r="B34">
        <v>21</v>
      </c>
      <c r="C34">
        <v>2</v>
      </c>
      <c r="D34" s="9">
        <v>0.22500000000000001</v>
      </c>
      <c r="E34" s="10">
        <v>0.75955593153423595</v>
      </c>
      <c r="F34" s="10">
        <v>50.493253373313301</v>
      </c>
      <c r="G34" s="10">
        <v>0.24044406846576599</v>
      </c>
      <c r="H34" s="10" t="str">
        <f>_xlfn.CONCAT(Tabela2[[#This Row],[BCH Base]]," ",Tabela2[[#This Row],[Data Bit Length]], " ",Tabela2[[#This Row],[BCH Correction]])</f>
        <v>5 21 2</v>
      </c>
      <c r="I34"/>
    </row>
    <row r="35" spans="1:9" x14ac:dyDescent="0.25">
      <c r="A35">
        <v>5</v>
      </c>
      <c r="B35">
        <v>21</v>
      </c>
      <c r="C35">
        <v>2</v>
      </c>
      <c r="D35" s="9">
        <v>0.25</v>
      </c>
      <c r="E35" s="10">
        <v>0.734011571714138</v>
      </c>
      <c r="F35" s="10">
        <v>55.857571214392799</v>
      </c>
      <c r="G35" s="10">
        <v>0.265988428285858</v>
      </c>
      <c r="H35" s="10" t="str">
        <f>_xlfn.CONCAT(Tabela2[[#This Row],[BCH Base]]," ",Tabela2[[#This Row],[Data Bit Length]], " ",Tabela2[[#This Row],[BCH Correction]])</f>
        <v>5 21 2</v>
      </c>
      <c r="I35"/>
    </row>
    <row r="36" spans="1:9" x14ac:dyDescent="0.25">
      <c r="A36">
        <v>5</v>
      </c>
      <c r="B36">
        <v>21</v>
      </c>
      <c r="C36">
        <v>2</v>
      </c>
      <c r="D36" s="9">
        <v>0.27500000000000002</v>
      </c>
      <c r="E36" s="10">
        <v>0.70855051274362901</v>
      </c>
      <c r="F36" s="10">
        <v>61.204397801099503</v>
      </c>
      <c r="G36" s="10">
        <v>0.29144948725637299</v>
      </c>
      <c r="H36" s="10" t="str">
        <f>_xlfn.CONCAT(Tabela2[[#This Row],[BCH Base]]," ",Tabela2[[#This Row],[Data Bit Length]], " ",Tabela2[[#This Row],[BCH Correction]])</f>
        <v>5 21 2</v>
      </c>
      <c r="I36"/>
    </row>
    <row r="37" spans="1:9" x14ac:dyDescent="0.25">
      <c r="A37">
        <v>5</v>
      </c>
      <c r="B37">
        <v>21</v>
      </c>
      <c r="C37">
        <v>2</v>
      </c>
      <c r="D37" s="9">
        <v>0.3</v>
      </c>
      <c r="E37" s="10">
        <v>0.68870085457271102</v>
      </c>
      <c r="F37" s="10">
        <v>65.372813593203404</v>
      </c>
      <c r="G37" s="10">
        <v>0.31129914542728598</v>
      </c>
      <c r="H37" s="10" t="str">
        <f>_xlfn.CONCAT(Tabela2[[#This Row],[BCH Base]]," ",Tabela2[[#This Row],[Data Bit Length]], " ",Tabela2[[#This Row],[BCH Correction]])</f>
        <v>5 21 2</v>
      </c>
      <c r="I37"/>
    </row>
    <row r="38" spans="1:9" x14ac:dyDescent="0.25">
      <c r="A38">
        <v>5</v>
      </c>
      <c r="B38">
        <v>26</v>
      </c>
      <c r="C38">
        <v>1</v>
      </c>
      <c r="D38" s="9">
        <v>2.5000000000000001E-2</v>
      </c>
      <c r="E38" s="10">
        <v>0.98823662468765305</v>
      </c>
      <c r="F38" s="10">
        <v>2.9485257371314302</v>
      </c>
      <c r="G38" s="10">
        <v>1.17633753123436E-2</v>
      </c>
      <c r="H38" s="10" t="str">
        <f>_xlfn.CONCAT(Tabela2[[#This Row],[BCH Base]]," ",Tabela2[[#This Row],[Data Bit Length]], " ",Tabela2[[#This Row],[BCH Correction]])</f>
        <v>5 26 1</v>
      </c>
      <c r="I38"/>
    </row>
    <row r="39" spans="1:9" x14ac:dyDescent="0.25">
      <c r="A39">
        <v>5</v>
      </c>
      <c r="B39">
        <v>26</v>
      </c>
      <c r="C39">
        <v>1</v>
      </c>
      <c r="D39" s="9">
        <v>0.05</v>
      </c>
      <c r="E39" s="10">
        <v>0.95789043503249105</v>
      </c>
      <c r="F39" s="10">
        <v>10.2393803098451</v>
      </c>
      <c r="G39" s="10">
        <v>4.2109564967515403E-2</v>
      </c>
      <c r="H39" s="10" t="str">
        <f>_xlfn.CONCAT(Tabela2[[#This Row],[BCH Base]]," ",Tabela2[[#This Row],[Data Bit Length]], " ",Tabela2[[#This Row],[BCH Correction]])</f>
        <v>5 26 1</v>
      </c>
      <c r="I39"/>
    </row>
    <row r="40" spans="1:9" x14ac:dyDescent="0.25">
      <c r="A40">
        <v>5</v>
      </c>
      <c r="B40">
        <v>26</v>
      </c>
      <c r="C40">
        <v>1</v>
      </c>
      <c r="D40" s="9">
        <v>7.4999999999999997E-2</v>
      </c>
      <c r="E40" s="10">
        <v>0.922279531484263</v>
      </c>
      <c r="F40" s="10">
        <v>18.601449275362299</v>
      </c>
      <c r="G40" s="10">
        <v>7.7720468515743907E-2</v>
      </c>
      <c r="H40" s="10" t="str">
        <f>_xlfn.CONCAT(Tabela2[[#This Row],[BCH Base]]," ",Tabela2[[#This Row],[Data Bit Length]], " ",Tabela2[[#This Row],[BCH Correction]])</f>
        <v>5 26 1</v>
      </c>
      <c r="I40"/>
    </row>
    <row r="41" spans="1:9" x14ac:dyDescent="0.25">
      <c r="A41">
        <v>5</v>
      </c>
      <c r="B41">
        <v>26</v>
      </c>
      <c r="C41">
        <v>1</v>
      </c>
      <c r="D41" s="9">
        <v>0.1</v>
      </c>
      <c r="E41" s="10">
        <v>0.89228648275864297</v>
      </c>
      <c r="F41" s="10">
        <v>25.5859570214893</v>
      </c>
      <c r="G41" s="10">
        <v>0.10771351724138301</v>
      </c>
      <c r="H41" s="10" t="str">
        <f>_xlfn.CONCAT(Tabela2[[#This Row],[BCH Base]]," ",Tabela2[[#This Row],[Data Bit Length]], " ",Tabela2[[#This Row],[BCH Correction]])</f>
        <v>5 26 1</v>
      </c>
      <c r="I41"/>
    </row>
    <row r="42" spans="1:9" x14ac:dyDescent="0.25">
      <c r="A42">
        <v>5</v>
      </c>
      <c r="B42">
        <v>26</v>
      </c>
      <c r="C42">
        <v>1</v>
      </c>
      <c r="D42" s="9">
        <v>0.125</v>
      </c>
      <c r="E42" s="10">
        <v>0.86036011019490999</v>
      </c>
      <c r="F42" s="10">
        <v>32.983508245877097</v>
      </c>
      <c r="G42" s="10">
        <v>0.139639889805101</v>
      </c>
      <c r="H42" s="10" t="str">
        <f>_xlfn.CONCAT(Tabela2[[#This Row],[BCH Base]]," ",Tabela2[[#This Row],[Data Bit Length]], " ",Tabela2[[#This Row],[BCH Correction]])</f>
        <v>5 26 1</v>
      </c>
      <c r="I42"/>
    </row>
    <row r="43" spans="1:9" x14ac:dyDescent="0.25">
      <c r="A43">
        <v>5</v>
      </c>
      <c r="B43">
        <v>26</v>
      </c>
      <c r="C43">
        <v>1</v>
      </c>
      <c r="D43" s="9">
        <v>0.15</v>
      </c>
      <c r="E43" s="10">
        <v>0.83151295952024795</v>
      </c>
      <c r="F43" s="10">
        <v>39.684407796102001</v>
      </c>
      <c r="G43" s="10">
        <v>0.16848704047976201</v>
      </c>
      <c r="H43" s="10" t="str">
        <f>_xlfn.CONCAT(Tabela2[[#This Row],[BCH Base]]," ",Tabela2[[#This Row],[Data Bit Length]], " ",Tabela2[[#This Row],[BCH Correction]])</f>
        <v>5 26 1</v>
      </c>
      <c r="I43"/>
    </row>
    <row r="44" spans="1:9" x14ac:dyDescent="0.25">
      <c r="A44">
        <v>5</v>
      </c>
      <c r="B44">
        <v>26</v>
      </c>
      <c r="C44">
        <v>1</v>
      </c>
      <c r="D44" s="9">
        <v>0.17499999999999999</v>
      </c>
      <c r="E44" s="10">
        <v>0.80424301446901503</v>
      </c>
      <c r="F44" s="10">
        <v>46.520884520884501</v>
      </c>
      <c r="G44" s="10">
        <v>0.195756985530987</v>
      </c>
      <c r="H44" s="10" t="str">
        <f>_xlfn.CONCAT(Tabela2[[#This Row],[BCH Base]]," ",Tabela2[[#This Row],[Data Bit Length]], " ",Tabela2[[#This Row],[BCH Correction]])</f>
        <v>5 26 1</v>
      </c>
      <c r="I44"/>
    </row>
    <row r="45" spans="1:9" x14ac:dyDescent="0.25">
      <c r="A45">
        <v>5</v>
      </c>
      <c r="B45">
        <v>26</v>
      </c>
      <c r="C45">
        <v>1</v>
      </c>
      <c r="D45" s="9">
        <v>0.2</v>
      </c>
      <c r="E45" s="10">
        <v>0.78138047926036003</v>
      </c>
      <c r="F45" s="10">
        <v>56.841079460269903</v>
      </c>
      <c r="G45" s="10">
        <v>0.21861952073963101</v>
      </c>
      <c r="H45" s="10" t="str">
        <f>_xlfn.CONCAT(Tabela2[[#This Row],[BCH Base]]," ",Tabela2[[#This Row],[Data Bit Length]], " ",Tabela2[[#This Row],[BCH Correction]])</f>
        <v>5 26 1</v>
      </c>
      <c r="I45"/>
    </row>
    <row r="46" spans="1:9" x14ac:dyDescent="0.25">
      <c r="A46">
        <v>5</v>
      </c>
      <c r="B46">
        <v>26</v>
      </c>
      <c r="C46">
        <v>1</v>
      </c>
      <c r="D46" s="9">
        <v>0.22500000000000001</v>
      </c>
      <c r="E46" s="10">
        <v>0.75735976461768695</v>
      </c>
      <c r="F46" s="10">
        <v>63.086456771614202</v>
      </c>
      <c r="G46" s="10">
        <v>0.24264023538231</v>
      </c>
      <c r="H46" s="10" t="str">
        <f>_xlfn.CONCAT(Tabela2[[#This Row],[BCH Base]]," ",Tabela2[[#This Row],[Data Bit Length]], " ",Tabela2[[#This Row],[BCH Correction]])</f>
        <v>5 26 1</v>
      </c>
      <c r="I46"/>
    </row>
    <row r="47" spans="1:9" x14ac:dyDescent="0.25">
      <c r="A47">
        <v>5</v>
      </c>
      <c r="B47">
        <v>26</v>
      </c>
      <c r="C47">
        <v>1</v>
      </c>
      <c r="D47" s="9">
        <v>0.25</v>
      </c>
      <c r="E47" s="10">
        <v>0.73320456721639904</v>
      </c>
      <c r="F47" s="10">
        <v>69.366816591704193</v>
      </c>
      <c r="G47" s="10">
        <v>0.26679543278360701</v>
      </c>
      <c r="H47" s="10" t="str">
        <f>_xlfn.CONCAT(Tabela2[[#This Row],[BCH Base]]," ",Tabela2[[#This Row],[Data Bit Length]], " ",Tabela2[[#This Row],[BCH Correction]])</f>
        <v>5 26 1</v>
      </c>
      <c r="I47"/>
    </row>
    <row r="48" spans="1:9" x14ac:dyDescent="0.25">
      <c r="A48">
        <v>5</v>
      </c>
      <c r="B48">
        <v>26</v>
      </c>
      <c r="C48">
        <v>1</v>
      </c>
      <c r="D48" s="9">
        <v>0.27500000000000002</v>
      </c>
      <c r="E48" s="10">
        <v>0.70839964117941601</v>
      </c>
      <c r="F48" s="10">
        <v>75.816091954022994</v>
      </c>
      <c r="G48" s="10">
        <v>0.29160035882058899</v>
      </c>
      <c r="H48" s="10" t="str">
        <f>_xlfn.CONCAT(Tabela2[[#This Row],[BCH Base]]," ",Tabela2[[#This Row],[Data Bit Length]], " ",Tabela2[[#This Row],[BCH Correction]])</f>
        <v>5 26 1</v>
      </c>
      <c r="I48"/>
    </row>
    <row r="49" spans="1:18" x14ac:dyDescent="0.25">
      <c r="A49">
        <v>5</v>
      </c>
      <c r="B49">
        <v>26</v>
      </c>
      <c r="C49">
        <v>1</v>
      </c>
      <c r="D49" s="9">
        <v>0.3</v>
      </c>
      <c r="E49" s="10">
        <v>0.68721986406796598</v>
      </c>
      <c r="F49" s="10">
        <v>81.3228385807096</v>
      </c>
      <c r="G49" s="10">
        <v>0.31278013593203302</v>
      </c>
      <c r="H49" s="10" t="str">
        <f>_xlfn.CONCAT(Tabela2[[#This Row],[BCH Base]]," ",Tabela2[[#This Row],[Data Bit Length]], " ",Tabela2[[#This Row],[BCH Correction]])</f>
        <v>5 26 1</v>
      </c>
      <c r="I49"/>
    </row>
    <row r="50" spans="1:18" x14ac:dyDescent="0.25">
      <c r="A50">
        <v>5</v>
      </c>
      <c r="B50">
        <v>6</v>
      </c>
      <c r="C50">
        <v>7</v>
      </c>
      <c r="D50" s="9">
        <v>2.5000000000000001E-2</v>
      </c>
      <c r="E50" s="10">
        <v>1</v>
      </c>
      <c r="F50" s="10">
        <v>0</v>
      </c>
      <c r="G50" s="10">
        <v>0</v>
      </c>
      <c r="H50" s="10" t="str">
        <f>_xlfn.CONCAT(Tabela2[[#This Row],[BCH Base]]," ",Tabela2[[#This Row],[Data Bit Length]], " ",Tabela2[[#This Row],[BCH Correction]])</f>
        <v>5 6 7</v>
      </c>
      <c r="I50"/>
      <c r="O50" s="11"/>
      <c r="P50" s="12"/>
      <c r="Q50" s="12"/>
      <c r="R50" s="13"/>
    </row>
    <row r="51" spans="1:18" x14ac:dyDescent="0.25">
      <c r="A51">
        <v>5</v>
      </c>
      <c r="B51">
        <v>6</v>
      </c>
      <c r="C51">
        <v>7</v>
      </c>
      <c r="D51" s="9">
        <v>0.05</v>
      </c>
      <c r="E51" s="10">
        <v>1</v>
      </c>
      <c r="F51" s="10">
        <v>0</v>
      </c>
      <c r="G51" s="10">
        <v>0</v>
      </c>
      <c r="H51" s="10" t="str">
        <f>_xlfn.CONCAT(Tabela2[[#This Row],[BCH Base]]," ",Tabela2[[#This Row],[Data Bit Length]], " ",Tabela2[[#This Row],[BCH Correction]])</f>
        <v>5 6 7</v>
      </c>
      <c r="I51"/>
      <c r="O51" s="14"/>
      <c r="P51" s="15"/>
      <c r="Q51" s="15"/>
      <c r="R51" s="16"/>
    </row>
    <row r="52" spans="1:18" x14ac:dyDescent="0.25">
      <c r="A52">
        <v>5</v>
      </c>
      <c r="B52">
        <v>6</v>
      </c>
      <c r="C52">
        <v>7</v>
      </c>
      <c r="D52" s="9">
        <v>7.4999999999999997E-2</v>
      </c>
      <c r="E52" s="10">
        <v>0.99973346676661701</v>
      </c>
      <c r="F52" s="10">
        <v>1.5992003998000999E-2</v>
      </c>
      <c r="G52" s="10">
        <v>2.6653323338330802E-4</v>
      </c>
      <c r="H52" s="10" t="str">
        <f>_xlfn.CONCAT(Tabela2[[#This Row],[BCH Base]]," ",Tabela2[[#This Row],[Data Bit Length]], " ",Tabela2[[#This Row],[BCH Correction]])</f>
        <v>5 6 7</v>
      </c>
      <c r="I52"/>
      <c r="O52" s="11"/>
      <c r="P52" s="12"/>
      <c r="Q52" s="12"/>
      <c r="R52" s="13"/>
    </row>
    <row r="53" spans="1:18" x14ac:dyDescent="0.25">
      <c r="A53">
        <v>5</v>
      </c>
      <c r="B53">
        <v>6</v>
      </c>
      <c r="C53">
        <v>7</v>
      </c>
      <c r="D53" s="9">
        <v>0.1</v>
      </c>
      <c r="E53" s="10">
        <v>0.99809261769115298</v>
      </c>
      <c r="F53" s="10">
        <v>0.114442778610695</v>
      </c>
      <c r="G53" s="10">
        <v>1.90738230884557E-3</v>
      </c>
      <c r="H53" s="10" t="str">
        <f>_xlfn.CONCAT(Tabela2[[#This Row],[BCH Base]]," ",Tabela2[[#This Row],[Data Bit Length]], " ",Tabela2[[#This Row],[BCH Correction]])</f>
        <v>5 6 7</v>
      </c>
      <c r="I53"/>
      <c r="O53" s="14"/>
      <c r="P53" s="15"/>
      <c r="Q53" s="15"/>
      <c r="R53" s="16"/>
    </row>
    <row r="54" spans="1:18" x14ac:dyDescent="0.25">
      <c r="A54">
        <v>5</v>
      </c>
      <c r="B54">
        <v>6</v>
      </c>
      <c r="C54">
        <v>7</v>
      </c>
      <c r="D54" s="9">
        <v>0.125</v>
      </c>
      <c r="E54" s="10">
        <v>0.99257871264367303</v>
      </c>
      <c r="F54" s="10">
        <v>0.44527736131933998</v>
      </c>
      <c r="G54" s="10">
        <v>7.4212873563218804E-3</v>
      </c>
      <c r="H54" s="10" t="str">
        <f>_xlfn.CONCAT(Tabela2[[#This Row],[BCH Base]]," ",Tabela2[[#This Row],[Data Bit Length]], " ",Tabela2[[#This Row],[BCH Correction]])</f>
        <v>5 6 7</v>
      </c>
      <c r="I54"/>
      <c r="O54" s="11"/>
      <c r="P54" s="12"/>
      <c r="Q54" s="12"/>
      <c r="R54" s="13"/>
    </row>
    <row r="55" spans="1:18" x14ac:dyDescent="0.25">
      <c r="A55">
        <v>5</v>
      </c>
      <c r="B55">
        <v>6</v>
      </c>
      <c r="C55">
        <v>7</v>
      </c>
      <c r="D55" s="9">
        <v>0.15</v>
      </c>
      <c r="E55" s="10">
        <v>0.97909377711143197</v>
      </c>
      <c r="F55" s="10">
        <v>1.2543728135932</v>
      </c>
      <c r="G55" s="10">
        <v>2.0906222888555599E-2</v>
      </c>
      <c r="H55" s="10" t="str">
        <f>_xlfn.CONCAT(Tabela2[[#This Row],[BCH Base]]," ",Tabela2[[#This Row],[Data Bit Length]], " ",Tabela2[[#This Row],[BCH Correction]])</f>
        <v>5 6 7</v>
      </c>
      <c r="I55"/>
      <c r="O55" s="14"/>
      <c r="P55" s="15"/>
      <c r="Q55" s="15"/>
      <c r="R55" s="16"/>
    </row>
    <row r="56" spans="1:18" x14ac:dyDescent="0.25">
      <c r="A56">
        <v>5</v>
      </c>
      <c r="B56">
        <v>6</v>
      </c>
      <c r="C56">
        <v>7</v>
      </c>
      <c r="D56" s="9">
        <v>0.17499999999999999</v>
      </c>
      <c r="E56" s="10">
        <v>0.952681993003484</v>
      </c>
      <c r="F56" s="10">
        <v>2.83908045977011</v>
      </c>
      <c r="G56" s="10">
        <v>4.7318006996501003E-2</v>
      </c>
      <c r="H56" s="10" t="str">
        <f>_xlfn.CONCAT(Tabela2[[#This Row],[BCH Base]]," ",Tabela2[[#This Row],[Data Bit Length]], " ",Tabela2[[#This Row],[BCH Correction]])</f>
        <v>5 6 7</v>
      </c>
      <c r="I56"/>
      <c r="O56" s="11"/>
      <c r="P56" s="12"/>
      <c r="Q56" s="12"/>
      <c r="R56" s="13"/>
    </row>
    <row r="57" spans="1:18" x14ac:dyDescent="0.25">
      <c r="A57">
        <v>5</v>
      </c>
      <c r="B57">
        <v>6</v>
      </c>
      <c r="C57">
        <v>7</v>
      </c>
      <c r="D57" s="9">
        <v>0.2</v>
      </c>
      <c r="E57" s="10">
        <v>0.92382974512742799</v>
      </c>
      <c r="F57" s="10">
        <v>4.5702148925537198</v>
      </c>
      <c r="G57" s="10">
        <v>7.6170254872563403E-2</v>
      </c>
      <c r="H57" s="10" t="str">
        <f>_xlfn.CONCAT(Tabela2[[#This Row],[BCH Base]]," ",Tabela2[[#This Row],[Data Bit Length]], " ",Tabela2[[#This Row],[BCH Correction]])</f>
        <v>5 6 7</v>
      </c>
      <c r="I57"/>
      <c r="O57" s="14"/>
      <c r="P57" s="15"/>
      <c r="Q57" s="15"/>
      <c r="R57" s="16"/>
    </row>
    <row r="58" spans="1:18" x14ac:dyDescent="0.25">
      <c r="A58">
        <v>5</v>
      </c>
      <c r="B58">
        <v>6</v>
      </c>
      <c r="C58">
        <v>7</v>
      </c>
      <c r="D58" s="9">
        <v>0.22500000000000001</v>
      </c>
      <c r="E58" s="10">
        <v>0.88105945977011402</v>
      </c>
      <c r="F58" s="10">
        <v>7.1364317841079501</v>
      </c>
      <c r="G58" s="10">
        <v>0.118940540229885</v>
      </c>
      <c r="H58" s="10" t="str">
        <f>_xlfn.CONCAT(Tabela2[[#This Row],[BCH Base]]," ",Tabela2[[#This Row],[Data Bit Length]], " ",Tabela2[[#This Row],[BCH Correction]])</f>
        <v>5 6 7</v>
      </c>
      <c r="I58"/>
      <c r="O58" s="11"/>
      <c r="P58" s="12"/>
      <c r="Q58" s="12"/>
      <c r="R58" s="13"/>
    </row>
    <row r="59" spans="1:18" x14ac:dyDescent="0.25">
      <c r="A59">
        <v>5</v>
      </c>
      <c r="B59">
        <v>6</v>
      </c>
      <c r="C59">
        <v>7</v>
      </c>
      <c r="D59" s="9">
        <v>0.25</v>
      </c>
      <c r="E59" s="10">
        <v>0.83120939930035398</v>
      </c>
      <c r="F59" s="10">
        <v>10.127436281859101</v>
      </c>
      <c r="G59" s="10">
        <v>0.16879060069964899</v>
      </c>
      <c r="H59" s="10" t="str">
        <f>_xlfn.CONCAT(Tabela2[[#This Row],[BCH Base]]," ",Tabela2[[#This Row],[Data Bit Length]], " ",Tabela2[[#This Row],[BCH Correction]])</f>
        <v>5 6 7</v>
      </c>
      <c r="I59"/>
      <c r="O59" s="14"/>
      <c r="P59" s="15"/>
      <c r="Q59" s="15"/>
      <c r="R59" s="16"/>
    </row>
    <row r="60" spans="1:18" x14ac:dyDescent="0.25">
      <c r="A60">
        <v>5</v>
      </c>
      <c r="B60">
        <v>6</v>
      </c>
      <c r="C60">
        <v>7</v>
      </c>
      <c r="D60" s="9">
        <v>0.27500000000000002</v>
      </c>
      <c r="E60" s="10">
        <v>0.78080127436282198</v>
      </c>
      <c r="F60" s="10">
        <v>13.151924037981001</v>
      </c>
      <c r="G60" s="10">
        <v>0.21919872563717999</v>
      </c>
      <c r="H60" s="10" t="str">
        <f>_xlfn.CONCAT(Tabela2[[#This Row],[BCH Base]]," ",Tabela2[[#This Row],[Data Bit Length]], " ",Tabela2[[#This Row],[BCH Correction]])</f>
        <v>5 6 7</v>
      </c>
      <c r="I60"/>
      <c r="O60" s="11"/>
      <c r="P60" s="12"/>
      <c r="Q60" s="12"/>
      <c r="R60" s="13"/>
    </row>
    <row r="61" spans="1:18" x14ac:dyDescent="0.25">
      <c r="A61">
        <v>5</v>
      </c>
      <c r="B61">
        <v>6</v>
      </c>
      <c r="C61">
        <v>7</v>
      </c>
      <c r="D61" s="9">
        <v>0.3</v>
      </c>
      <c r="E61" s="10">
        <v>0.74016324737631101</v>
      </c>
      <c r="F61" s="10">
        <v>15.5902048975512</v>
      </c>
      <c r="G61" s="10">
        <v>0.25983675262368899</v>
      </c>
      <c r="H61" s="10" t="str">
        <f>_xlfn.CONCAT(Tabela2[[#This Row],[BCH Base]]," ",Tabela2[[#This Row],[Data Bit Length]], " ",Tabela2[[#This Row],[BCH Correction]])</f>
        <v>5 6 7</v>
      </c>
      <c r="I61"/>
      <c r="O61" s="14"/>
      <c r="P61" s="15"/>
      <c r="Q61" s="15"/>
      <c r="R61" s="16"/>
    </row>
    <row r="62" spans="1:18" x14ac:dyDescent="0.25">
      <c r="A62">
        <v>8</v>
      </c>
      <c r="B62">
        <v>131</v>
      </c>
      <c r="C62">
        <v>18</v>
      </c>
      <c r="D62" s="9">
        <v>2.5000000000000001E-2</v>
      </c>
      <c r="E62" s="10">
        <v>0.99999732933533203</v>
      </c>
      <c r="F62" s="10">
        <v>3.49825087456272E-3</v>
      </c>
      <c r="G62" s="10">
        <v>2.6706646676661702E-6</v>
      </c>
      <c r="H62" s="10" t="str">
        <f>_xlfn.CONCAT(Tabela2[[#This Row],[BCH Base]]," ",Tabela2[[#This Row],[Data Bit Length]], " ",Tabela2[[#This Row],[BCH Correction]])</f>
        <v>8 131 18</v>
      </c>
      <c r="I62"/>
    </row>
    <row r="63" spans="1:18" x14ac:dyDescent="0.25">
      <c r="A63">
        <v>8</v>
      </c>
      <c r="B63">
        <v>131</v>
      </c>
      <c r="C63">
        <v>18</v>
      </c>
      <c r="D63" s="9">
        <v>0.05</v>
      </c>
      <c r="E63" s="10">
        <v>0.99619996251873999</v>
      </c>
      <c r="F63" s="10">
        <v>4.9780109945027498</v>
      </c>
      <c r="G63" s="10">
        <v>3.80003748125939E-3</v>
      </c>
      <c r="H63" s="10" t="str">
        <f>_xlfn.CONCAT(Tabela2[[#This Row],[BCH Base]]," ",Tabela2[[#This Row],[Data Bit Length]], " ",Tabela2[[#This Row],[BCH Correction]])</f>
        <v>8 131 18</v>
      </c>
      <c r="I63"/>
    </row>
    <row r="64" spans="1:18" x14ac:dyDescent="0.25">
      <c r="A64">
        <v>8</v>
      </c>
      <c r="B64">
        <v>131</v>
      </c>
      <c r="C64">
        <v>18</v>
      </c>
      <c r="D64" s="9">
        <v>7.4999999999999997E-2</v>
      </c>
      <c r="E64" s="10">
        <v>0.95180957371314001</v>
      </c>
      <c r="F64" s="10">
        <v>63.129435282358799</v>
      </c>
      <c r="G64" s="10">
        <v>4.8190426286856401E-2</v>
      </c>
      <c r="H64" s="10" t="str">
        <f>_xlfn.CONCAT(Tabela2[[#This Row],[BCH Base]]," ",Tabela2[[#This Row],[Data Bit Length]], " ",Tabela2[[#This Row],[BCH Correction]])</f>
        <v>8 131 18</v>
      </c>
      <c r="I64"/>
    </row>
    <row r="65" spans="1:9" x14ac:dyDescent="0.25">
      <c r="A65">
        <v>8</v>
      </c>
      <c r="B65">
        <v>131</v>
      </c>
      <c r="C65">
        <v>18</v>
      </c>
      <c r="D65" s="9">
        <v>0.1</v>
      </c>
      <c r="E65" s="10">
        <v>0.90375499350324595</v>
      </c>
      <c r="F65" s="10">
        <v>126.08095952024</v>
      </c>
      <c r="G65" s="10">
        <v>9.6245006496751703E-2</v>
      </c>
      <c r="H65" s="10" t="str">
        <f>_xlfn.CONCAT(Tabela2[[#This Row],[BCH Base]]," ",Tabela2[[#This Row],[Data Bit Length]], " ",Tabela2[[#This Row],[BCH Correction]])</f>
        <v>8 131 18</v>
      </c>
      <c r="I65"/>
    </row>
    <row r="66" spans="1:9" x14ac:dyDescent="0.25">
      <c r="A66">
        <v>8</v>
      </c>
      <c r="B66">
        <v>131</v>
      </c>
      <c r="C66">
        <v>18</v>
      </c>
      <c r="D66" s="9">
        <v>0.125</v>
      </c>
      <c r="E66" s="10">
        <v>0.87513381759120601</v>
      </c>
      <c r="F66" s="10">
        <v>163.574712643678</v>
      </c>
      <c r="G66" s="10">
        <v>0.124866182408796</v>
      </c>
      <c r="H66" s="10" t="str">
        <f>_xlfn.CONCAT(Tabela2[[#This Row],[BCH Base]]," ",Tabela2[[#This Row],[Data Bit Length]], " ",Tabela2[[#This Row],[BCH Correction]])</f>
        <v>8 131 18</v>
      </c>
      <c r="I66"/>
    </row>
    <row r="67" spans="1:9" x14ac:dyDescent="0.25">
      <c r="A67">
        <v>8</v>
      </c>
      <c r="B67">
        <v>131</v>
      </c>
      <c r="C67">
        <v>18</v>
      </c>
      <c r="D67" s="9">
        <v>0.15</v>
      </c>
      <c r="E67" s="10">
        <v>0.84993839830084605</v>
      </c>
      <c r="F67" s="10">
        <v>196.580709645177</v>
      </c>
      <c r="G67" s="10">
        <v>0.150061601699151</v>
      </c>
      <c r="H67" s="10" t="str">
        <f>_xlfn.CONCAT(Tabela2[[#This Row],[BCH Base]]," ",Tabela2[[#This Row],[Data Bit Length]], " ",Tabela2[[#This Row],[BCH Correction]])</f>
        <v>8 131 18</v>
      </c>
      <c r="I67"/>
    </row>
    <row r="68" spans="1:9" x14ac:dyDescent="0.25">
      <c r="A68">
        <v>8</v>
      </c>
      <c r="B68">
        <v>131</v>
      </c>
      <c r="C68">
        <v>18</v>
      </c>
      <c r="D68" s="9">
        <v>0.17499999999999999</v>
      </c>
      <c r="E68" s="10">
        <v>0.82469642728636094</v>
      </c>
      <c r="F68" s="10">
        <v>229.64767616191901</v>
      </c>
      <c r="G68" s="10">
        <v>0.175303572713643</v>
      </c>
      <c r="H68" s="10" t="str">
        <f>_xlfn.CONCAT(Tabela2[[#This Row],[BCH Base]]," ",Tabela2[[#This Row],[Data Bit Length]], " ",Tabela2[[#This Row],[BCH Correction]])</f>
        <v>8 131 18</v>
      </c>
      <c r="I68"/>
    </row>
    <row r="69" spans="1:9" x14ac:dyDescent="0.25">
      <c r="A69">
        <v>8</v>
      </c>
      <c r="B69">
        <v>131</v>
      </c>
      <c r="C69">
        <v>18</v>
      </c>
      <c r="D69" s="9">
        <v>0.2</v>
      </c>
      <c r="E69" s="10">
        <v>0.80000495702149099</v>
      </c>
      <c r="F69" s="10">
        <v>261.99350324837599</v>
      </c>
      <c r="G69" s="10">
        <v>0.19999504297851101</v>
      </c>
      <c r="H69" s="10" t="str">
        <f>_xlfn.CONCAT(Tabela2[[#This Row],[BCH Base]]," ",Tabela2[[#This Row],[Data Bit Length]], " ",Tabela2[[#This Row],[BCH Correction]])</f>
        <v>8 131 18</v>
      </c>
      <c r="I69"/>
    </row>
    <row r="70" spans="1:9" x14ac:dyDescent="0.25">
      <c r="A70">
        <v>8</v>
      </c>
      <c r="B70">
        <v>131</v>
      </c>
      <c r="C70">
        <v>18</v>
      </c>
      <c r="D70" s="9">
        <v>0.22500000000000001</v>
      </c>
      <c r="E70" s="10">
        <v>0.77507544127936001</v>
      </c>
      <c r="F70" s="10">
        <v>294.65117441279398</v>
      </c>
      <c r="G70" s="10">
        <v>0.22492455872063999</v>
      </c>
      <c r="H70" s="10" t="str">
        <f>_xlfn.CONCAT(Tabela2[[#This Row],[BCH Base]]," ",Tabela2[[#This Row],[Data Bit Length]], " ",Tabela2[[#This Row],[BCH Correction]])</f>
        <v>8 131 18</v>
      </c>
      <c r="I70"/>
    </row>
    <row r="71" spans="1:9" x14ac:dyDescent="0.25">
      <c r="A71">
        <v>8</v>
      </c>
      <c r="B71">
        <v>131</v>
      </c>
      <c r="C71">
        <v>18</v>
      </c>
      <c r="D71" s="9">
        <v>0.25</v>
      </c>
      <c r="E71" s="10">
        <v>0.74983997151424198</v>
      </c>
      <c r="F71" s="10">
        <v>327.70964517741101</v>
      </c>
      <c r="G71" s="10">
        <v>0.25016002848575702</v>
      </c>
      <c r="H71" s="10" t="str">
        <f>_xlfn.CONCAT(Tabela2[[#This Row],[BCH Base]]," ",Tabela2[[#This Row],[Data Bit Length]], " ",Tabela2[[#This Row],[BCH Correction]])</f>
        <v>8 131 18</v>
      </c>
      <c r="I71"/>
    </row>
    <row r="72" spans="1:9" x14ac:dyDescent="0.25">
      <c r="A72">
        <v>8</v>
      </c>
      <c r="B72">
        <v>131</v>
      </c>
      <c r="C72">
        <v>18</v>
      </c>
      <c r="D72" s="9">
        <v>0.27500000000000002</v>
      </c>
      <c r="E72" s="10">
        <v>0.72456862768615604</v>
      </c>
      <c r="F72" s="10">
        <v>360.81509245377299</v>
      </c>
      <c r="G72" s="10">
        <v>0.27543137231384301</v>
      </c>
      <c r="H72" s="10" t="str">
        <f>_xlfn.CONCAT(Tabela2[[#This Row],[BCH Base]]," ",Tabela2[[#This Row],[Data Bit Length]], " ",Tabela2[[#This Row],[BCH Correction]])</f>
        <v>8 131 18</v>
      </c>
      <c r="I72"/>
    </row>
    <row r="73" spans="1:9" x14ac:dyDescent="0.25">
      <c r="A73">
        <v>8</v>
      </c>
      <c r="B73">
        <v>131</v>
      </c>
      <c r="C73">
        <v>18</v>
      </c>
      <c r="D73" s="9">
        <v>0.3</v>
      </c>
      <c r="E73" s="10">
        <v>0.70039102098950501</v>
      </c>
      <c r="F73" s="10">
        <v>392.48775612193901</v>
      </c>
      <c r="G73" s="10">
        <v>0.29960897901049499</v>
      </c>
      <c r="H73" s="10" t="str">
        <f>_xlfn.CONCAT(Tabela2[[#This Row],[BCH Base]]," ",Tabela2[[#This Row],[Data Bit Length]], " ",Tabela2[[#This Row],[BCH Correction]])</f>
        <v>8 131 18</v>
      </c>
      <c r="I73"/>
    </row>
    <row r="74" spans="1:9" x14ac:dyDescent="0.25">
      <c r="A74">
        <v>8</v>
      </c>
      <c r="B74">
        <v>139</v>
      </c>
      <c r="C74">
        <v>15</v>
      </c>
      <c r="D74" s="9">
        <v>2.5000000000000001E-2</v>
      </c>
      <c r="E74" s="10">
        <v>0.99998705697151402</v>
      </c>
      <c r="F74" s="10">
        <v>1.7991004497751099E-2</v>
      </c>
      <c r="G74" s="10">
        <v>1.29430284857571E-5</v>
      </c>
      <c r="H74" s="10" t="str">
        <f>_xlfn.CONCAT(Tabela2[[#This Row],[BCH Base]]," ",Tabela2[[#This Row],[Data Bit Length]], " ",Tabela2[[#This Row],[BCH Correction]])</f>
        <v>8 139 15</v>
      </c>
      <c r="I74"/>
    </row>
    <row r="75" spans="1:9" x14ac:dyDescent="0.25">
      <c r="A75">
        <v>8</v>
      </c>
      <c r="B75">
        <v>139</v>
      </c>
      <c r="C75">
        <v>15</v>
      </c>
      <c r="D75" s="9">
        <v>0.05</v>
      </c>
      <c r="E75" s="10">
        <v>0.98607928985507198</v>
      </c>
      <c r="F75" s="10">
        <v>19.349825087456299</v>
      </c>
      <c r="G75" s="10">
        <v>1.39207101449275E-2</v>
      </c>
      <c r="H75" s="10" t="str">
        <f>_xlfn.CONCAT(Tabela2[[#This Row],[BCH Base]]," ",Tabela2[[#This Row],[Data Bit Length]], " ",Tabela2[[#This Row],[BCH Correction]])</f>
        <v>8 139 15</v>
      </c>
      <c r="I75"/>
    </row>
    <row r="76" spans="1:9" x14ac:dyDescent="0.25">
      <c r="A76">
        <v>8</v>
      </c>
      <c r="B76">
        <v>139</v>
      </c>
      <c r="C76">
        <v>15</v>
      </c>
      <c r="D76" s="9">
        <v>7.4999999999999997E-2</v>
      </c>
      <c r="E76" s="10">
        <v>0.93409480609695095</v>
      </c>
      <c r="F76" s="10">
        <v>91.608195902049005</v>
      </c>
      <c r="G76" s="10">
        <v>6.5905193903048498E-2</v>
      </c>
      <c r="H76" s="10" t="str">
        <f>_xlfn.CONCAT(Tabela2[[#This Row],[BCH Base]]," ",Tabela2[[#This Row],[Data Bit Length]], " ",Tabela2[[#This Row],[BCH Correction]])</f>
        <v>8 139 15</v>
      </c>
      <c r="I76"/>
    </row>
    <row r="77" spans="1:9" x14ac:dyDescent="0.25">
      <c r="A77">
        <v>8</v>
      </c>
      <c r="B77">
        <v>139</v>
      </c>
      <c r="C77">
        <v>15</v>
      </c>
      <c r="D77" s="9">
        <v>0.1</v>
      </c>
      <c r="E77" s="10">
        <v>0.90061730784607696</v>
      </c>
      <c r="F77" s="10">
        <v>138.14192903548201</v>
      </c>
      <c r="G77" s="10">
        <v>9.9382692153923202E-2</v>
      </c>
      <c r="H77" s="10" t="str">
        <f>_xlfn.CONCAT(Tabela2[[#This Row],[BCH Base]]," ",Tabela2[[#This Row],[Data Bit Length]], " ",Tabela2[[#This Row],[BCH Correction]])</f>
        <v>8 139 15</v>
      </c>
      <c r="I77"/>
    </row>
    <row r="78" spans="1:9" x14ac:dyDescent="0.25">
      <c r="A78">
        <v>8</v>
      </c>
      <c r="B78">
        <v>139</v>
      </c>
      <c r="C78">
        <v>15</v>
      </c>
      <c r="D78" s="9">
        <v>0.125</v>
      </c>
      <c r="E78" s="10">
        <v>0.87479641829085597</v>
      </c>
      <c r="F78" s="10">
        <v>174.03298350824599</v>
      </c>
      <c r="G78" s="10">
        <v>0.125203581709146</v>
      </c>
      <c r="H78" s="10" t="str">
        <f>_xlfn.CONCAT(Tabela2[[#This Row],[BCH Base]]," ",Tabela2[[#This Row],[Data Bit Length]], " ",Tabela2[[#This Row],[BCH Correction]])</f>
        <v>8 139 15</v>
      </c>
      <c r="I78"/>
    </row>
    <row r="79" spans="1:9" x14ac:dyDescent="0.25">
      <c r="A79">
        <v>8</v>
      </c>
      <c r="B79">
        <v>139</v>
      </c>
      <c r="C79">
        <v>15</v>
      </c>
      <c r="D79" s="9">
        <v>0.15</v>
      </c>
      <c r="E79" s="10">
        <v>0.849600372313845</v>
      </c>
      <c r="F79" s="10">
        <v>209.05547226386801</v>
      </c>
      <c r="G79" s="10">
        <v>0.150399627686156</v>
      </c>
      <c r="H79" s="10" t="str">
        <f>_xlfn.CONCAT(Tabela2[[#This Row],[BCH Base]]," ",Tabela2[[#This Row],[Data Bit Length]], " ",Tabela2[[#This Row],[BCH Correction]])</f>
        <v>8 139 15</v>
      </c>
      <c r="I79"/>
    </row>
    <row r="80" spans="1:9" x14ac:dyDescent="0.25">
      <c r="A80">
        <v>8</v>
      </c>
      <c r="B80">
        <v>139</v>
      </c>
      <c r="C80">
        <v>15</v>
      </c>
      <c r="D80" s="9">
        <v>0.17499999999999999</v>
      </c>
      <c r="E80" s="10">
        <v>0.82478256421789498</v>
      </c>
      <c r="F80" s="10">
        <v>243.55222388805601</v>
      </c>
      <c r="G80" s="10">
        <v>0.17521743578210899</v>
      </c>
      <c r="H80" s="10" t="str">
        <f>_xlfn.CONCAT(Tabela2[[#This Row],[BCH Base]]," ",Tabela2[[#This Row],[Data Bit Length]], " ",Tabela2[[#This Row],[BCH Correction]])</f>
        <v>8 139 15</v>
      </c>
      <c r="I80"/>
    </row>
    <row r="81" spans="1:9" x14ac:dyDescent="0.25">
      <c r="A81">
        <v>8</v>
      </c>
      <c r="B81">
        <v>139</v>
      </c>
      <c r="C81">
        <v>15</v>
      </c>
      <c r="D81" s="9">
        <v>0.2</v>
      </c>
      <c r="E81" s="10">
        <v>0.80027395602199303</v>
      </c>
      <c r="F81" s="10">
        <v>277.61919040479802</v>
      </c>
      <c r="G81" s="10">
        <v>0.199726043978011</v>
      </c>
      <c r="H81" s="10" t="str">
        <f>_xlfn.CONCAT(Tabela2[[#This Row],[BCH Base]]," ",Tabela2[[#This Row],[Data Bit Length]], " ",Tabela2[[#This Row],[BCH Correction]])</f>
        <v>8 139 15</v>
      </c>
      <c r="I81"/>
    </row>
    <row r="82" spans="1:9" x14ac:dyDescent="0.25">
      <c r="A82">
        <v>8</v>
      </c>
      <c r="B82">
        <v>139</v>
      </c>
      <c r="C82">
        <v>15</v>
      </c>
      <c r="D82" s="9">
        <v>0.22500000000000001</v>
      </c>
      <c r="E82" s="10">
        <v>0.77526812443778403</v>
      </c>
      <c r="F82" s="10">
        <v>312.37731134432801</v>
      </c>
      <c r="G82" s="10">
        <v>0.22473187556221899</v>
      </c>
      <c r="H82" s="10" t="str">
        <f>_xlfn.CONCAT(Tabela2[[#This Row],[BCH Base]]," ",Tabela2[[#This Row],[Data Bit Length]], " ",Tabela2[[#This Row],[BCH Correction]])</f>
        <v>8 139 15</v>
      </c>
      <c r="I82"/>
    </row>
    <row r="83" spans="1:9" x14ac:dyDescent="0.25">
      <c r="A83">
        <v>8</v>
      </c>
      <c r="B83">
        <v>139</v>
      </c>
      <c r="C83">
        <v>15</v>
      </c>
      <c r="D83" s="9">
        <v>0.25</v>
      </c>
      <c r="E83" s="10">
        <v>0.74973880509745205</v>
      </c>
      <c r="F83" s="10">
        <v>347.86306846576701</v>
      </c>
      <c r="G83" s="10">
        <v>0.250261194902549</v>
      </c>
      <c r="H83" s="10" t="str">
        <f>_xlfn.CONCAT(Tabela2[[#This Row],[BCH Base]]," ",Tabela2[[#This Row],[Data Bit Length]], " ",Tabela2[[#This Row],[BCH Correction]])</f>
        <v>8 139 15</v>
      </c>
      <c r="I83"/>
    </row>
    <row r="84" spans="1:9" x14ac:dyDescent="0.25">
      <c r="A84">
        <v>8</v>
      </c>
      <c r="B84">
        <v>139</v>
      </c>
      <c r="C84">
        <v>15</v>
      </c>
      <c r="D84" s="9">
        <v>0.27500000000000002</v>
      </c>
      <c r="E84" s="10">
        <v>0.72482606396801497</v>
      </c>
      <c r="F84" s="10">
        <v>382.49175412293903</v>
      </c>
      <c r="G84" s="10">
        <v>0.27517393603198398</v>
      </c>
      <c r="H84" s="10" t="str">
        <f>_xlfn.CONCAT(Tabela2[[#This Row],[BCH Base]]," ",Tabela2[[#This Row],[Data Bit Length]], " ",Tabela2[[#This Row],[BCH Correction]])</f>
        <v>8 139 15</v>
      </c>
      <c r="I84"/>
    </row>
    <row r="85" spans="1:9" x14ac:dyDescent="0.25">
      <c r="A85">
        <v>8</v>
      </c>
      <c r="B85">
        <v>139</v>
      </c>
      <c r="C85">
        <v>15</v>
      </c>
      <c r="D85" s="9">
        <v>0.3</v>
      </c>
      <c r="E85" s="10">
        <v>0.70011828385806896</v>
      </c>
      <c r="F85" s="10">
        <v>416.83558220889603</v>
      </c>
      <c r="G85" s="10">
        <v>0.29988171614192799</v>
      </c>
      <c r="H85" s="10" t="str">
        <f>_xlfn.CONCAT(Tabela2[[#This Row],[BCH Base]]," ",Tabela2[[#This Row],[Data Bit Length]], " ",Tabela2[[#This Row],[BCH Correction]])</f>
        <v>8 139 15</v>
      </c>
      <c r="I85"/>
    </row>
    <row r="86" spans="1:9" x14ac:dyDescent="0.25">
      <c r="A86">
        <v>8</v>
      </c>
      <c r="B86">
        <v>13</v>
      </c>
      <c r="C86">
        <v>59</v>
      </c>
      <c r="D86" s="9">
        <v>2.5000000000000001E-2</v>
      </c>
      <c r="E86" s="10">
        <v>1</v>
      </c>
      <c r="F86" s="10">
        <v>0</v>
      </c>
      <c r="G86" s="10">
        <v>0</v>
      </c>
      <c r="H86" s="10" t="str">
        <f>_xlfn.CONCAT(Tabela2[[#This Row],[BCH Base]]," ",Tabela2[[#This Row],[Data Bit Length]], " ",Tabela2[[#This Row],[BCH Correction]])</f>
        <v>8 13 59</v>
      </c>
      <c r="I86"/>
    </row>
    <row r="87" spans="1:9" x14ac:dyDescent="0.25">
      <c r="A87">
        <v>8</v>
      </c>
      <c r="B87">
        <v>13</v>
      </c>
      <c r="C87">
        <v>59</v>
      </c>
      <c r="D87" s="9">
        <v>0.05</v>
      </c>
      <c r="E87" s="10">
        <v>1</v>
      </c>
      <c r="F87" s="10">
        <v>0</v>
      </c>
      <c r="G87" s="10">
        <v>0</v>
      </c>
      <c r="H87" s="10" t="str">
        <f>_xlfn.CONCAT(Tabela2[[#This Row],[BCH Base]]," ",Tabela2[[#This Row],[Data Bit Length]], " ",Tabela2[[#This Row],[BCH Correction]])</f>
        <v>8 13 59</v>
      </c>
      <c r="I87"/>
    </row>
    <row r="88" spans="1:9" x14ac:dyDescent="0.25">
      <c r="A88">
        <v>8</v>
      </c>
      <c r="B88">
        <v>13</v>
      </c>
      <c r="C88">
        <v>59</v>
      </c>
      <c r="D88" s="9">
        <v>7.4999999999999997E-2</v>
      </c>
      <c r="E88" s="10">
        <v>1</v>
      </c>
      <c r="F88" s="10">
        <v>0</v>
      </c>
      <c r="G88" s="10">
        <v>0</v>
      </c>
      <c r="H88" s="10" t="str">
        <f>_xlfn.CONCAT(Tabela2[[#This Row],[BCH Base]]," ",Tabela2[[#This Row],[Data Bit Length]], " ",Tabela2[[#This Row],[BCH Correction]])</f>
        <v>8 13 59</v>
      </c>
      <c r="I88"/>
    </row>
    <row r="89" spans="1:9" x14ac:dyDescent="0.25">
      <c r="A89">
        <v>8</v>
      </c>
      <c r="B89">
        <v>13</v>
      </c>
      <c r="C89">
        <v>59</v>
      </c>
      <c r="D89" s="9">
        <v>0.1</v>
      </c>
      <c r="E89" s="10">
        <v>1</v>
      </c>
      <c r="F89" s="10">
        <v>0</v>
      </c>
      <c r="G89" s="10">
        <v>0</v>
      </c>
      <c r="H89" s="10" t="str">
        <f>_xlfn.CONCAT(Tabela2[[#This Row],[BCH Base]]," ",Tabela2[[#This Row],[Data Bit Length]], " ",Tabela2[[#This Row],[BCH Correction]])</f>
        <v>8 13 59</v>
      </c>
      <c r="I89"/>
    </row>
    <row r="90" spans="1:9" x14ac:dyDescent="0.25">
      <c r="A90">
        <v>8</v>
      </c>
      <c r="B90">
        <v>13</v>
      </c>
      <c r="C90">
        <v>59</v>
      </c>
      <c r="D90" s="9">
        <v>0.125</v>
      </c>
      <c r="E90" s="10">
        <v>1</v>
      </c>
      <c r="F90" s="10">
        <v>0</v>
      </c>
      <c r="G90" s="10">
        <v>0</v>
      </c>
      <c r="H90" s="10" t="str">
        <f>_xlfn.CONCAT(Tabela2[[#This Row],[BCH Base]]," ",Tabela2[[#This Row],[Data Bit Length]], " ",Tabela2[[#This Row],[BCH Correction]])</f>
        <v>8 13 59</v>
      </c>
      <c r="I90"/>
    </row>
    <row r="91" spans="1:9" x14ac:dyDescent="0.25">
      <c r="A91">
        <v>8</v>
      </c>
      <c r="B91">
        <v>13</v>
      </c>
      <c r="C91">
        <v>59</v>
      </c>
      <c r="D91" s="9">
        <v>0.15</v>
      </c>
      <c r="E91" s="10">
        <v>0.99998462318840597</v>
      </c>
      <c r="F91" s="10">
        <v>1.9990004997501201E-3</v>
      </c>
      <c r="G91" s="10">
        <v>1.5376811594202901E-5</v>
      </c>
      <c r="H91" s="10" t="str">
        <f>_xlfn.CONCAT(Tabela2[[#This Row],[BCH Base]]," ",Tabela2[[#This Row],[Data Bit Length]], " ",Tabela2[[#This Row],[BCH Correction]])</f>
        <v>8 13 59</v>
      </c>
      <c r="I91"/>
    </row>
    <row r="92" spans="1:9" x14ac:dyDescent="0.25">
      <c r="A92">
        <v>8</v>
      </c>
      <c r="B92">
        <v>13</v>
      </c>
      <c r="C92">
        <v>59</v>
      </c>
      <c r="D92" s="9">
        <v>0.17499999999999999</v>
      </c>
      <c r="E92" s="10">
        <v>0.99836619440279994</v>
      </c>
      <c r="F92" s="10">
        <v>0.21239380309845099</v>
      </c>
      <c r="G92" s="10">
        <v>1.6338055972014E-3</v>
      </c>
      <c r="H92" s="10" t="str">
        <f>_xlfn.CONCAT(Tabela2[[#This Row],[BCH Base]]," ",Tabela2[[#This Row],[Data Bit Length]], " ",Tabela2[[#This Row],[BCH Correction]])</f>
        <v>8 13 59</v>
      </c>
      <c r="I92"/>
    </row>
    <row r="93" spans="1:9" x14ac:dyDescent="0.25">
      <c r="A93">
        <v>8</v>
      </c>
      <c r="B93">
        <v>13</v>
      </c>
      <c r="C93">
        <v>59</v>
      </c>
      <c r="D93" s="9">
        <v>0.2</v>
      </c>
      <c r="E93" s="10">
        <v>0.98059043778111898</v>
      </c>
      <c r="F93" s="10">
        <v>2.5232383808095999</v>
      </c>
      <c r="G93" s="10">
        <v>1.9409562218890501E-2</v>
      </c>
      <c r="H93" s="10" t="str">
        <f>_xlfn.CONCAT(Tabela2[[#This Row],[BCH Base]]," ",Tabela2[[#This Row],[Data Bit Length]], " ",Tabela2[[#This Row],[BCH Correction]])</f>
        <v>8 13 59</v>
      </c>
      <c r="I93"/>
    </row>
    <row r="94" spans="1:9" x14ac:dyDescent="0.25">
      <c r="A94">
        <v>8</v>
      </c>
      <c r="B94">
        <v>13</v>
      </c>
      <c r="C94">
        <v>59</v>
      </c>
      <c r="D94" s="9">
        <v>0.22500000000000001</v>
      </c>
      <c r="E94" s="10">
        <v>0.90770768915542799</v>
      </c>
      <c r="F94" s="10">
        <v>11.998000999500199</v>
      </c>
      <c r="G94" s="10">
        <v>9.2292310844577299E-2</v>
      </c>
      <c r="H94" s="10" t="str">
        <f>_xlfn.CONCAT(Tabela2[[#This Row],[BCH Base]]," ",Tabela2[[#This Row],[Data Bit Length]], " ",Tabela2[[#This Row],[BCH Correction]])</f>
        <v>8 13 59</v>
      </c>
      <c r="I94"/>
    </row>
    <row r="95" spans="1:9" x14ac:dyDescent="0.25">
      <c r="A95">
        <v>8</v>
      </c>
      <c r="B95">
        <v>13</v>
      </c>
      <c r="C95">
        <v>59</v>
      </c>
      <c r="D95" s="9">
        <v>0.25</v>
      </c>
      <c r="E95" s="10">
        <v>0.80630838830585105</v>
      </c>
      <c r="F95" s="10">
        <v>25.1799100449775</v>
      </c>
      <c r="G95" s="10">
        <v>0.193691611694154</v>
      </c>
      <c r="H95" s="10" t="str">
        <f>_xlfn.CONCAT(Tabela2[[#This Row],[BCH Base]]," ",Tabela2[[#This Row],[Data Bit Length]], " ",Tabela2[[#This Row],[BCH Correction]])</f>
        <v>8 13 59</v>
      </c>
      <c r="I95"/>
    </row>
    <row r="96" spans="1:9" x14ac:dyDescent="0.25">
      <c r="A96">
        <v>8</v>
      </c>
      <c r="B96">
        <v>13</v>
      </c>
      <c r="C96">
        <v>59</v>
      </c>
      <c r="D96" s="9">
        <v>0.27500000000000002</v>
      </c>
      <c r="E96" s="10">
        <v>0.73643178560719502</v>
      </c>
      <c r="F96" s="10">
        <v>34.263868065967003</v>
      </c>
      <c r="G96" s="10">
        <v>0.26356821439280298</v>
      </c>
      <c r="H96" s="10" t="str">
        <f>_xlfn.CONCAT(Tabela2[[#This Row],[BCH Base]]," ",Tabela2[[#This Row],[Data Bit Length]], " ",Tabela2[[#This Row],[BCH Correction]])</f>
        <v>8 13 59</v>
      </c>
      <c r="I96"/>
    </row>
    <row r="97" spans="1:9" x14ac:dyDescent="0.25">
      <c r="A97">
        <v>8</v>
      </c>
      <c r="B97">
        <v>13</v>
      </c>
      <c r="C97">
        <v>59</v>
      </c>
      <c r="D97" s="9">
        <v>0.3</v>
      </c>
      <c r="E97" s="10">
        <v>0.70031522538730595</v>
      </c>
      <c r="F97" s="10">
        <v>38.959020489755098</v>
      </c>
      <c r="G97" s="10">
        <v>0.299684774612692</v>
      </c>
      <c r="H97" s="10" t="str">
        <f>_xlfn.CONCAT(Tabela2[[#This Row],[BCH Base]]," ",Tabela2[[#This Row],[Data Bit Length]], " ",Tabela2[[#This Row],[BCH Correction]])</f>
        <v>8 13 59</v>
      </c>
      <c r="I97"/>
    </row>
    <row r="98" spans="1:9" x14ac:dyDescent="0.25">
      <c r="A98">
        <v>8</v>
      </c>
      <c r="B98">
        <v>187</v>
      </c>
      <c r="C98">
        <v>9</v>
      </c>
      <c r="D98" s="9">
        <v>2.5000000000000001E-2</v>
      </c>
      <c r="E98" s="10">
        <v>0.99576066466766</v>
      </c>
      <c r="F98" s="10">
        <v>7.9275362318840603</v>
      </c>
      <c r="G98" s="10">
        <v>4.23933533233385E-3</v>
      </c>
      <c r="H98" s="10" t="str">
        <f>_xlfn.CONCAT(Tabela2[[#This Row],[BCH Base]]," ",Tabela2[[#This Row],[Data Bit Length]], " ",Tabela2[[#This Row],[BCH Correction]])</f>
        <v>8 187 9</v>
      </c>
      <c r="I98"/>
    </row>
    <row r="99" spans="1:9" x14ac:dyDescent="0.25">
      <c r="A99">
        <v>8</v>
      </c>
      <c r="B99">
        <v>187</v>
      </c>
      <c r="C99">
        <v>9</v>
      </c>
      <c r="D99" s="9">
        <v>0.05</v>
      </c>
      <c r="E99" s="10">
        <v>0.95487253323338495</v>
      </c>
      <c r="F99" s="10">
        <v>84.388305847076495</v>
      </c>
      <c r="G99" s="10">
        <v>4.51274667666174E-2</v>
      </c>
      <c r="H99" s="10" t="str">
        <f>_xlfn.CONCAT(Tabela2[[#This Row],[BCH Base]]," ",Tabela2[[#This Row],[Data Bit Length]], " ",Tabela2[[#This Row],[BCH Correction]])</f>
        <v>8 187 9</v>
      </c>
      <c r="I99"/>
    </row>
    <row r="100" spans="1:9" x14ac:dyDescent="0.25">
      <c r="A100">
        <v>8</v>
      </c>
      <c r="B100">
        <v>187</v>
      </c>
      <c r="C100">
        <v>9</v>
      </c>
      <c r="D100" s="9">
        <v>7.4999999999999997E-2</v>
      </c>
      <c r="E100" s="10">
        <v>0.92469671064467496</v>
      </c>
      <c r="F100" s="10">
        <v>140.817091454273</v>
      </c>
      <c r="G100" s="10">
        <v>7.5303289355322101E-2</v>
      </c>
      <c r="H100" s="10" t="str">
        <f>_xlfn.CONCAT(Tabela2[[#This Row],[BCH Base]]," ",Tabela2[[#This Row],[Data Bit Length]], " ",Tabela2[[#This Row],[BCH Correction]])</f>
        <v>8 187 9</v>
      </c>
      <c r="I100"/>
    </row>
    <row r="101" spans="1:9" x14ac:dyDescent="0.25">
      <c r="A101">
        <v>8</v>
      </c>
      <c r="B101">
        <v>187</v>
      </c>
      <c r="C101">
        <v>9</v>
      </c>
      <c r="D101" s="9">
        <v>0.1</v>
      </c>
      <c r="E101" s="10">
        <v>0.89991154272863505</v>
      </c>
      <c r="F101" s="10">
        <v>187.165417291354</v>
      </c>
      <c r="G101" s="10">
        <v>0.10008845727136299</v>
      </c>
      <c r="H101" s="10" t="str">
        <f>_xlfn.CONCAT(Tabela2[[#This Row],[BCH Base]]," ",Tabela2[[#This Row],[Data Bit Length]], " ",Tabela2[[#This Row],[BCH Correction]])</f>
        <v>8 187 9</v>
      </c>
      <c r="I101"/>
    </row>
    <row r="102" spans="1:9" x14ac:dyDescent="0.25">
      <c r="A102">
        <v>8</v>
      </c>
      <c r="B102">
        <v>187</v>
      </c>
      <c r="C102">
        <v>9</v>
      </c>
      <c r="D102" s="9">
        <v>0.125</v>
      </c>
      <c r="E102" s="10">
        <v>0.87479391754123104</v>
      </c>
      <c r="F102" s="10">
        <v>234.13543228385799</v>
      </c>
      <c r="G102" s="10">
        <v>0.12520608245876999</v>
      </c>
      <c r="H102" s="10" t="str">
        <f>_xlfn.CONCAT(Tabela2[[#This Row],[BCH Base]]," ",Tabela2[[#This Row],[Data Bit Length]], " ",Tabela2[[#This Row],[BCH Correction]])</f>
        <v>8 187 9</v>
      </c>
      <c r="I102"/>
    </row>
    <row r="103" spans="1:9" x14ac:dyDescent="0.25">
      <c r="A103">
        <v>8</v>
      </c>
      <c r="B103">
        <v>187</v>
      </c>
      <c r="C103">
        <v>9</v>
      </c>
      <c r="D103" s="9">
        <v>0.15</v>
      </c>
      <c r="E103" s="10">
        <v>0.84983442678660304</v>
      </c>
      <c r="F103" s="10">
        <v>280.80959520239901</v>
      </c>
      <c r="G103" s="10">
        <v>0.15016557321339599</v>
      </c>
      <c r="H103" s="10" t="str">
        <f>_xlfn.CONCAT(Tabela2[[#This Row],[BCH Base]]," ",Tabela2[[#This Row],[Data Bit Length]], " ",Tabela2[[#This Row],[BCH Correction]])</f>
        <v>8 187 9</v>
      </c>
      <c r="I103"/>
    </row>
    <row r="104" spans="1:9" x14ac:dyDescent="0.25">
      <c r="A104">
        <v>8</v>
      </c>
      <c r="B104">
        <v>187</v>
      </c>
      <c r="C104">
        <v>9</v>
      </c>
      <c r="D104" s="9">
        <v>0.17499999999999999</v>
      </c>
      <c r="E104" s="10">
        <v>0.82476515242378501</v>
      </c>
      <c r="F104" s="10">
        <v>327.68915542228899</v>
      </c>
      <c r="G104" s="10">
        <v>0.17523484757621299</v>
      </c>
      <c r="H104" s="10" t="str">
        <f>_xlfn.CONCAT(Tabela2[[#This Row],[BCH Base]]," ",Tabela2[[#This Row],[Data Bit Length]], " ",Tabela2[[#This Row],[BCH Correction]])</f>
        <v>8 187 9</v>
      </c>
      <c r="I104"/>
    </row>
    <row r="105" spans="1:9" x14ac:dyDescent="0.25">
      <c r="A105">
        <v>8</v>
      </c>
      <c r="B105">
        <v>187</v>
      </c>
      <c r="C105">
        <v>9</v>
      </c>
      <c r="D105" s="9">
        <v>0.2</v>
      </c>
      <c r="E105" s="10">
        <v>0.79999010894552802</v>
      </c>
      <c r="F105" s="10">
        <v>374.01849075462297</v>
      </c>
      <c r="G105" s="10">
        <v>0.20000989105447001</v>
      </c>
      <c r="H105" s="10" t="str">
        <f>_xlfn.CONCAT(Tabela2[[#This Row],[BCH Base]]," ",Tabela2[[#This Row],[Data Bit Length]], " ",Tabela2[[#This Row],[BCH Correction]])</f>
        <v>8 187 9</v>
      </c>
      <c r="I105"/>
    </row>
    <row r="106" spans="1:9" x14ac:dyDescent="0.25">
      <c r="A106">
        <v>8</v>
      </c>
      <c r="B106">
        <v>187</v>
      </c>
      <c r="C106">
        <v>9</v>
      </c>
      <c r="D106" s="9">
        <v>0.22500000000000001</v>
      </c>
      <c r="E106" s="10">
        <v>0.77503681459270002</v>
      </c>
      <c r="F106" s="10">
        <v>420.68115942028999</v>
      </c>
      <c r="G106" s="10">
        <v>0.22496318540729901</v>
      </c>
      <c r="H106" s="10" t="str">
        <f>_xlfn.CONCAT(Tabela2[[#This Row],[BCH Base]]," ",Tabela2[[#This Row],[Data Bit Length]], " ",Tabela2[[#This Row],[BCH Correction]])</f>
        <v>8 187 9</v>
      </c>
      <c r="I106"/>
    </row>
    <row r="107" spans="1:9" x14ac:dyDescent="0.25">
      <c r="A107">
        <v>8</v>
      </c>
      <c r="B107">
        <v>187</v>
      </c>
      <c r="C107">
        <v>9</v>
      </c>
      <c r="D107" s="9">
        <v>0.25</v>
      </c>
      <c r="E107" s="10">
        <v>0.74951668615692102</v>
      </c>
      <c r="F107" s="10">
        <v>468.40379810094998</v>
      </c>
      <c r="G107" s="10">
        <v>0.25048331384307798</v>
      </c>
      <c r="H107" s="10" t="str">
        <f>_xlfn.CONCAT(Tabela2[[#This Row],[BCH Base]]," ",Tabela2[[#This Row],[Data Bit Length]], " ",Tabela2[[#This Row],[BCH Correction]])</f>
        <v>8 187 9</v>
      </c>
      <c r="I107"/>
    </row>
    <row r="108" spans="1:9" x14ac:dyDescent="0.25">
      <c r="A108">
        <v>8</v>
      </c>
      <c r="B108">
        <v>187</v>
      </c>
      <c r="C108">
        <v>9</v>
      </c>
      <c r="D108" s="9">
        <v>0.27500000000000002</v>
      </c>
      <c r="E108" s="10">
        <v>0.72485895452274396</v>
      </c>
      <c r="F108" s="10">
        <v>514.51374312843598</v>
      </c>
      <c r="G108" s="10">
        <v>0.27514104547725798</v>
      </c>
      <c r="H108" s="10" t="str">
        <f>_xlfn.CONCAT(Tabela2[[#This Row],[BCH Base]]," ",Tabela2[[#This Row],[Data Bit Length]], " ",Tabela2[[#This Row],[BCH Correction]])</f>
        <v>8 187 9</v>
      </c>
      <c r="I108"/>
    </row>
    <row r="109" spans="1:9" x14ac:dyDescent="0.25">
      <c r="A109">
        <v>8</v>
      </c>
      <c r="B109">
        <v>187</v>
      </c>
      <c r="C109">
        <v>9</v>
      </c>
      <c r="D109" s="9">
        <v>0.3</v>
      </c>
      <c r="E109" s="10">
        <v>0.69992596251873995</v>
      </c>
      <c r="F109" s="10">
        <v>561.13843078460798</v>
      </c>
      <c r="G109" s="10">
        <v>0.30007403748126199</v>
      </c>
      <c r="H109" s="10" t="str">
        <f>_xlfn.CONCAT(Tabela2[[#This Row],[BCH Base]]," ",Tabela2[[#This Row],[Data Bit Length]], " ",Tabela2[[#This Row],[BCH Correction]])</f>
        <v>8 187 9</v>
      </c>
      <c r="I109"/>
    </row>
    <row r="110" spans="1:9" x14ac:dyDescent="0.25">
      <c r="A110">
        <v>8</v>
      </c>
      <c r="B110">
        <v>191</v>
      </c>
      <c r="C110">
        <v>8</v>
      </c>
      <c r="D110" s="9">
        <v>2.5000000000000001E-2</v>
      </c>
      <c r="E110" s="10">
        <v>0.99272226486756099</v>
      </c>
      <c r="F110" s="10">
        <v>13.900549725137401</v>
      </c>
      <c r="G110" s="10">
        <v>7.2777351324336903E-3</v>
      </c>
      <c r="H110" s="10" t="str">
        <f>_xlfn.CONCAT(Tabela2[[#This Row],[BCH Base]]," ",Tabela2[[#This Row],[Data Bit Length]], " ",Tabela2[[#This Row],[BCH Correction]])</f>
        <v>8 191 8</v>
      </c>
      <c r="I110"/>
    </row>
    <row r="111" spans="1:9" x14ac:dyDescent="0.25">
      <c r="A111">
        <v>8</v>
      </c>
      <c r="B111">
        <v>191</v>
      </c>
      <c r="C111">
        <v>8</v>
      </c>
      <c r="D111" s="9">
        <v>0.05</v>
      </c>
      <c r="E111" s="10">
        <v>0.95222127936032397</v>
      </c>
      <c r="F111" s="10">
        <v>91.257371314342805</v>
      </c>
      <c r="G111" s="10">
        <v>4.7778720639680798E-2</v>
      </c>
      <c r="H111" s="10" t="str">
        <f>_xlfn.CONCAT(Tabela2[[#This Row],[BCH Base]]," ",Tabela2[[#This Row],[Data Bit Length]], " ",Tabela2[[#This Row],[BCH Correction]])</f>
        <v>8 191 8</v>
      </c>
      <c r="I111"/>
    </row>
    <row r="112" spans="1:9" x14ac:dyDescent="0.25">
      <c r="A112">
        <v>8</v>
      </c>
      <c r="B112">
        <v>191</v>
      </c>
      <c r="C112">
        <v>8</v>
      </c>
      <c r="D112" s="9">
        <v>7.4999999999999997E-2</v>
      </c>
      <c r="E112" s="10">
        <v>0.92479991154421903</v>
      </c>
      <c r="F112" s="10">
        <v>143.63218390804599</v>
      </c>
      <c r="G112" s="10">
        <v>7.5200088455772904E-2</v>
      </c>
      <c r="H112" s="10" t="str">
        <f>_xlfn.CONCAT(Tabela2[[#This Row],[BCH Base]]," ",Tabela2[[#This Row],[Data Bit Length]], " ",Tabela2[[#This Row],[BCH Correction]])</f>
        <v>8 191 8</v>
      </c>
      <c r="I112"/>
    </row>
    <row r="113" spans="1:9" x14ac:dyDescent="0.25">
      <c r="A113">
        <v>8</v>
      </c>
      <c r="B113">
        <v>191</v>
      </c>
      <c r="C113">
        <v>8</v>
      </c>
      <c r="D113" s="9">
        <v>0.1</v>
      </c>
      <c r="E113" s="10">
        <v>0.90002434532733799</v>
      </c>
      <c r="F113" s="10">
        <v>190.953523238381</v>
      </c>
      <c r="G113" s="10">
        <v>9.9975654672663505E-2</v>
      </c>
      <c r="H113" s="10" t="str">
        <f>_xlfn.CONCAT(Tabela2[[#This Row],[BCH Base]]," ",Tabela2[[#This Row],[Data Bit Length]], " ",Tabela2[[#This Row],[BCH Correction]])</f>
        <v>8 191 8</v>
      </c>
      <c r="I113"/>
    </row>
    <row r="114" spans="1:9" x14ac:dyDescent="0.25">
      <c r="A114">
        <v>8</v>
      </c>
      <c r="B114">
        <v>191</v>
      </c>
      <c r="C114">
        <v>8</v>
      </c>
      <c r="D114" s="9">
        <v>0.125</v>
      </c>
      <c r="E114" s="10">
        <v>0.87490234632683295</v>
      </c>
      <c r="F114" s="10">
        <v>238.93653173413301</v>
      </c>
      <c r="G114" s="10">
        <v>0.125097653673164</v>
      </c>
      <c r="H114" s="10" t="str">
        <f>_xlfn.CONCAT(Tabela2[[#This Row],[BCH Base]]," ",Tabela2[[#This Row],[Data Bit Length]], " ",Tabela2[[#This Row],[BCH Correction]])</f>
        <v>8 191 8</v>
      </c>
      <c r="I114"/>
    </row>
    <row r="115" spans="1:9" x14ac:dyDescent="0.25">
      <c r="A115">
        <v>8</v>
      </c>
      <c r="B115">
        <v>191</v>
      </c>
      <c r="C115">
        <v>8</v>
      </c>
      <c r="D115" s="9">
        <v>0.15</v>
      </c>
      <c r="E115" s="10">
        <v>0.84986721589204794</v>
      </c>
      <c r="F115" s="10">
        <v>286.75362318840598</v>
      </c>
      <c r="G115" s="10">
        <v>0.150132784107947</v>
      </c>
      <c r="H115" s="10" t="str">
        <f>_xlfn.CONCAT(Tabela2[[#This Row],[BCH Base]]," ",Tabela2[[#This Row],[Data Bit Length]], " ",Tabela2[[#This Row],[BCH Correction]])</f>
        <v>8 191 8</v>
      </c>
      <c r="I115"/>
    </row>
    <row r="116" spans="1:9" x14ac:dyDescent="0.25">
      <c r="A116">
        <v>8</v>
      </c>
      <c r="B116">
        <v>191</v>
      </c>
      <c r="C116">
        <v>8</v>
      </c>
      <c r="D116" s="9">
        <v>0.17499999999999999</v>
      </c>
      <c r="E116" s="10">
        <v>0.82472742678661004</v>
      </c>
      <c r="F116" s="10">
        <v>334.77061469265402</v>
      </c>
      <c r="G116" s="10">
        <v>0.17527257321339301</v>
      </c>
      <c r="H116" s="10" t="str">
        <f>_xlfn.CONCAT(Tabela2[[#This Row],[BCH Base]]," ",Tabela2[[#This Row],[Data Bit Length]], " ",Tabela2[[#This Row],[BCH Correction]])</f>
        <v>8 191 8</v>
      </c>
      <c r="I116"/>
    </row>
    <row r="117" spans="1:9" x14ac:dyDescent="0.25">
      <c r="A117">
        <v>8</v>
      </c>
      <c r="B117">
        <v>191</v>
      </c>
      <c r="C117">
        <v>8</v>
      </c>
      <c r="D117" s="9">
        <v>0.2</v>
      </c>
      <c r="E117" s="10">
        <v>0.80005678360819599</v>
      </c>
      <c r="F117" s="10">
        <v>381.891554222889</v>
      </c>
      <c r="G117" s="10">
        <v>0.19994321639180199</v>
      </c>
      <c r="H117" s="10" t="str">
        <f>_xlfn.CONCAT(Tabela2[[#This Row],[BCH Base]]," ",Tabela2[[#This Row],[Data Bit Length]], " ",Tabela2[[#This Row],[BCH Correction]])</f>
        <v>8 191 8</v>
      </c>
      <c r="I117"/>
    </row>
    <row r="118" spans="1:9" x14ac:dyDescent="0.25">
      <c r="A118">
        <v>8</v>
      </c>
      <c r="B118">
        <v>191</v>
      </c>
      <c r="C118">
        <v>8</v>
      </c>
      <c r="D118" s="9">
        <v>0.22500000000000001</v>
      </c>
      <c r="E118" s="10">
        <v>0.77506431784108198</v>
      </c>
      <c r="F118" s="10">
        <v>429.62718640679702</v>
      </c>
      <c r="G118" s="10">
        <v>0.22493568215891999</v>
      </c>
      <c r="H118" s="10" t="str">
        <f>_xlfn.CONCAT(Tabela2[[#This Row],[BCH Base]]," ",Tabela2[[#This Row],[Data Bit Length]], " ",Tabela2[[#This Row],[BCH Correction]])</f>
        <v>8 191 8</v>
      </c>
      <c r="I118"/>
    </row>
    <row r="119" spans="1:9" x14ac:dyDescent="0.25">
      <c r="A119">
        <v>8</v>
      </c>
      <c r="B119">
        <v>191</v>
      </c>
      <c r="C119">
        <v>8</v>
      </c>
      <c r="D119" s="9">
        <v>0.25</v>
      </c>
      <c r="E119" s="10">
        <v>0.74981148275862197</v>
      </c>
      <c r="F119" s="10">
        <v>477.86006996501698</v>
      </c>
      <c r="G119" s="10">
        <v>0.25018851724137903</v>
      </c>
      <c r="H119" s="10" t="str">
        <f>_xlfn.CONCAT(Tabela2[[#This Row],[BCH Base]]," ",Tabela2[[#This Row],[Data Bit Length]], " ",Tabela2[[#This Row],[BCH Correction]])</f>
        <v>8 191 8</v>
      </c>
      <c r="I119"/>
    </row>
    <row r="120" spans="1:9" x14ac:dyDescent="0.25">
      <c r="A120">
        <v>8</v>
      </c>
      <c r="B120">
        <v>191</v>
      </c>
      <c r="C120">
        <v>8</v>
      </c>
      <c r="D120" s="9">
        <v>0.27500000000000002</v>
      </c>
      <c r="E120" s="10">
        <v>0.72479388905547104</v>
      </c>
      <c r="F120" s="10">
        <v>525.64367816091999</v>
      </c>
      <c r="G120" s="10">
        <v>0.27520611094452901</v>
      </c>
      <c r="H120" s="10" t="str">
        <f>_xlfn.CONCAT(Tabela2[[#This Row],[BCH Base]]," ",Tabela2[[#This Row],[Data Bit Length]], " ",Tabela2[[#This Row],[BCH Correction]])</f>
        <v>8 191 8</v>
      </c>
      <c r="I120"/>
    </row>
    <row r="121" spans="1:9" x14ac:dyDescent="0.25">
      <c r="A121">
        <v>8</v>
      </c>
      <c r="B121">
        <v>191</v>
      </c>
      <c r="C121">
        <v>8</v>
      </c>
      <c r="D121" s="9">
        <v>0.3</v>
      </c>
      <c r="E121" s="10">
        <v>0.70026086156921397</v>
      </c>
      <c r="F121" s="10">
        <v>572.50174912543696</v>
      </c>
      <c r="G121" s="10">
        <v>0.29973913843078698</v>
      </c>
      <c r="H121" s="10" t="str">
        <f>_xlfn.CONCAT(Tabela2[[#This Row],[BCH Base]]," ",Tabela2[[#This Row],[Data Bit Length]], " ",Tabela2[[#This Row],[BCH Correction]])</f>
        <v>8 191 8</v>
      </c>
      <c r="I121"/>
    </row>
    <row r="122" spans="1:9" x14ac:dyDescent="0.25">
      <c r="A122">
        <v>8</v>
      </c>
      <c r="B122">
        <v>239</v>
      </c>
      <c r="C122">
        <v>2</v>
      </c>
      <c r="D122" s="9">
        <v>2.5000000000000001E-2</v>
      </c>
      <c r="E122" s="10">
        <v>0.97156716091953499</v>
      </c>
      <c r="F122" s="10">
        <v>67.9545227386307</v>
      </c>
      <c r="G122" s="10">
        <v>2.8432839080459901E-2</v>
      </c>
      <c r="H122" s="10" t="str">
        <f>_xlfn.CONCAT(Tabela2[[#This Row],[BCH Base]]," ",Tabela2[[#This Row],[Data Bit Length]], " ",Tabela2[[#This Row],[BCH Correction]])</f>
        <v>8 239 2</v>
      </c>
      <c r="I122"/>
    </row>
    <row r="123" spans="1:9" x14ac:dyDescent="0.25">
      <c r="A123">
        <v>8</v>
      </c>
      <c r="B123">
        <v>239</v>
      </c>
      <c r="C123">
        <v>2</v>
      </c>
      <c r="D123" s="9">
        <v>0.05</v>
      </c>
      <c r="E123" s="10">
        <v>0.94639503648176304</v>
      </c>
      <c r="F123" s="10">
        <v>128.11594202898601</v>
      </c>
      <c r="G123" s="10">
        <v>5.3604963518240602E-2</v>
      </c>
      <c r="H123" s="10" t="str">
        <f>_xlfn.CONCAT(Tabela2[[#This Row],[BCH Base]]," ",Tabela2[[#This Row],[Data Bit Length]], " ",Tabela2[[#This Row],[BCH Correction]])</f>
        <v>8 239 2</v>
      </c>
      <c r="I123"/>
    </row>
    <row r="124" spans="1:9" x14ac:dyDescent="0.25">
      <c r="A124">
        <v>8</v>
      </c>
      <c r="B124">
        <v>239</v>
      </c>
      <c r="C124">
        <v>2</v>
      </c>
      <c r="D124" s="9">
        <v>7.4999999999999997E-2</v>
      </c>
      <c r="E124" s="10">
        <v>0.92130989105447303</v>
      </c>
      <c r="F124" s="10">
        <v>188.06946526736601</v>
      </c>
      <c r="G124" s="10">
        <v>7.8690108945527096E-2</v>
      </c>
      <c r="H124" s="10" t="str">
        <f>_xlfn.CONCAT(Tabela2[[#This Row],[BCH Base]]," ",Tabela2[[#This Row],[Data Bit Length]], " ",Tabela2[[#This Row],[BCH Correction]])</f>
        <v>8 239 2</v>
      </c>
      <c r="I124"/>
    </row>
    <row r="125" spans="1:9" x14ac:dyDescent="0.25">
      <c r="A125">
        <v>8</v>
      </c>
      <c r="B125">
        <v>239</v>
      </c>
      <c r="C125">
        <v>2</v>
      </c>
      <c r="D125" s="9">
        <v>0.1</v>
      </c>
      <c r="E125" s="10">
        <v>0.896856798600702</v>
      </c>
      <c r="F125" s="10">
        <v>246.51224387806101</v>
      </c>
      <c r="G125" s="10">
        <v>0.1031432013993</v>
      </c>
      <c r="H125" s="10" t="str">
        <f>_xlfn.CONCAT(Tabela2[[#This Row],[BCH Base]]," ",Tabela2[[#This Row],[Data Bit Length]], " ",Tabela2[[#This Row],[BCH Correction]])</f>
        <v>8 239 2</v>
      </c>
      <c r="I125"/>
    </row>
    <row r="126" spans="1:9" x14ac:dyDescent="0.25">
      <c r="A126">
        <v>8</v>
      </c>
      <c r="B126">
        <v>239</v>
      </c>
      <c r="C126">
        <v>2</v>
      </c>
      <c r="D126" s="9">
        <v>0.125</v>
      </c>
      <c r="E126" s="10">
        <v>0.87204222538730203</v>
      </c>
      <c r="F126" s="10">
        <v>305.819090454773</v>
      </c>
      <c r="G126" s="10">
        <v>0.127957774612693</v>
      </c>
      <c r="H126" s="10" t="str">
        <f>_xlfn.CONCAT(Tabela2[[#This Row],[BCH Base]]," ",Tabela2[[#This Row],[Data Bit Length]], " ",Tabela2[[#This Row],[BCH Correction]])</f>
        <v>8 239 2</v>
      </c>
      <c r="I126"/>
    </row>
    <row r="127" spans="1:9" x14ac:dyDescent="0.25">
      <c r="A127">
        <v>8</v>
      </c>
      <c r="B127">
        <v>239</v>
      </c>
      <c r="C127">
        <v>2</v>
      </c>
      <c r="D127" s="9">
        <v>0.15</v>
      </c>
      <c r="E127" s="10">
        <v>0.84718668715642198</v>
      </c>
      <c r="F127" s="10">
        <v>365.223888055972</v>
      </c>
      <c r="G127" s="10">
        <v>0.15281331284357799</v>
      </c>
      <c r="H127" s="10" t="str">
        <f>_xlfn.CONCAT(Tabela2[[#This Row],[BCH Base]]," ",Tabela2[[#This Row],[Data Bit Length]], " ",Tabela2[[#This Row],[BCH Correction]])</f>
        <v>8 239 2</v>
      </c>
      <c r="I127"/>
    </row>
    <row r="128" spans="1:9" x14ac:dyDescent="0.25">
      <c r="A128">
        <v>8</v>
      </c>
      <c r="B128">
        <v>239</v>
      </c>
      <c r="C128">
        <v>2</v>
      </c>
      <c r="D128" s="9">
        <v>0.17499999999999999</v>
      </c>
      <c r="E128" s="10">
        <v>0.82224016591703897</v>
      </c>
      <c r="F128" s="10">
        <v>424.84607696151897</v>
      </c>
      <c r="G128" s="10">
        <v>0.17775983408295801</v>
      </c>
      <c r="H128" s="10" t="str">
        <f>_xlfn.CONCAT(Tabela2[[#This Row],[BCH Base]]," ",Tabela2[[#This Row],[Data Bit Length]], " ",Tabela2[[#This Row],[BCH Correction]])</f>
        <v>8 239 2</v>
      </c>
      <c r="I128"/>
    </row>
    <row r="129" spans="1:9" x14ac:dyDescent="0.25">
      <c r="A129">
        <v>8</v>
      </c>
      <c r="B129">
        <v>239</v>
      </c>
      <c r="C129">
        <v>2</v>
      </c>
      <c r="D129" s="9">
        <v>0.2</v>
      </c>
      <c r="E129" s="10">
        <v>0.79766518090954697</v>
      </c>
      <c r="F129" s="10">
        <v>483.58020989505201</v>
      </c>
      <c r="G129" s="10">
        <v>0.202334819090455</v>
      </c>
      <c r="H129" s="10" t="str">
        <f>_xlfn.CONCAT(Tabela2[[#This Row],[BCH Base]]," ",Tabela2[[#This Row],[Data Bit Length]], " ",Tabela2[[#This Row],[BCH Correction]])</f>
        <v>8 239 2</v>
      </c>
      <c r="I129"/>
    </row>
    <row r="130" spans="1:9" x14ac:dyDescent="0.25">
      <c r="A130">
        <v>8</v>
      </c>
      <c r="B130">
        <v>239</v>
      </c>
      <c r="C130">
        <v>2</v>
      </c>
      <c r="D130" s="9">
        <v>0.22500000000000001</v>
      </c>
      <c r="E130" s="10">
        <v>0.77277282858570695</v>
      </c>
      <c r="F130" s="10">
        <v>543.07296351824095</v>
      </c>
      <c r="G130" s="10">
        <v>0.227227171414292</v>
      </c>
      <c r="H130" s="10" t="str">
        <f>_xlfn.CONCAT(Tabela2[[#This Row],[BCH Base]]," ",Tabela2[[#This Row],[Data Bit Length]], " ",Tabela2[[#This Row],[BCH Correction]])</f>
        <v>8 239 2</v>
      </c>
      <c r="I130"/>
    </row>
    <row r="131" spans="1:9" x14ac:dyDescent="0.25">
      <c r="A131">
        <v>8</v>
      </c>
      <c r="B131">
        <v>239</v>
      </c>
      <c r="C131">
        <v>2</v>
      </c>
      <c r="D131" s="9">
        <v>0.25</v>
      </c>
      <c r="E131" s="10">
        <v>0.74786750974513105</v>
      </c>
      <c r="F131" s="10">
        <v>602.59670164917497</v>
      </c>
      <c r="G131" s="10">
        <v>0.252132490254873</v>
      </c>
      <c r="H131" s="10" t="str">
        <f>_xlfn.CONCAT(Tabela2[[#This Row],[BCH Base]]," ",Tabela2[[#This Row],[Data Bit Length]], " ",Tabela2[[#This Row],[BCH Correction]])</f>
        <v>8 239 2</v>
      </c>
      <c r="I131"/>
    </row>
    <row r="132" spans="1:9" x14ac:dyDescent="0.25">
      <c r="A132">
        <v>8</v>
      </c>
      <c r="B132">
        <v>239</v>
      </c>
      <c r="C132">
        <v>2</v>
      </c>
      <c r="D132" s="9">
        <v>0.27500000000000002</v>
      </c>
      <c r="E132" s="10">
        <v>0.72290950174912405</v>
      </c>
      <c r="F132" s="10">
        <v>662.24637681159402</v>
      </c>
      <c r="G132" s="10">
        <v>0.27709049825087601</v>
      </c>
      <c r="H132" s="10" t="str">
        <f>_xlfn.CONCAT(Tabela2[[#This Row],[BCH Base]]," ",Tabela2[[#This Row],[Data Bit Length]], " ",Tabela2[[#This Row],[BCH Correction]])</f>
        <v>8 239 2</v>
      </c>
      <c r="I132"/>
    </row>
    <row r="133" spans="1:9" x14ac:dyDescent="0.25">
      <c r="A133">
        <v>8</v>
      </c>
      <c r="B133">
        <v>239</v>
      </c>
      <c r="C133">
        <v>2</v>
      </c>
      <c r="D133" s="9">
        <v>0.3</v>
      </c>
      <c r="E133" s="10">
        <v>0.69829812993503204</v>
      </c>
      <c r="F133" s="10">
        <v>721.06746626686697</v>
      </c>
      <c r="G133" s="10">
        <v>0.30170187006496701</v>
      </c>
      <c r="H133" s="10" t="str">
        <f>_xlfn.CONCAT(Tabela2[[#This Row],[BCH Base]]," ",Tabela2[[#This Row],[Data Bit Length]], " ",Tabela2[[#This Row],[BCH Correction]])</f>
        <v>8 239 2</v>
      </c>
      <c r="I133"/>
    </row>
    <row r="134" spans="1:9" x14ac:dyDescent="0.25">
      <c r="A134">
        <v>8</v>
      </c>
      <c r="B134">
        <v>247</v>
      </c>
      <c r="C134">
        <v>1</v>
      </c>
      <c r="D134" s="9">
        <v>2.5000000000000001E-2</v>
      </c>
      <c r="E134" s="10">
        <v>0.97126506896549503</v>
      </c>
      <c r="F134" s="10">
        <v>70.975012493753098</v>
      </c>
      <c r="G134" s="10">
        <v>2.8734931034483199E-2</v>
      </c>
      <c r="H134" s="10" t="str">
        <f>_xlfn.CONCAT(Tabela2[[#This Row],[BCH Base]]," ",Tabela2[[#This Row],[Data Bit Length]], " ",Tabela2[[#This Row],[BCH Correction]])</f>
        <v>8 247 1</v>
      </c>
      <c r="I134"/>
    </row>
    <row r="135" spans="1:9" x14ac:dyDescent="0.25">
      <c r="A135">
        <v>8</v>
      </c>
      <c r="B135">
        <v>247</v>
      </c>
      <c r="C135">
        <v>1</v>
      </c>
      <c r="D135" s="9">
        <v>0.05</v>
      </c>
      <c r="E135" s="10">
        <v>0.946275067466259</v>
      </c>
      <c r="F135" s="10">
        <v>132.700649675162</v>
      </c>
      <c r="G135" s="10">
        <v>5.3724932533732797E-2</v>
      </c>
      <c r="H135" s="10" t="str">
        <f>_xlfn.CONCAT(Tabela2[[#This Row],[BCH Base]]," ",Tabela2[[#This Row],[Data Bit Length]], " ",Tabela2[[#This Row],[BCH Correction]])</f>
        <v>8 247 1</v>
      </c>
      <c r="I135"/>
    </row>
    <row r="136" spans="1:9" x14ac:dyDescent="0.25">
      <c r="A136">
        <v>8</v>
      </c>
      <c r="B136">
        <v>247</v>
      </c>
      <c r="C136">
        <v>1</v>
      </c>
      <c r="D136" s="9">
        <v>7.4999999999999997E-2</v>
      </c>
      <c r="E136" s="10">
        <v>0.92135486006996203</v>
      </c>
      <c r="F136" s="10">
        <v>194.25337331334299</v>
      </c>
      <c r="G136" s="10">
        <v>7.8645139930034094E-2</v>
      </c>
      <c r="H136" s="10" t="str">
        <f>_xlfn.CONCAT(Tabela2[[#This Row],[BCH Base]]," ",Tabela2[[#This Row],[Data Bit Length]], " ",Tabela2[[#This Row],[BCH Correction]])</f>
        <v>8 247 1</v>
      </c>
      <c r="I136"/>
    </row>
    <row r="137" spans="1:9" x14ac:dyDescent="0.25">
      <c r="A137">
        <v>8</v>
      </c>
      <c r="B137">
        <v>247</v>
      </c>
      <c r="C137">
        <v>1</v>
      </c>
      <c r="D137" s="9">
        <v>0.1</v>
      </c>
      <c r="E137" s="10">
        <v>0.89693190604697104</v>
      </c>
      <c r="F137" s="10">
        <v>254.578210894553</v>
      </c>
      <c r="G137" s="10">
        <v>0.10306809395302501</v>
      </c>
      <c r="H137" s="10" t="str">
        <f>_xlfn.CONCAT(Tabela2[[#This Row],[BCH Base]]," ",Tabela2[[#This Row],[Data Bit Length]], " ",Tabela2[[#This Row],[BCH Correction]])</f>
        <v>8 247 1</v>
      </c>
      <c r="I137"/>
    </row>
    <row r="138" spans="1:9" x14ac:dyDescent="0.25">
      <c r="A138">
        <v>8</v>
      </c>
      <c r="B138">
        <v>247</v>
      </c>
      <c r="C138">
        <v>1</v>
      </c>
      <c r="D138" s="9">
        <v>0.125</v>
      </c>
      <c r="E138" s="10">
        <v>0.87199895402298799</v>
      </c>
      <c r="F138" s="10">
        <v>316.16241879060499</v>
      </c>
      <c r="G138" s="10">
        <v>0.12800104597701401</v>
      </c>
      <c r="H138" s="10" t="str">
        <f>_xlfn.CONCAT(Tabela2[[#This Row],[BCH Base]]," ",Tabela2[[#This Row],[Data Bit Length]], " ",Tabela2[[#This Row],[BCH Correction]])</f>
        <v>8 247 1</v>
      </c>
      <c r="I138"/>
    </row>
    <row r="139" spans="1:9" x14ac:dyDescent="0.25">
      <c r="A139">
        <v>8</v>
      </c>
      <c r="B139">
        <v>247</v>
      </c>
      <c r="C139">
        <v>1</v>
      </c>
      <c r="D139" s="9">
        <v>0.15</v>
      </c>
      <c r="E139" s="10">
        <v>0.84703074762618502</v>
      </c>
      <c r="F139" s="10">
        <v>377.83408295852098</v>
      </c>
      <c r="G139" s="10">
        <v>0.15296925237381001</v>
      </c>
      <c r="H139" s="10" t="str">
        <f>_xlfn.CONCAT(Tabela2[[#This Row],[BCH Base]]," ",Tabela2[[#This Row],[Data Bit Length]], " ",Tabela2[[#This Row],[BCH Correction]])</f>
        <v>8 247 1</v>
      </c>
      <c r="I139"/>
    </row>
    <row r="140" spans="1:9" x14ac:dyDescent="0.25">
      <c r="A140">
        <v>8</v>
      </c>
      <c r="B140">
        <v>247</v>
      </c>
      <c r="C140">
        <v>1</v>
      </c>
      <c r="D140" s="9">
        <v>0.17499999999999999</v>
      </c>
      <c r="E140" s="10">
        <v>0.82210649975011596</v>
      </c>
      <c r="F140" s="10">
        <v>439.39680159919999</v>
      </c>
      <c r="G140" s="10">
        <v>0.17789350024987</v>
      </c>
      <c r="H140" s="10" t="str">
        <f>_xlfn.CONCAT(Tabela2[[#This Row],[BCH Base]]," ",Tabela2[[#This Row],[Data Bit Length]], " ",Tabela2[[#This Row],[BCH Correction]])</f>
        <v>8 247 1</v>
      </c>
      <c r="I140"/>
    </row>
    <row r="141" spans="1:9" x14ac:dyDescent="0.25">
      <c r="A141">
        <v>8</v>
      </c>
      <c r="B141">
        <v>247</v>
      </c>
      <c r="C141">
        <v>1</v>
      </c>
      <c r="D141" s="9">
        <v>0.2</v>
      </c>
      <c r="E141" s="10">
        <v>0.79771247976011395</v>
      </c>
      <c r="F141" s="10">
        <v>499.650174912544</v>
      </c>
      <c r="G141" s="10">
        <v>0.20228752023987601</v>
      </c>
      <c r="H141" s="10" t="str">
        <f>_xlfn.CONCAT(Tabela2[[#This Row],[BCH Base]]," ",Tabela2[[#This Row],[Data Bit Length]], " ",Tabela2[[#This Row],[BCH Correction]])</f>
        <v>8 247 1</v>
      </c>
      <c r="I141"/>
    </row>
    <row r="142" spans="1:9" x14ac:dyDescent="0.25">
      <c r="A142">
        <v>8</v>
      </c>
      <c r="B142">
        <v>247</v>
      </c>
      <c r="C142">
        <v>1</v>
      </c>
      <c r="D142" s="9">
        <v>0.22500000000000001</v>
      </c>
      <c r="E142" s="10">
        <v>0.772730416291871</v>
      </c>
      <c r="F142" s="10">
        <v>561.35582208895596</v>
      </c>
      <c r="G142" s="10">
        <v>0.22726958370814601</v>
      </c>
      <c r="H142" s="10" t="str">
        <f>_xlfn.CONCAT(Tabela2[[#This Row],[BCH Base]]," ",Tabela2[[#This Row],[Data Bit Length]], " ",Tabela2[[#This Row],[BCH Correction]])</f>
        <v>8 247 1</v>
      </c>
      <c r="I142"/>
    </row>
    <row r="143" spans="1:9" x14ac:dyDescent="0.25">
      <c r="A143">
        <v>8</v>
      </c>
      <c r="B143">
        <v>247</v>
      </c>
      <c r="C143">
        <v>1</v>
      </c>
      <c r="D143" s="9">
        <v>0.25</v>
      </c>
      <c r="E143" s="10">
        <v>0.74779959020490805</v>
      </c>
      <c r="F143" s="10">
        <v>622.93503248375805</v>
      </c>
      <c r="G143" s="10">
        <v>0.252200409795106</v>
      </c>
      <c r="H143" s="10" t="str">
        <f>_xlfn.CONCAT(Tabela2[[#This Row],[BCH Base]]," ",Tabela2[[#This Row],[Data Bit Length]], " ",Tabela2[[#This Row],[BCH Correction]])</f>
        <v>8 247 1</v>
      </c>
      <c r="I143"/>
    </row>
    <row r="144" spans="1:9" x14ac:dyDescent="0.25">
      <c r="A144">
        <v>8</v>
      </c>
      <c r="B144">
        <v>247</v>
      </c>
      <c r="C144">
        <v>1</v>
      </c>
      <c r="D144" s="9">
        <v>0.27500000000000002</v>
      </c>
      <c r="E144" s="10">
        <v>0.72292066616692496</v>
      </c>
      <c r="F144" s="10">
        <v>684.38580709645203</v>
      </c>
      <c r="G144" s="10">
        <v>0.27707933383309102</v>
      </c>
      <c r="H144" s="10" t="str">
        <f>_xlfn.CONCAT(Tabela2[[#This Row],[BCH Base]]," ",Tabela2[[#This Row],[Data Bit Length]], " ",Tabela2[[#This Row],[BCH Correction]])</f>
        <v>8 247 1</v>
      </c>
      <c r="I144"/>
    </row>
    <row r="145" spans="1:9" x14ac:dyDescent="0.25">
      <c r="A145">
        <v>8</v>
      </c>
      <c r="B145">
        <v>247</v>
      </c>
      <c r="C145">
        <v>1</v>
      </c>
      <c r="D145" s="9">
        <v>0.3</v>
      </c>
      <c r="E145" s="10">
        <v>0.69841558320840302</v>
      </c>
      <c r="F145" s="10">
        <v>744.91354322838595</v>
      </c>
      <c r="G145" s="10">
        <v>0.30158441679160403</v>
      </c>
      <c r="H145" s="10" t="str">
        <f>_xlfn.CONCAT(Tabela2[[#This Row],[BCH Base]]," ",Tabela2[[#This Row],[Data Bit Length]], " ",Tabela2[[#This Row],[BCH Correction]])</f>
        <v>8 247 1</v>
      </c>
      <c r="I145"/>
    </row>
    <row r="146" spans="1:9" x14ac:dyDescent="0.25">
      <c r="A146">
        <v>8</v>
      </c>
      <c r="B146">
        <v>29</v>
      </c>
      <c r="C146">
        <v>47</v>
      </c>
      <c r="D146" s="9">
        <v>2.5000000000000001E-2</v>
      </c>
      <c r="E146" s="10">
        <v>1</v>
      </c>
      <c r="F146" s="10">
        <v>0</v>
      </c>
      <c r="G146" s="10">
        <v>0</v>
      </c>
      <c r="H146" s="10" t="str">
        <f>_xlfn.CONCAT(Tabela2[[#This Row],[BCH Base]]," ",Tabela2[[#This Row],[Data Bit Length]], " ",Tabela2[[#This Row],[BCH Correction]])</f>
        <v>8 29 47</v>
      </c>
      <c r="I146"/>
    </row>
    <row r="147" spans="1:9" x14ac:dyDescent="0.25">
      <c r="A147">
        <v>8</v>
      </c>
      <c r="B147">
        <v>29</v>
      </c>
      <c r="C147">
        <v>47</v>
      </c>
      <c r="D147" s="9">
        <v>0.05</v>
      </c>
      <c r="E147" s="10">
        <v>1</v>
      </c>
      <c r="F147" s="10">
        <v>0</v>
      </c>
      <c r="G147" s="10">
        <v>0</v>
      </c>
      <c r="H147" s="10" t="str">
        <f>_xlfn.CONCAT(Tabela2[[#This Row],[BCH Base]]," ",Tabela2[[#This Row],[Data Bit Length]], " ",Tabela2[[#This Row],[BCH Correction]])</f>
        <v>8 29 47</v>
      </c>
      <c r="I147"/>
    </row>
    <row r="148" spans="1:9" x14ac:dyDescent="0.25">
      <c r="A148">
        <v>8</v>
      </c>
      <c r="B148">
        <v>29</v>
      </c>
      <c r="C148">
        <v>47</v>
      </c>
      <c r="D148" s="9">
        <v>7.4999999999999997E-2</v>
      </c>
      <c r="E148" s="10">
        <v>1</v>
      </c>
      <c r="F148" s="10">
        <v>0</v>
      </c>
      <c r="G148" s="10">
        <v>0</v>
      </c>
      <c r="H148" s="10" t="str">
        <f>_xlfn.CONCAT(Tabela2[[#This Row],[BCH Base]]," ",Tabela2[[#This Row],[Data Bit Length]], " ",Tabela2[[#This Row],[BCH Correction]])</f>
        <v>8 29 47</v>
      </c>
      <c r="I148"/>
    </row>
    <row r="149" spans="1:9" x14ac:dyDescent="0.25">
      <c r="A149">
        <v>8</v>
      </c>
      <c r="B149">
        <v>29</v>
      </c>
      <c r="C149">
        <v>47</v>
      </c>
      <c r="D149" s="9">
        <v>0.1</v>
      </c>
      <c r="E149" s="10">
        <v>1</v>
      </c>
      <c r="F149" s="10">
        <v>0</v>
      </c>
      <c r="G149" s="10">
        <v>0</v>
      </c>
      <c r="H149" s="10" t="str">
        <f>_xlfn.CONCAT(Tabela2[[#This Row],[BCH Base]]," ",Tabela2[[#This Row],[Data Bit Length]], " ",Tabela2[[#This Row],[BCH Correction]])</f>
        <v>8 29 47</v>
      </c>
      <c r="I149"/>
    </row>
    <row r="150" spans="1:9" x14ac:dyDescent="0.25">
      <c r="A150">
        <v>8</v>
      </c>
      <c r="B150">
        <v>29</v>
      </c>
      <c r="C150">
        <v>47</v>
      </c>
      <c r="D150" s="9">
        <v>0.125</v>
      </c>
      <c r="E150" s="10">
        <v>0.99980699400299899</v>
      </c>
      <c r="F150" s="10">
        <v>5.59720139930035E-2</v>
      </c>
      <c r="G150" s="10">
        <v>1.9300599700149899E-4</v>
      </c>
      <c r="H150" s="10" t="str">
        <f>_xlfn.CONCAT(Tabela2[[#This Row],[BCH Base]]," ",Tabela2[[#This Row],[Data Bit Length]], " ",Tabela2[[#This Row],[BCH Correction]])</f>
        <v>8 29 47</v>
      </c>
      <c r="I150"/>
    </row>
    <row r="151" spans="1:9" x14ac:dyDescent="0.25">
      <c r="A151">
        <v>8</v>
      </c>
      <c r="B151">
        <v>29</v>
      </c>
      <c r="C151">
        <v>47</v>
      </c>
      <c r="D151" s="9">
        <v>0.15</v>
      </c>
      <c r="E151" s="10">
        <v>0.99048753223388297</v>
      </c>
      <c r="F151" s="10">
        <v>2.7586206896551699</v>
      </c>
      <c r="G151" s="10">
        <v>9.5124677661169096E-3</v>
      </c>
      <c r="H151" s="10" t="str">
        <f>_xlfn.CONCAT(Tabela2[[#This Row],[BCH Base]]," ",Tabela2[[#This Row],[Data Bit Length]], " ",Tabela2[[#This Row],[BCH Correction]])</f>
        <v>8 29 47</v>
      </c>
      <c r="I151"/>
    </row>
    <row r="152" spans="1:9" x14ac:dyDescent="0.25">
      <c r="A152">
        <v>8</v>
      </c>
      <c r="B152">
        <v>29</v>
      </c>
      <c r="C152">
        <v>47</v>
      </c>
      <c r="D152" s="9">
        <v>0.17499999999999999</v>
      </c>
      <c r="E152" s="10">
        <v>0.93689533333333497</v>
      </c>
      <c r="F152" s="10">
        <v>18.300349825087501</v>
      </c>
      <c r="G152" s="10">
        <v>6.3104666666666601E-2</v>
      </c>
      <c r="H152" s="10" t="str">
        <f>_xlfn.CONCAT(Tabela2[[#This Row],[BCH Base]]," ",Tabela2[[#This Row],[Data Bit Length]], " ",Tabela2[[#This Row],[BCH Correction]])</f>
        <v>8 29 47</v>
      </c>
      <c r="I152"/>
    </row>
    <row r="153" spans="1:9" x14ac:dyDescent="0.25">
      <c r="A153">
        <v>8</v>
      </c>
      <c r="B153">
        <v>29</v>
      </c>
      <c r="C153">
        <v>47</v>
      </c>
      <c r="D153" s="9">
        <v>0.2</v>
      </c>
      <c r="E153" s="10">
        <v>0.847734752123949</v>
      </c>
      <c r="F153" s="10">
        <v>44.156921539230403</v>
      </c>
      <c r="G153" s="10">
        <v>0.15226524787606199</v>
      </c>
      <c r="H153" s="10" t="str">
        <f>_xlfn.CONCAT(Tabela2[[#This Row],[BCH Base]]," ",Tabela2[[#This Row],[Data Bit Length]], " ",Tabela2[[#This Row],[BCH Correction]])</f>
        <v>8 29 47</v>
      </c>
      <c r="I153"/>
    </row>
    <row r="154" spans="1:9" x14ac:dyDescent="0.25">
      <c r="A154">
        <v>8</v>
      </c>
      <c r="B154">
        <v>29</v>
      </c>
      <c r="C154">
        <v>47</v>
      </c>
      <c r="D154" s="9">
        <v>0.22500000000000001</v>
      </c>
      <c r="E154" s="10">
        <v>0.78485413943028604</v>
      </c>
      <c r="F154" s="10">
        <v>62.392303848075997</v>
      </c>
      <c r="G154" s="10">
        <v>0.21514586056971499</v>
      </c>
      <c r="H154" s="10" t="str">
        <f>_xlfn.CONCAT(Tabela2[[#This Row],[BCH Base]]," ",Tabela2[[#This Row],[Data Bit Length]], " ",Tabela2[[#This Row],[BCH Correction]])</f>
        <v>8 29 47</v>
      </c>
      <c r="I154"/>
    </row>
    <row r="155" spans="1:9" x14ac:dyDescent="0.25">
      <c r="A155">
        <v>8</v>
      </c>
      <c r="B155">
        <v>29</v>
      </c>
      <c r="C155">
        <v>47</v>
      </c>
      <c r="D155" s="9">
        <v>0.25</v>
      </c>
      <c r="E155" s="10">
        <v>0.74953558370814499</v>
      </c>
      <c r="F155" s="10">
        <v>72.634682658670698</v>
      </c>
      <c r="G155" s="10">
        <v>0.25046441629185401</v>
      </c>
      <c r="H155" s="10" t="str">
        <f>_xlfn.CONCAT(Tabela2[[#This Row],[BCH Base]]," ",Tabela2[[#This Row],[Data Bit Length]], " ",Tabela2[[#This Row],[BCH Correction]])</f>
        <v>8 29 47</v>
      </c>
      <c r="I155"/>
    </row>
    <row r="156" spans="1:9" x14ac:dyDescent="0.25">
      <c r="A156">
        <v>8</v>
      </c>
      <c r="B156">
        <v>29</v>
      </c>
      <c r="C156">
        <v>47</v>
      </c>
      <c r="D156" s="9">
        <v>0.27500000000000002</v>
      </c>
      <c r="E156" s="10">
        <v>0.72452393803098303</v>
      </c>
      <c r="F156" s="10">
        <v>79.888055972014001</v>
      </c>
      <c r="G156" s="10">
        <v>0.27547606196901497</v>
      </c>
      <c r="H156" s="10" t="str">
        <f>_xlfn.CONCAT(Tabela2[[#This Row],[BCH Base]]," ",Tabela2[[#This Row],[Data Bit Length]], " ",Tabela2[[#This Row],[BCH Correction]])</f>
        <v>8 29 47</v>
      </c>
      <c r="I156"/>
    </row>
    <row r="157" spans="1:9" x14ac:dyDescent="0.25">
      <c r="A157">
        <v>8</v>
      </c>
      <c r="B157">
        <v>29</v>
      </c>
      <c r="C157">
        <v>47</v>
      </c>
      <c r="D157" s="9">
        <v>0.3</v>
      </c>
      <c r="E157" s="10">
        <v>0.70004653573213305</v>
      </c>
      <c r="F157" s="10">
        <v>86.986506746626702</v>
      </c>
      <c r="G157" s="10">
        <v>0.29995346426786601</v>
      </c>
      <c r="H157" s="10" t="str">
        <f>_xlfn.CONCAT(Tabela2[[#This Row],[BCH Base]]," ",Tabela2[[#This Row],[Data Bit Length]], " ",Tabela2[[#This Row],[BCH Correction]])</f>
        <v>8 29 47</v>
      </c>
      <c r="I157"/>
    </row>
    <row r="162" spans="14:17" x14ac:dyDescent="0.25">
      <c r="O162" t="e">
        <f>#REF!</f>
        <v>#REF!</v>
      </c>
    </row>
    <row r="163" spans="14:17" x14ac:dyDescent="0.25">
      <c r="N163" s="11">
        <v>2.5000000000000001E-2</v>
      </c>
      <c r="O163" s="10">
        <f>P50</f>
        <v>0</v>
      </c>
      <c r="P163" s="10"/>
      <c r="Q163" s="10"/>
    </row>
    <row r="164" spans="14:17" x14ac:dyDescent="0.25">
      <c r="N164" s="14">
        <v>0.05</v>
      </c>
      <c r="O164" s="10">
        <f t="shared" ref="O164:O174" si="2">P51</f>
        <v>0</v>
      </c>
      <c r="P164" s="10"/>
      <c r="Q164" s="10"/>
    </row>
    <row r="165" spans="14:17" x14ac:dyDescent="0.25">
      <c r="N165" s="11">
        <v>7.4999999999999997E-2</v>
      </c>
      <c r="O165" s="10">
        <f t="shared" si="2"/>
        <v>0</v>
      </c>
      <c r="P165" s="10"/>
      <c r="Q165" s="10"/>
    </row>
    <row r="166" spans="14:17" x14ac:dyDescent="0.25">
      <c r="N166" s="14">
        <v>0.1</v>
      </c>
      <c r="O166" s="10">
        <f t="shared" si="2"/>
        <v>0</v>
      </c>
      <c r="P166" s="10"/>
      <c r="Q166" s="10"/>
    </row>
    <row r="167" spans="14:17" x14ac:dyDescent="0.25">
      <c r="N167" s="11">
        <v>0.125</v>
      </c>
      <c r="O167" s="10">
        <f t="shared" si="2"/>
        <v>0</v>
      </c>
      <c r="P167" s="10"/>
      <c r="Q167" s="10"/>
    </row>
    <row r="168" spans="14:17" x14ac:dyDescent="0.25">
      <c r="N168" s="14">
        <v>0.15</v>
      </c>
      <c r="O168" s="10">
        <f t="shared" si="2"/>
        <v>0</v>
      </c>
      <c r="P168" s="10"/>
      <c r="Q168" s="10"/>
    </row>
    <row r="169" spans="14:17" x14ac:dyDescent="0.25">
      <c r="N169" s="11">
        <v>0.17499999999999999</v>
      </c>
      <c r="O169" s="10">
        <f t="shared" si="2"/>
        <v>0</v>
      </c>
      <c r="P169" s="10"/>
      <c r="Q169" s="10"/>
    </row>
    <row r="170" spans="14:17" x14ac:dyDescent="0.25">
      <c r="N170" s="14">
        <v>0.2</v>
      </c>
      <c r="O170" s="10">
        <f t="shared" si="2"/>
        <v>0</v>
      </c>
      <c r="P170" s="10"/>
      <c r="Q170" s="10"/>
    </row>
    <row r="171" spans="14:17" x14ac:dyDescent="0.25">
      <c r="N171" s="11">
        <v>0.22500000000000001</v>
      </c>
      <c r="O171" s="10">
        <f t="shared" si="2"/>
        <v>0</v>
      </c>
      <c r="P171" s="10"/>
      <c r="Q171" s="10"/>
    </row>
    <row r="172" spans="14:17" x14ac:dyDescent="0.25">
      <c r="N172" s="14">
        <v>0.25</v>
      </c>
      <c r="O172" s="10">
        <f t="shared" si="2"/>
        <v>0</v>
      </c>
      <c r="P172" s="10"/>
      <c r="Q172" s="10"/>
    </row>
    <row r="173" spans="14:17" x14ac:dyDescent="0.25">
      <c r="N173" s="11">
        <v>0.27500000000000002</v>
      </c>
      <c r="O173" s="10">
        <f t="shared" si="2"/>
        <v>0</v>
      </c>
      <c r="P173" s="10"/>
      <c r="Q173" s="10"/>
    </row>
    <row r="174" spans="14:17" x14ac:dyDescent="0.25">
      <c r="N174" s="14">
        <v>0.3</v>
      </c>
      <c r="O174" s="10">
        <f t="shared" si="2"/>
        <v>0</v>
      </c>
      <c r="P174" s="10"/>
      <c r="Q174" s="10"/>
    </row>
    <row r="177" spans="14:15" x14ac:dyDescent="0.25">
      <c r="N177" s="11">
        <v>2.5000000000000001E-2</v>
      </c>
      <c r="O177" s="10">
        <f>R50</f>
        <v>0</v>
      </c>
    </row>
    <row r="178" spans="14:15" x14ac:dyDescent="0.25">
      <c r="N178" s="14">
        <v>0.05</v>
      </c>
      <c r="O178" s="10">
        <f t="shared" ref="O178:O188" si="3">R51</f>
        <v>0</v>
      </c>
    </row>
    <row r="179" spans="14:15" x14ac:dyDescent="0.25">
      <c r="N179" s="11">
        <v>7.4999999999999997E-2</v>
      </c>
      <c r="O179" s="10">
        <f t="shared" si="3"/>
        <v>0</v>
      </c>
    </row>
    <row r="180" spans="14:15" x14ac:dyDescent="0.25">
      <c r="N180" s="14">
        <v>0.1</v>
      </c>
      <c r="O180" s="10">
        <f t="shared" si="3"/>
        <v>0</v>
      </c>
    </row>
    <row r="181" spans="14:15" x14ac:dyDescent="0.25">
      <c r="N181" s="11">
        <v>0.125</v>
      </c>
      <c r="O181" s="10">
        <f t="shared" si="3"/>
        <v>0</v>
      </c>
    </row>
    <row r="182" spans="14:15" x14ac:dyDescent="0.25">
      <c r="N182" s="14">
        <v>0.15</v>
      </c>
      <c r="O182" s="10">
        <f t="shared" si="3"/>
        <v>0</v>
      </c>
    </row>
    <row r="183" spans="14:15" x14ac:dyDescent="0.25">
      <c r="N183" s="11">
        <v>0.17499999999999999</v>
      </c>
      <c r="O183" s="10">
        <f t="shared" si="3"/>
        <v>0</v>
      </c>
    </row>
    <row r="184" spans="14:15" x14ac:dyDescent="0.25">
      <c r="N184" s="14">
        <v>0.2</v>
      </c>
      <c r="O184" s="10">
        <f t="shared" si="3"/>
        <v>0</v>
      </c>
    </row>
    <row r="185" spans="14:15" x14ac:dyDescent="0.25">
      <c r="N185" s="11">
        <v>0.22500000000000001</v>
      </c>
      <c r="O185" s="10">
        <f t="shared" si="3"/>
        <v>0</v>
      </c>
    </row>
    <row r="186" spans="14:15" x14ac:dyDescent="0.25">
      <c r="N186" s="14">
        <v>0.25</v>
      </c>
      <c r="O186" s="10">
        <f t="shared" si="3"/>
        <v>0</v>
      </c>
    </row>
    <row r="187" spans="14:15" x14ac:dyDescent="0.25">
      <c r="N187" s="11">
        <v>0.27500000000000002</v>
      </c>
      <c r="O187" s="10">
        <f t="shared" si="3"/>
        <v>0</v>
      </c>
    </row>
    <row r="188" spans="14:15" x14ac:dyDescent="0.25">
      <c r="N188" s="14">
        <v>0.3</v>
      </c>
      <c r="O188" s="10">
        <f t="shared" si="3"/>
        <v>0</v>
      </c>
    </row>
    <row r="191" spans="14:15" x14ac:dyDescent="0.25">
      <c r="N191" s="11">
        <v>2.5000000000000001E-2</v>
      </c>
    </row>
    <row r="192" spans="14:15" x14ac:dyDescent="0.25">
      <c r="N192" s="14">
        <v>0.05</v>
      </c>
    </row>
    <row r="193" spans="14:14" x14ac:dyDescent="0.25">
      <c r="N193" s="11">
        <v>7.4999999999999997E-2</v>
      </c>
    </row>
    <row r="194" spans="14:14" x14ac:dyDescent="0.25">
      <c r="N194" s="14">
        <v>0.1</v>
      </c>
    </row>
    <row r="195" spans="14:14" x14ac:dyDescent="0.25">
      <c r="N195" s="11">
        <v>0.125</v>
      </c>
    </row>
    <row r="196" spans="14:14" x14ac:dyDescent="0.25">
      <c r="N196" s="14">
        <v>0.15</v>
      </c>
    </row>
    <row r="197" spans="14:14" x14ac:dyDescent="0.25">
      <c r="N197" s="11">
        <v>0.17499999999999999</v>
      </c>
    </row>
    <row r="198" spans="14:14" x14ac:dyDescent="0.25">
      <c r="N198" s="14">
        <v>0.2</v>
      </c>
    </row>
    <row r="199" spans="14:14" x14ac:dyDescent="0.25">
      <c r="N199" s="11">
        <v>0.22500000000000001</v>
      </c>
    </row>
    <row r="200" spans="14:14" x14ac:dyDescent="0.25">
      <c r="N200" s="14">
        <v>0.25</v>
      </c>
    </row>
    <row r="201" spans="14:14" x14ac:dyDescent="0.25">
      <c r="N201" s="11">
        <v>0.27500000000000002</v>
      </c>
    </row>
    <row r="202" spans="14:14" x14ac:dyDescent="0.25">
      <c r="N202" s="14">
        <v>0.3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Adam Jędryka</cp:lastModifiedBy>
  <dcterms:created xsi:type="dcterms:W3CDTF">2020-05-03T19:36:26Z</dcterms:created>
  <dcterms:modified xsi:type="dcterms:W3CDTF">2020-05-04T17:16:30Z</dcterms:modified>
</cp:coreProperties>
</file>