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2"/>
  </bookViews>
  <sheets>
    <sheet name="User" sheetId="1" r:id="rId1"/>
    <sheet name="UserRole" sheetId="2" r:id="rId2"/>
    <sheet name="PIcPOints" sheetId="3" r:id="rId3"/>
    <sheet name="Street" sheetId="5" r:id="rId4"/>
    <sheet name="Country" sheetId="4" r:id="rId5"/>
    <sheet name="Order" sheetId="6" r:id="rId6"/>
    <sheet name="OrderStatus" sheetId="7" r:id="rId7"/>
    <sheet name="Product" sheetId="8" r:id="rId8"/>
    <sheet name="ProductCategory" sheetId="14" r:id="rId9"/>
    <sheet name="Postavshic" sheetId="13" r:id="rId10"/>
    <sheet name="Proizvoditel" sheetId="12" r:id="rId11"/>
    <sheet name="Union" sheetId="11" r:id="rId12"/>
    <sheet name="ProductName" sheetId="10" r:id="rId13"/>
  </sheets>
  <definedNames>
    <definedName name="_xlnm._FilterDatabase" localSheetId="7" hidden="1">Product!$B$1:$B$54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6"/>
  <c r="D5" i="6"/>
  <c r="D6" i="6"/>
  <c r="D7" i="6"/>
  <c r="D8" i="6"/>
  <c r="D9" i="6"/>
  <c r="D10" i="6"/>
  <c r="D11" i="6"/>
  <c r="D12" i="6"/>
  <c r="D13" i="6"/>
  <c r="D14" i="6"/>
  <c r="D18" i="6"/>
  <c r="D19" i="6"/>
  <c r="D20" i="6"/>
  <c r="D21" i="6"/>
  <c r="D2" i="6"/>
  <c r="Q3" i="6"/>
  <c r="Q4" i="6"/>
  <c r="Q5" i="6"/>
  <c r="Q6" i="6"/>
  <c r="Q7" i="6"/>
  <c r="Q8" i="6"/>
  <c r="Q9" i="6"/>
  <c r="Q10" i="6"/>
  <c r="Q11" i="6"/>
  <c r="Q2" i="6"/>
  <c r="AL11" i="6"/>
  <c r="AL10" i="6"/>
  <c r="AL9" i="6"/>
  <c r="AL8" i="6"/>
  <c r="AL7" i="6"/>
  <c r="AL6" i="6"/>
  <c r="AL5" i="6"/>
  <c r="AL4" i="6"/>
  <c r="AL3" i="6"/>
  <c r="AL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B3" i="1"/>
  <c r="B4" i="1"/>
  <c r="B5" i="1"/>
  <c r="B6" i="1"/>
  <c r="B7" i="1"/>
  <c r="B8" i="1"/>
  <c r="B9" i="1"/>
  <c r="B10" i="1"/>
  <c r="B11" i="1"/>
  <c r="B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<sst xmlns="http://schemas.openxmlformats.org/spreadsheetml/2006/main" count="620" uniqueCount="243">
  <si>
    <t>Роль сотрудника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</si>
  <si>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</si>
  <si>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</si>
  <si>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</si>
  <si>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</si>
  <si>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</si>
  <si>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</si>
  <si>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</si>
  <si>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</si>
  <si>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</si>
  <si>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</si>
  <si>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</si>
  <si>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</si>
  <si>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</si>
  <si>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</si>
  <si>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</si>
  <si>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</si>
  <si>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</si>
  <si>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</si>
  <si>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</si>
  <si>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</si>
  <si>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</si>
  <si>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</si>
  <si>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</si>
  <si>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</si>
  <si>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</si>
  <si>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</si>
  <si>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</si>
  <si>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</si>
  <si>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</si>
  <si>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</si>
  <si>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</si>
  <si>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</si>
  <si>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</si>
  <si>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</si>
  <si>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</si>
  <si>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</si>
  <si>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</si>
  <si>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</si>
  <si>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</si>
  <si>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</si>
  <si>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</si>
  <si>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</si>
  <si>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</si>
  <si>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</si>
  <si>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</si>
  <si>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</si>
  <si>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</si>
  <si>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</si>
  <si>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</si>
  <si>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</si>
  <si>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</si>
  <si>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</si>
  <si>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</si>
  <si>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</si>
  <si>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</si>
  <si>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</si>
  <si>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</si>
  <si>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</si>
  <si>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Фйди</t>
  </si>
  <si>
    <t>ФйдиРоль</t>
  </si>
  <si>
    <t>Нефтеюганск</t>
  </si>
  <si>
    <t>Article</t>
  </si>
  <si>
    <t>Id</t>
  </si>
  <si>
    <t>г</t>
  </si>
  <si>
    <t>Чехова</t>
  </si>
  <si>
    <t>Степная</t>
  </si>
  <si>
    <t>Коммунистическая</t>
  </si>
  <si>
    <t>Солнечная</t>
  </si>
  <si>
    <t>Шоссейная</t>
  </si>
  <si>
    <t>Партизанская</t>
  </si>
  <si>
    <t>Победы</t>
  </si>
  <si>
    <t>Молодежная</t>
  </si>
  <si>
    <t>Новая</t>
  </si>
  <si>
    <t>Октябрьская</t>
  </si>
  <si>
    <t>Садовая</t>
  </si>
  <si>
    <t>Комсомольская</t>
  </si>
  <si>
    <t>Дзержинского</t>
  </si>
  <si>
    <t>Набережная</t>
  </si>
  <si>
    <t>Фрунзе</t>
  </si>
  <si>
    <t>Школьная</t>
  </si>
  <si>
    <t>Зеленая</t>
  </si>
  <si>
    <t>Маяковского</t>
  </si>
  <si>
    <t>Светлая</t>
  </si>
  <si>
    <t>Цветочная</t>
  </si>
  <si>
    <t>Спортивная</t>
  </si>
  <si>
    <t>Гоголя</t>
  </si>
  <si>
    <t>Северная</t>
  </si>
  <si>
    <t>Вишневая</t>
  </si>
  <si>
    <t>Подгорная</t>
  </si>
  <si>
    <t>Полевая</t>
  </si>
  <si>
    <t>Клубная</t>
  </si>
  <si>
    <t>Некрасова</t>
  </si>
  <si>
    <t>Мичурина</t>
  </si>
  <si>
    <t>Country</t>
  </si>
  <si>
    <t>IDCountry</t>
  </si>
  <si>
    <t>Name</t>
  </si>
  <si>
    <t>г.Нефтеюганск</t>
  </si>
  <si>
    <t>IDStreet</t>
  </si>
  <si>
    <t>8Марта</t>
  </si>
  <si>
    <t>NULL</t>
  </si>
  <si>
    <t>House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</si>
  <si>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</si>
  <si>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</si>
  <si>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</si>
  <si>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</si>
  <si>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</si>
  <si>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</si>
  <si>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</si>
  <si>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</si>
  <si>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</si>
  <si>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</si>
  <si>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</si>
  <si>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</si>
  <si>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</si>
  <si>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</si>
  <si>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</si>
  <si>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</si>
  <si>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</si>
  <si>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</si>
  <si>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</si>
  <si>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</si>
  <si>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IDOrderStatus</t>
  </si>
  <si>
    <t>IdUser</t>
  </si>
  <si>
    <t>заказа</t>
  </si>
  <si>
    <t>А112Т4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</si>
  <si>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</si>
  <si>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</si>
  <si>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</si>
  <si>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</si>
  <si>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</si>
  <si>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</si>
  <si>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</si>
  <si>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</si>
  <si>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</si>
  <si>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H436R4</t>
  </si>
  <si>
    <t>D643B5</t>
  </si>
  <si>
    <t>H342F5</t>
  </si>
  <si>
    <t>Q245F5</t>
  </si>
  <si>
    <t>K436T5</t>
  </si>
  <si>
    <t>V527T5</t>
  </si>
  <si>
    <t>K452T5</t>
  </si>
  <si>
    <t>M356R4</t>
  </si>
  <si>
    <t>W548O7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</si>
  <si>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</si>
  <si>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</si>
  <si>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</si>
  <si>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</si>
  <si>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</si>
  <si>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</si>
  <si>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</si>
  <si>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</si>
  <si>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</si>
  <si>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</si>
  <si>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</si>
  <si>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</si>
  <si>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</si>
  <si>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</si>
  <si>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</si>
  <si>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</si>
  <si>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</si>
  <si>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</si>
  <si>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</si>
  <si>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</si>
  <si>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</si>
  <si>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</si>
  <si>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</si>
  <si>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</si>
  <si>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</si>
  <si>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</si>
  <si>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</si>
  <si>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</si>
  <si>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</si>
  <si>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</si>
  <si>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</si>
  <si>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</si>
  <si>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</si>
  <si>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</si>
  <si>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</si>
  <si>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</si>
  <si>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</si>
  <si>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</si>
  <si>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</si>
  <si>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</si>
  <si>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</si>
  <si>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</si>
  <si>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</si>
  <si>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</si>
  <si>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</si>
  <si>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</si>
  <si>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</si>
  <si>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</si>
  <si>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</si>
  <si>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</si>
  <si>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</si>
  <si>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</si>
  <si>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</si>
  <si>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</si>
  <si>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</si>
  <si>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</si>
  <si>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</si>
  <si>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</si>
  <si>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</si>
  <si>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</si>
  <si>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</si>
  <si>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</si>
  <si>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</si>
  <si>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</si>
  <si>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</si>
  <si>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</si>
  <si>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</si>
  <si>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</si>
  <si>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</si>
  <si>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</si>
  <si>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</si>
  <si>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</si>
  <si>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</si>
  <si>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</si>
  <si>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</si>
  <si>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</si>
  <si>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</si>
  <si>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</si>
  <si>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</si>
  <si>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</si>
  <si>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</si>
  <si>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</si>
  <si>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</si>
  <si>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</si>
  <si>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</si>
  <si>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</si>
  <si>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</si>
  <si>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</si>
  <si>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</si>
  <si>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</si>
  <si>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Count</t>
  </si>
  <si>
    <t>ID</t>
  </si>
  <si>
    <t>IDProduct</t>
  </si>
  <si>
    <t>ImagePAth</t>
  </si>
  <si>
    <t>IDProductName</t>
  </si>
  <si>
    <t>IdUnion</t>
  </si>
  <si>
    <t>IdProixvoditel</t>
  </si>
  <si>
    <t>IdPostavhic</t>
  </si>
  <si>
    <t>IdCategoryProduct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</si>
</sst>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workbookViewId="0">
      <selection activeCell="E31" sqref="E31"/>
    </sheetView>
  </sheetViews>
  <sheetFormatPr defaultRowHeight="15"/>
  <cols>
    <col min="3" max="3" width="18.42578125" hidden="1" customWidth="1"/>
    <col min="4" max="4" width="34" bestFit="1" customWidth="1"/>
    <col min="5" max="6" width="34" customWidth="1"/>
    <col min="7" max="7" width="31.42578125" hidden="1" customWidth="1"/>
    <col min="8" max="8" width="31.42578125" customWidth="1"/>
    <col min="9" max="9" width="23.28515625" customWidth="1"/>
  </cols>
  <sheetData>
    <row r="1" spans="1:9" ht="15.75">
      <c r="A1" t="s">
        <v>59</v>
      </c>
      <c r="B1" t="s">
        <v>60</v>
      </c>
      <c r="C1" s="1" t="s">
        <v>0</v>
      </c>
      <c r="D1" s="1"/>
      <c r="E1" s="1"/>
      <c r="F1" s="1"/>
      <c r="G1" s="1" t="s">
        <v>1</v>
      </c>
      <c r="H1" s="1" t="s">
        <v>1</v>
      </c>
      <c r="I1" s="1" t="s">
        <v>2</v>
      </c>
    </row>
    <row r="2" spans="1:9" ht="15.75">
      <c r="A2">
        <v>1</v>
      </c>
      <c r="B2">
        <f>LOOKUP(C:C,UserRole!$B:$B,UserRole!$A:$A)</f>
        <v>1</v>
      </c>
      <c r="C2" s="2" t="s">
        <v>3</v>
      </c>
      <c r="D2" s="2" t="s">
        <v>30</v>
      </c>
      <c r="E2" s="2" t="s">
        <v>31</v>
      </c>
      <c r="F2" s="2" t="s">
        <v>32</v>
      </c>
      <c r="G2" s="3" t="s">
        <v>4</v>
      </c>
      <c r="H2" s="3" t="str">
        <f>CLEAN(G2)</f>
        <v>pixil59@gmail.com</v>
      </c>
      <c r="I2" s="2" t="s">
        <v>5</v>
      </c>
    </row>
    <row r="3" spans="1:9" ht="15.75">
      <c r="A3">
        <v>2</v>
      </c>
      <c r="B3">
        <f>LOOKUP(C:C,UserRole!$B:$B,UserRole!$A:$A)</f>
        <v>1</v>
      </c>
      <c r="C3" s="2" t="s">
        <v>3</v>
      </c>
      <c r="D3" s="2" t="s">
        <v>33</v>
      </c>
      <c r="E3" s="2" t="s">
        <v>34</v>
      </c>
      <c r="F3" s="2" t="s">
        <v>35</v>
      </c>
      <c r="G3" s="3" t="s">
        <v>6</v>
      </c>
      <c r="H3" s="3" t="str">
        <f t="shared" ref="H3:H11" si="0">CLEAN(G3)</f>
        <v>deummecillummu-4992@mail.ru</v>
      </c>
      <c r="I3" s="2" t="s">
        <v>7</v>
      </c>
    </row>
    <row r="4" spans="1:9" ht="15.75">
      <c r="A4">
        <v>3</v>
      </c>
      <c r="B4">
        <f>LOOKUP(C:C,UserRole!$B:$B,UserRole!$A:$A)</f>
        <v>1</v>
      </c>
      <c r="C4" s="2" t="s">
        <v>3</v>
      </c>
      <c r="D4" s="2" t="s">
        <v>36</v>
      </c>
      <c r="E4" s="2" t="s">
        <v>37</v>
      </c>
      <c r="F4" s="2" t="s">
        <v>38</v>
      </c>
      <c r="G4" s="3" t="s">
        <v>8</v>
      </c>
      <c r="H4" s="3" t="str">
        <f t="shared" si="0"/>
        <v>vilagajaunne-5170@yandex.ru</v>
      </c>
      <c r="I4" s="2" t="s">
        <v>9</v>
      </c>
    </row>
    <row r="5" spans="1:9" ht="15.75">
      <c r="A5">
        <v>4</v>
      </c>
      <c r="B5">
        <f>LOOKUP(C:C,UserRole!$B:$B,UserRole!$A:$A)</f>
        <v>3</v>
      </c>
      <c r="C5" s="2" t="s">
        <v>10</v>
      </c>
      <c r="D5" s="2" t="s">
        <v>39</v>
      </c>
      <c r="E5" s="2" t="s">
        <v>40</v>
      </c>
      <c r="F5" s="2" t="s">
        <v>41</v>
      </c>
      <c r="G5" s="3" t="s">
        <v>11</v>
      </c>
      <c r="H5" s="3" t="str">
        <f t="shared" si="0"/>
        <v>frusubroppotou656@yandex.ru</v>
      </c>
      <c r="I5" s="2" t="s">
        <v>12</v>
      </c>
    </row>
    <row r="6" spans="1:9" ht="15.75">
      <c r="A6">
        <v>5</v>
      </c>
      <c r="B6">
        <f>LOOKUP(C:C,UserRole!$B:$B,UserRole!$A:$A)</f>
        <v>3</v>
      </c>
      <c r="C6" s="2" t="s">
        <v>10</v>
      </c>
      <c r="D6" s="2" t="s">
        <v>42</v>
      </c>
      <c r="E6" s="2" t="s">
        <v>40</v>
      </c>
      <c r="F6" s="2" t="s">
        <v>43</v>
      </c>
      <c r="G6" s="3" t="s">
        <v>13</v>
      </c>
      <c r="H6" s="3" t="str">
        <f t="shared" si="0"/>
        <v>leuttevitrafo1998@mail.ru</v>
      </c>
      <c r="I6" s="2" t="s">
        <v>14</v>
      </c>
    </row>
    <row r="7" spans="1:9" ht="15.75">
      <c r="A7">
        <v>6</v>
      </c>
      <c r="B7">
        <f>LOOKUP(C:C,UserRole!$B:$B,UserRole!$A:$A)</f>
        <v>3</v>
      </c>
      <c r="C7" s="2" t="s">
        <v>10</v>
      </c>
      <c r="D7" s="2" t="s">
        <v>44</v>
      </c>
      <c r="E7" s="2" t="s">
        <v>45</v>
      </c>
      <c r="F7" s="2" t="s">
        <v>46</v>
      </c>
      <c r="G7" s="3" t="s">
        <v>15</v>
      </c>
      <c r="H7" s="3" t="str">
        <f t="shared" si="0"/>
        <v>frapreubrulloba1141@yandex.ru</v>
      </c>
      <c r="I7" s="2" t="s">
        <v>16</v>
      </c>
    </row>
    <row r="8" spans="1:9" ht="15.75">
      <c r="A8">
        <v>7</v>
      </c>
      <c r="B8">
        <f>LOOKUP(C:C,UserRole!$B:$B,UserRole!$A:$A)</f>
        <v>2</v>
      </c>
      <c r="C8" s="2" t="s">
        <v>17</v>
      </c>
      <c r="D8" s="2" t="s">
        <v>47</v>
      </c>
      <c r="E8" s="2" t="s">
        <v>48</v>
      </c>
      <c r="F8" s="2" t="s">
        <v>49</v>
      </c>
      <c r="G8" s="3" t="s">
        <v>19</v>
      </c>
      <c r="H8" s="3" t="str">
        <f t="shared" si="0"/>
        <v>loudittoimmolau1900@gmail.com</v>
      </c>
      <c r="I8" s="2" t="s">
        <v>20</v>
      </c>
    </row>
    <row r="9" spans="1:9" ht="15.75">
      <c r="A9">
        <v>8</v>
      </c>
      <c r="B9">
        <f>LOOKUP(C:C,UserRole!$B:$B,UserRole!$A:$A)</f>
        <v>2</v>
      </c>
      <c r="C9" s="2" t="s">
        <v>17</v>
      </c>
      <c r="D9" s="2" t="s">
        <v>50</v>
      </c>
      <c r="E9" s="2" t="s">
        <v>51</v>
      </c>
      <c r="F9" s="2" t="s">
        <v>52</v>
      </c>
      <c r="G9" s="3" t="s">
        <v>22</v>
      </c>
      <c r="H9" s="3" t="str">
        <f t="shared" si="0"/>
        <v>hittuprofassa4984@mail.com</v>
      </c>
      <c r="I9" s="2" t="s">
        <v>23</v>
      </c>
    </row>
    <row r="10" spans="1:9" ht="15.75">
      <c r="A10">
        <v>9</v>
      </c>
      <c r="B10">
        <f>LOOKUP(C:C,UserRole!$B:$B,UserRole!$A:$A)</f>
        <v>2</v>
      </c>
      <c r="C10" s="2" t="s">
        <v>17</v>
      </c>
      <c r="D10" s="2" t="s">
        <v>53</v>
      </c>
      <c r="E10" s="2" t="s">
        <v>54</v>
      </c>
      <c r="F10" s="2" t="s">
        <v>55</v>
      </c>
      <c r="G10" s="3" t="s">
        <v>25</v>
      </c>
      <c r="H10" s="3" t="str">
        <f t="shared" si="0"/>
        <v>freineiciweijau888@yandex.ru</v>
      </c>
      <c r="I10" s="2" t="s">
        <v>26</v>
      </c>
    </row>
    <row r="11" spans="1:9" ht="15.75">
      <c r="A11">
        <v>10</v>
      </c>
      <c r="B11">
        <f>LOOKUP(C:C,UserRole!$B:$B,UserRole!$A:$A)</f>
        <v>2</v>
      </c>
      <c r="C11" s="2" t="s">
        <v>17</v>
      </c>
      <c r="D11" s="2" t="s">
        <v>56</v>
      </c>
      <c r="E11" s="2" t="s">
        <v>57</v>
      </c>
      <c r="F11" s="2" t="s">
        <v>58</v>
      </c>
      <c r="G11" s="3" t="s">
        <v>28</v>
      </c>
      <c r="H11" s="3" t="str">
        <f t="shared" si="0"/>
        <v>nokupekidda2001@gmail.com</v>
      </c>
      <c r="I11" s="2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/>
  <cols>
    <col min="2" max="2" width="26.5703125" customWidth="1"/>
  </cols>
  <sheetData>
    <row r="1" spans="1:2" ht="15.75">
      <c r="B1" s="5" t="s">
        <v>150</v>
      </c>
    </row>
    <row r="2" spans="1:2" ht="15.75">
      <c r="A2">
        <v>1</v>
      </c>
      <c r="B2" s="6" t="s">
        <v>159</v>
      </c>
    </row>
    <row r="3" spans="1:2" ht="15.75">
      <c r="A3">
        <v>2</v>
      </c>
      <c r="B3" s="6" t="s">
        <v>165</v>
      </c>
    </row>
    <row r="4" spans="1:2" ht="15.75">
      <c r="B4" s="17"/>
    </row>
  </sheetData>
  <sortState ref="B2:B54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4"/>
    </sheetView>
  </sheetViews>
  <sheetFormatPr defaultRowHeight="15"/>
  <cols>
    <col min="2" max="2" width="24.28515625" customWidth="1"/>
  </cols>
  <sheetData>
    <row r="1" spans="1:2" ht="15.75">
      <c r="B1" s="5" t="s">
        <v>149</v>
      </c>
    </row>
    <row r="2" spans="1:2" ht="15.75">
      <c r="A2">
        <v>1</v>
      </c>
      <c r="B2" s="6" t="s">
        <v>200</v>
      </c>
    </row>
    <row r="3" spans="1:2" ht="15.75">
      <c r="A3">
        <v>2</v>
      </c>
      <c r="B3" s="6" t="s">
        <v>179</v>
      </c>
    </row>
    <row r="4" spans="1:2" ht="15.75">
      <c r="A4">
        <v>3</v>
      </c>
      <c r="B4" s="6" t="s">
        <v>232</v>
      </c>
    </row>
    <row r="5" spans="1:2" ht="15.75">
      <c r="A5">
        <v>4</v>
      </c>
      <c r="B5" s="6" t="s">
        <v>158</v>
      </c>
    </row>
    <row r="6" spans="1:2" ht="15.75">
      <c r="A6">
        <v>5</v>
      </c>
      <c r="B6" s="6" t="s">
        <v>187</v>
      </c>
    </row>
    <row r="7" spans="1:2" ht="15.75">
      <c r="A7">
        <v>6</v>
      </c>
      <c r="B7" s="6" t="s">
        <v>183</v>
      </c>
    </row>
    <row r="8" spans="1:2" ht="15.75">
      <c r="A8">
        <v>7</v>
      </c>
      <c r="B8" s="6" t="s">
        <v>191</v>
      </c>
    </row>
    <row r="9" spans="1:2" ht="15.75">
      <c r="A9">
        <v>8</v>
      </c>
      <c r="B9" s="6" t="s">
        <v>170</v>
      </c>
    </row>
    <row r="10" spans="1:2" ht="15.75">
      <c r="A10">
        <v>9</v>
      </c>
      <c r="B10" s="6" t="s">
        <v>173</v>
      </c>
    </row>
    <row r="11" spans="1:2" ht="15.75">
      <c r="A11">
        <v>10</v>
      </c>
      <c r="B11" s="6" t="s">
        <v>194</v>
      </c>
    </row>
    <row r="12" spans="1:2" ht="15.75">
      <c r="A12">
        <v>11</v>
      </c>
      <c r="B12" s="6" t="s">
        <v>227</v>
      </c>
    </row>
    <row r="13" spans="1:2" ht="15.75">
      <c r="A13">
        <v>12</v>
      </c>
      <c r="B13" s="6" t="s">
        <v>164</v>
      </c>
    </row>
    <row r="14" spans="1:2" ht="15.75">
      <c r="A14">
        <v>13</v>
      </c>
      <c r="B14" s="6" t="s">
        <v>217</v>
      </c>
    </row>
    <row r="15" spans="1:2" ht="15.75">
      <c r="B15" s="17"/>
    </row>
  </sheetData>
  <sortState ref="B2:B54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5"/>
  <sheetData>
    <row r="1" spans="1:2">
      <c r="A1">
        <v>1</v>
      </c>
      <c r="B1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F6" sqref="F6"/>
    </sheetView>
  </sheetViews>
  <sheetFormatPr defaultRowHeight="15"/>
  <cols>
    <col min="2" max="2" width="19.140625" customWidth="1"/>
  </cols>
  <sheetData>
    <row r="1" spans="1:2" ht="15.75">
      <c r="B1" s="5" t="s">
        <v>145</v>
      </c>
    </row>
    <row r="2" spans="1:2" ht="15.75">
      <c r="A2">
        <v>1</v>
      </c>
      <c r="B2" s="6" t="s">
        <v>186</v>
      </c>
    </row>
    <row r="3" spans="1:2" ht="15.75">
      <c r="A3">
        <v>2</v>
      </c>
      <c r="B3" s="6" t="s">
        <v>220</v>
      </c>
    </row>
    <row r="4" spans="1:2" ht="15.75">
      <c r="A4">
        <v>3</v>
      </c>
      <c r="B4" s="6" t="s">
        <v>156</v>
      </c>
    </row>
    <row r="5" spans="1:2" ht="15.75">
      <c r="A5">
        <v>4</v>
      </c>
      <c r="B5" s="6" t="s">
        <v>216</v>
      </c>
    </row>
    <row r="6" spans="1:2" ht="15.75">
      <c r="A6">
        <v>5</v>
      </c>
      <c r="B6" s="6" t="s">
        <v>190</v>
      </c>
    </row>
    <row r="7" spans="1:2" ht="15.75">
      <c r="A7">
        <v>6</v>
      </c>
      <c r="B7" s="6" t="s">
        <v>182</v>
      </c>
    </row>
    <row r="8" spans="1:2" ht="15.75">
      <c r="A8">
        <v>7</v>
      </c>
      <c r="B8" s="6" t="s">
        <v>169</v>
      </c>
    </row>
    <row r="9" spans="1:2" ht="15.75">
      <c r="A9">
        <v>8</v>
      </c>
      <c r="B9" s="6" t="s">
        <v>163</v>
      </c>
    </row>
    <row r="10" spans="1:2" ht="15.75">
      <c r="B10" s="17"/>
    </row>
  </sheetData>
  <sortState ref="B2:B5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20" sqref="I20"/>
    </sheetView>
  </sheetViews>
  <sheetFormatPr defaultRowHeight="15"/>
  <cols>
    <col min="2" max="2" width="18.42578125" bestFit="1" customWidth="1"/>
  </cols>
  <sheetData>
    <row r="1" spans="1:2" ht="15.75">
      <c r="B1" s="1" t="s">
        <v>0</v>
      </c>
    </row>
    <row r="2" spans="1:2" ht="15.75">
      <c r="A2">
        <v>1</v>
      </c>
      <c r="B2" s="2" t="s">
        <v>3</v>
      </c>
    </row>
    <row r="3" spans="1:2" ht="15.75">
      <c r="A3">
        <v>2</v>
      </c>
      <c r="B3" s="2" t="s">
        <v>17</v>
      </c>
    </row>
    <row r="4" spans="1:2" ht="15.75">
      <c r="A4">
        <v>3</v>
      </c>
      <c r="B4" s="2" t="s">
        <v>10</v>
      </c>
    </row>
  </sheetData>
  <sortState ref="B2:B1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K26" sqref="K26"/>
    </sheetView>
  </sheetViews>
  <sheetFormatPr defaultRowHeight="15"/>
  <cols>
    <col min="4" max="5" width="0" hidden="1" customWidth="1"/>
    <col min="7" max="7" width="0" hidden="1" customWidth="1"/>
  </cols>
  <sheetData>
    <row r="1" spans="1:8">
      <c r="A1" t="s">
        <v>63</v>
      </c>
      <c r="B1" t="s">
        <v>62</v>
      </c>
      <c r="C1" t="s">
        <v>95</v>
      </c>
      <c r="E1" t="s">
        <v>94</v>
      </c>
      <c r="F1" t="s">
        <v>98</v>
      </c>
      <c r="H1" t="s">
        <v>101</v>
      </c>
    </row>
    <row r="2" spans="1:8" ht="15.75">
      <c r="A2">
        <v>1</v>
      </c>
      <c r="B2" s="4">
        <v>344288</v>
      </c>
      <c r="C2" s="4">
        <v>1</v>
      </c>
      <c r="D2" t="s">
        <v>64</v>
      </c>
      <c r="E2" t="s">
        <v>61</v>
      </c>
      <c r="F2">
        <f>LOOKUP(G:G,Street!$B:$B,Street!$A:$A)</f>
        <v>28</v>
      </c>
      <c r="G2" t="s">
        <v>65</v>
      </c>
      <c r="H2">
        <v>1</v>
      </c>
    </row>
    <row r="3" spans="1:8" ht="15.75">
      <c r="A3">
        <v>2</v>
      </c>
      <c r="B3" s="4">
        <v>614164</v>
      </c>
      <c r="C3" s="4">
        <v>1</v>
      </c>
      <c r="D3" t="s">
        <v>64</v>
      </c>
      <c r="E3" t="s">
        <v>61</v>
      </c>
      <c r="F3">
        <f>LOOKUP(G:G,Street!$B:$B,Street!$A:$A)</f>
        <v>25</v>
      </c>
      <c r="G3" t="s">
        <v>66</v>
      </c>
      <c r="H3">
        <v>30</v>
      </c>
    </row>
    <row r="4" spans="1:8" ht="15.75">
      <c r="A4">
        <v>3</v>
      </c>
      <c r="B4" s="4">
        <v>394242</v>
      </c>
      <c r="C4" s="4">
        <v>1</v>
      </c>
      <c r="D4" t="s">
        <v>64</v>
      </c>
      <c r="E4" t="s">
        <v>61</v>
      </c>
      <c r="F4">
        <f>LOOKUP(G:G,Street!$B:$B,Street!$A:$A)</f>
        <v>7</v>
      </c>
      <c r="G4" t="s">
        <v>67</v>
      </c>
      <c r="H4">
        <v>43</v>
      </c>
    </row>
    <row r="5" spans="1:8" ht="15.75">
      <c r="A5">
        <v>4</v>
      </c>
      <c r="B5" s="4">
        <v>660540</v>
      </c>
      <c r="C5" s="4">
        <v>1</v>
      </c>
      <c r="D5" t="s">
        <v>64</v>
      </c>
      <c r="E5" t="s">
        <v>61</v>
      </c>
      <c r="F5">
        <f>LOOKUP(G:G,Street!$B:$B,Street!$A:$A)</f>
        <v>23</v>
      </c>
      <c r="G5" t="s">
        <v>68</v>
      </c>
      <c r="H5">
        <v>25</v>
      </c>
    </row>
    <row r="6" spans="1:8" ht="15.75">
      <c r="A6">
        <v>5</v>
      </c>
      <c r="B6" s="4">
        <v>125837</v>
      </c>
      <c r="C6" s="4">
        <v>1</v>
      </c>
      <c r="D6" t="s">
        <v>64</v>
      </c>
      <c r="E6" t="s">
        <v>61</v>
      </c>
      <c r="F6">
        <f>LOOKUP(G:G,Street!$B:$B,Street!$A:$A)</f>
        <v>30</v>
      </c>
      <c r="G6" t="s">
        <v>69</v>
      </c>
      <c r="H6">
        <v>40</v>
      </c>
    </row>
    <row r="7" spans="1:8" ht="15.75">
      <c r="A7">
        <v>6</v>
      </c>
      <c r="B7" s="4">
        <v>125703</v>
      </c>
      <c r="C7" s="4">
        <v>1</v>
      </c>
      <c r="D7" t="s">
        <v>64</v>
      </c>
      <c r="E7" t="s">
        <v>61</v>
      </c>
      <c r="F7">
        <f>LOOKUP(G:G,Street!$B:$B,Street!$A:$A)</f>
        <v>16</v>
      </c>
      <c r="G7" t="s">
        <v>70</v>
      </c>
      <c r="H7">
        <v>49</v>
      </c>
    </row>
    <row r="8" spans="1:8" ht="15.75">
      <c r="A8">
        <v>7</v>
      </c>
      <c r="B8" s="4">
        <v>625283</v>
      </c>
      <c r="C8" s="4">
        <v>1</v>
      </c>
      <c r="D8" t="s">
        <v>64</v>
      </c>
      <c r="E8" t="s">
        <v>61</v>
      </c>
      <c r="F8">
        <f>LOOKUP(G:G,Street!$B:$B,Street!$A:$A)</f>
        <v>17</v>
      </c>
      <c r="G8" t="s">
        <v>71</v>
      </c>
      <c r="H8">
        <v>46</v>
      </c>
    </row>
    <row r="9" spans="1:8" ht="15.75">
      <c r="A9">
        <v>8</v>
      </c>
      <c r="B9" s="4">
        <v>614611</v>
      </c>
      <c r="C9" s="4">
        <v>1</v>
      </c>
      <c r="D9" t="s">
        <v>64</v>
      </c>
      <c r="E9" t="s">
        <v>61</v>
      </c>
      <c r="F9">
        <f>LOOKUP(G:G,Street!$B:$B,Street!$A:$A)</f>
        <v>11</v>
      </c>
      <c r="G9" t="s">
        <v>72</v>
      </c>
      <c r="H9">
        <v>50</v>
      </c>
    </row>
    <row r="10" spans="1:8" ht="15.75">
      <c r="A10">
        <v>9</v>
      </c>
      <c r="B10" s="4">
        <v>454311</v>
      </c>
      <c r="C10" s="4">
        <v>1</v>
      </c>
      <c r="D10" t="s">
        <v>64</v>
      </c>
      <c r="E10" t="s">
        <v>61</v>
      </c>
      <c r="F10">
        <f>LOOKUP(G:G,Street!$B:$B,Street!$A:$A)</f>
        <v>14</v>
      </c>
      <c r="G10" t="s">
        <v>73</v>
      </c>
      <c r="H10">
        <v>19</v>
      </c>
    </row>
    <row r="11" spans="1:8" ht="15.75">
      <c r="A11">
        <v>10</v>
      </c>
      <c r="B11" s="4">
        <v>660007</v>
      </c>
      <c r="C11" s="4">
        <v>1</v>
      </c>
      <c r="D11" t="s">
        <v>64</v>
      </c>
      <c r="E11" t="s">
        <v>61</v>
      </c>
      <c r="F11">
        <f>LOOKUP(G:G,Street!$B:$B,Street!$A:$A)</f>
        <v>15</v>
      </c>
      <c r="G11" t="s">
        <v>74</v>
      </c>
      <c r="H11">
        <v>19</v>
      </c>
    </row>
    <row r="12" spans="1:8" ht="15.75">
      <c r="A12">
        <v>11</v>
      </c>
      <c r="B12" s="4">
        <v>603036</v>
      </c>
      <c r="C12" s="4">
        <v>1</v>
      </c>
      <c r="D12" t="s">
        <v>64</v>
      </c>
      <c r="E12" t="s">
        <v>61</v>
      </c>
      <c r="F12">
        <f>LOOKUP(G:G,Street!$B:$B,Street!$A:$A)</f>
        <v>20</v>
      </c>
      <c r="G12" t="s">
        <v>75</v>
      </c>
      <c r="H12">
        <v>4</v>
      </c>
    </row>
    <row r="13" spans="1:8" ht="15.75">
      <c r="A13">
        <v>12</v>
      </c>
      <c r="B13" s="4">
        <v>450983</v>
      </c>
      <c r="C13" s="4">
        <v>1</v>
      </c>
      <c r="D13" t="s">
        <v>64</v>
      </c>
      <c r="E13" t="s">
        <v>61</v>
      </c>
      <c r="F13">
        <f>LOOKUP(G:G,Street!$B:$B,Street!$A:$A)</f>
        <v>8</v>
      </c>
      <c r="G13" t="s">
        <v>76</v>
      </c>
      <c r="H13">
        <v>26</v>
      </c>
    </row>
    <row r="14" spans="1:8" ht="15.75">
      <c r="A14">
        <v>13</v>
      </c>
      <c r="B14" s="4">
        <v>394782</v>
      </c>
      <c r="C14" s="4">
        <v>1</v>
      </c>
      <c r="D14" t="s">
        <v>64</v>
      </c>
      <c r="E14" t="s">
        <v>61</v>
      </c>
      <c r="F14">
        <f>LOOKUP(G:G,Street!$B:$B,Street!$A:$A)</f>
        <v>28</v>
      </c>
      <c r="G14" t="s">
        <v>65</v>
      </c>
      <c r="H14">
        <v>3</v>
      </c>
    </row>
    <row r="15" spans="1:8" ht="15.75">
      <c r="A15">
        <v>14</v>
      </c>
      <c r="B15" s="4">
        <v>603002</v>
      </c>
      <c r="C15" s="4">
        <v>1</v>
      </c>
      <c r="D15" t="s">
        <v>64</v>
      </c>
      <c r="E15" t="s">
        <v>61</v>
      </c>
      <c r="F15">
        <f>LOOKUP(G:G,Street!$B:$B,Street!$A:$A)</f>
        <v>4</v>
      </c>
      <c r="G15" t="s">
        <v>77</v>
      </c>
      <c r="H15">
        <v>28</v>
      </c>
    </row>
    <row r="16" spans="1:8" ht="15.75">
      <c r="A16">
        <v>15</v>
      </c>
      <c r="B16" s="4">
        <v>450558</v>
      </c>
      <c r="C16" s="4">
        <v>1</v>
      </c>
      <c r="D16" t="s">
        <v>64</v>
      </c>
      <c r="E16" t="s">
        <v>61</v>
      </c>
      <c r="F16">
        <f>LOOKUP(G:G,Street!$B:$B,Street!$A:$A)</f>
        <v>12</v>
      </c>
      <c r="G16" t="s">
        <v>78</v>
      </c>
      <c r="H16">
        <v>30</v>
      </c>
    </row>
    <row r="17" spans="1:8" ht="15.75">
      <c r="A17">
        <v>16</v>
      </c>
      <c r="B17" s="4">
        <v>394060</v>
      </c>
      <c r="C17" s="4">
        <v>1</v>
      </c>
      <c r="D17" t="s">
        <v>64</v>
      </c>
      <c r="E17" t="s">
        <v>61</v>
      </c>
      <c r="F17">
        <f>LOOKUP(G:G,Street!$B:$B,Street!$A:$A)</f>
        <v>26</v>
      </c>
      <c r="G17" t="s">
        <v>79</v>
      </c>
      <c r="H17">
        <v>43</v>
      </c>
    </row>
    <row r="18" spans="1:8" ht="15.75">
      <c r="A18">
        <v>17</v>
      </c>
      <c r="B18" s="4">
        <v>410661</v>
      </c>
      <c r="C18" s="4">
        <v>1</v>
      </c>
      <c r="D18" t="s">
        <v>64</v>
      </c>
      <c r="E18" t="s">
        <v>61</v>
      </c>
      <c r="F18">
        <f>LOOKUP(G:G,Street!$B:$B,Street!$A:$A)</f>
        <v>29</v>
      </c>
      <c r="G18" t="s">
        <v>80</v>
      </c>
      <c r="H18">
        <v>50</v>
      </c>
    </row>
    <row r="19" spans="1:8" ht="15.75">
      <c r="A19">
        <v>18</v>
      </c>
      <c r="B19" s="4">
        <v>625590</v>
      </c>
      <c r="C19" s="4">
        <v>1</v>
      </c>
      <c r="D19" t="s">
        <v>64</v>
      </c>
      <c r="E19" t="s">
        <v>61</v>
      </c>
      <c r="F19">
        <f>LOOKUP(G:G,Street!$B:$B,Street!$A:$A)</f>
        <v>7</v>
      </c>
      <c r="G19" t="s">
        <v>67</v>
      </c>
      <c r="H19">
        <v>20</v>
      </c>
    </row>
    <row r="20" spans="1:8" ht="15.75">
      <c r="A20">
        <v>19</v>
      </c>
      <c r="B20" s="4">
        <v>625683</v>
      </c>
      <c r="C20" s="4">
        <v>1</v>
      </c>
      <c r="D20" t="s">
        <v>64</v>
      </c>
      <c r="E20" t="s">
        <v>61</v>
      </c>
      <c r="F20">
        <f>LOOKUP(G:G,Street!$B:$B,Street!$A:$A)</f>
        <v>1</v>
      </c>
      <c r="G20" t="s">
        <v>99</v>
      </c>
      <c r="H20" t="s">
        <v>100</v>
      </c>
    </row>
    <row r="21" spans="1:8" ht="15.75">
      <c r="A21">
        <v>20</v>
      </c>
      <c r="B21" s="4">
        <v>400562</v>
      </c>
      <c r="C21" s="4">
        <v>1</v>
      </c>
      <c r="D21" t="s">
        <v>64</v>
      </c>
      <c r="E21" t="s">
        <v>61</v>
      </c>
      <c r="F21">
        <f>LOOKUP(G:G,Street!$B:$B,Street!$A:$A)</f>
        <v>5</v>
      </c>
      <c r="G21" t="s">
        <v>81</v>
      </c>
      <c r="H21">
        <v>32</v>
      </c>
    </row>
    <row r="22" spans="1:8" ht="15.75">
      <c r="A22">
        <v>21</v>
      </c>
      <c r="B22" s="4">
        <v>614510</v>
      </c>
      <c r="C22" s="4">
        <v>1</v>
      </c>
      <c r="D22" t="s">
        <v>64</v>
      </c>
      <c r="E22" t="s">
        <v>61</v>
      </c>
      <c r="F22">
        <f>LOOKUP(G:G,Street!$B:$B,Street!$A:$A)</f>
        <v>9</v>
      </c>
      <c r="G22" t="s">
        <v>82</v>
      </c>
      <c r="H22">
        <v>47</v>
      </c>
    </row>
    <row r="23" spans="1:8" ht="15.75">
      <c r="A23">
        <v>22</v>
      </c>
      <c r="B23" s="4">
        <v>410542</v>
      </c>
      <c r="C23" s="4">
        <v>1</v>
      </c>
      <c r="D23" t="s">
        <v>64</v>
      </c>
      <c r="E23" t="s">
        <v>61</v>
      </c>
      <c r="F23">
        <f>LOOKUP(G:G,Street!$B:$B,Street!$A:$A)</f>
        <v>21</v>
      </c>
      <c r="G23" t="s">
        <v>83</v>
      </c>
      <c r="H23">
        <v>46</v>
      </c>
    </row>
    <row r="24" spans="1:8" ht="15.75">
      <c r="A24">
        <v>23</v>
      </c>
      <c r="B24" s="4">
        <v>620839</v>
      </c>
      <c r="C24" s="4">
        <v>1</v>
      </c>
      <c r="D24" t="s">
        <v>64</v>
      </c>
      <c r="E24" t="s">
        <v>61</v>
      </c>
      <c r="F24">
        <f>LOOKUP(G:G,Street!$B:$B,Street!$A:$A)</f>
        <v>27</v>
      </c>
      <c r="G24" t="s">
        <v>84</v>
      </c>
      <c r="H24">
        <v>8</v>
      </c>
    </row>
    <row r="25" spans="1:8" ht="15.75">
      <c r="A25">
        <v>24</v>
      </c>
      <c r="B25" s="4">
        <v>443890</v>
      </c>
      <c r="C25" s="4">
        <v>1</v>
      </c>
      <c r="D25" t="s">
        <v>64</v>
      </c>
      <c r="E25" t="s">
        <v>61</v>
      </c>
      <c r="F25">
        <f>LOOKUP(G:G,Street!$B:$B,Street!$A:$A)</f>
        <v>7</v>
      </c>
      <c r="G25" t="s">
        <v>67</v>
      </c>
      <c r="H25">
        <v>1</v>
      </c>
    </row>
    <row r="26" spans="1:8" ht="15.75">
      <c r="A26">
        <v>25</v>
      </c>
      <c r="B26" s="4">
        <v>603379</v>
      </c>
      <c r="C26" s="4">
        <v>1</v>
      </c>
      <c r="D26" t="s">
        <v>64</v>
      </c>
      <c r="E26" t="s">
        <v>61</v>
      </c>
      <c r="F26">
        <f>LOOKUP(G:G,Street!$B:$B,Street!$A:$A)</f>
        <v>24</v>
      </c>
      <c r="G26" t="s">
        <v>85</v>
      </c>
      <c r="H26">
        <v>46</v>
      </c>
    </row>
    <row r="27" spans="1:8" ht="15.75">
      <c r="A27">
        <v>26</v>
      </c>
      <c r="B27" s="4">
        <v>603721</v>
      </c>
      <c r="C27" s="4">
        <v>1</v>
      </c>
      <c r="D27" t="s">
        <v>64</v>
      </c>
      <c r="E27" t="s">
        <v>61</v>
      </c>
      <c r="F27">
        <f>LOOKUP(G:G,Street!$B:$B,Street!$A:$A)</f>
        <v>3</v>
      </c>
      <c r="G27" t="s">
        <v>86</v>
      </c>
      <c r="H27">
        <v>41</v>
      </c>
    </row>
    <row r="28" spans="1:8" ht="15.75">
      <c r="A28">
        <v>27</v>
      </c>
      <c r="B28" s="4">
        <v>410172</v>
      </c>
      <c r="C28" s="4">
        <v>1</v>
      </c>
      <c r="D28" t="s">
        <v>64</v>
      </c>
      <c r="E28" t="s">
        <v>61</v>
      </c>
      <c r="F28">
        <f>LOOKUP(G:G,Street!$B:$B,Street!$A:$A)</f>
        <v>22</v>
      </c>
      <c r="G28" t="s">
        <v>87</v>
      </c>
      <c r="H28">
        <v>13</v>
      </c>
    </row>
    <row r="29" spans="1:8" ht="15.75">
      <c r="A29">
        <v>28</v>
      </c>
      <c r="B29" s="4">
        <v>420151</v>
      </c>
      <c r="C29" s="4">
        <v>1</v>
      </c>
      <c r="D29" t="s">
        <v>64</v>
      </c>
      <c r="E29" t="s">
        <v>61</v>
      </c>
      <c r="F29">
        <f>LOOKUP(G:G,Street!$B:$B,Street!$A:$A)</f>
        <v>2</v>
      </c>
      <c r="G29" t="s">
        <v>88</v>
      </c>
      <c r="H29">
        <v>32</v>
      </c>
    </row>
    <row r="30" spans="1:8" ht="15.75">
      <c r="A30">
        <v>29</v>
      </c>
      <c r="B30" s="4">
        <v>125061</v>
      </c>
      <c r="C30" s="4">
        <v>1</v>
      </c>
      <c r="D30" t="s">
        <v>64</v>
      </c>
      <c r="E30" t="s">
        <v>61</v>
      </c>
      <c r="F30">
        <f>LOOKUP(G:G,Street!$B:$B,Street!$A:$A)</f>
        <v>18</v>
      </c>
      <c r="G30" t="s">
        <v>89</v>
      </c>
      <c r="H30">
        <v>8</v>
      </c>
    </row>
    <row r="31" spans="1:8" ht="15.75">
      <c r="A31">
        <v>30</v>
      </c>
      <c r="B31" s="4">
        <v>630370</v>
      </c>
      <c r="C31" s="4">
        <v>1</v>
      </c>
      <c r="D31" t="s">
        <v>64</v>
      </c>
      <c r="E31" t="s">
        <v>61</v>
      </c>
      <c r="F31">
        <f>LOOKUP(G:G,Street!$B:$B,Street!$A:$A)</f>
        <v>30</v>
      </c>
      <c r="G31" t="s">
        <v>69</v>
      </c>
      <c r="H31">
        <v>24</v>
      </c>
    </row>
    <row r="32" spans="1:8" ht="15.75">
      <c r="A32">
        <v>31</v>
      </c>
      <c r="B32" s="4">
        <v>614753</v>
      </c>
      <c r="C32" s="4">
        <v>1</v>
      </c>
      <c r="D32" t="s">
        <v>64</v>
      </c>
      <c r="E32" t="s">
        <v>61</v>
      </c>
      <c r="F32">
        <f>LOOKUP(G:G,Street!$B:$B,Street!$A:$A)</f>
        <v>19</v>
      </c>
      <c r="G32" t="s">
        <v>90</v>
      </c>
      <c r="H32">
        <v>35</v>
      </c>
    </row>
    <row r="33" spans="1:8" ht="15.75">
      <c r="A33">
        <v>32</v>
      </c>
      <c r="B33" s="4">
        <v>426030</v>
      </c>
      <c r="C33" s="4">
        <v>1</v>
      </c>
      <c r="D33" t="s">
        <v>64</v>
      </c>
      <c r="E33" t="s">
        <v>61</v>
      </c>
      <c r="F33">
        <f>LOOKUP(G:G,Street!$B:$B,Street!$A:$A)</f>
        <v>9</v>
      </c>
      <c r="G33" t="s">
        <v>82</v>
      </c>
      <c r="H33">
        <v>44</v>
      </c>
    </row>
    <row r="34" spans="1:8" ht="15.75">
      <c r="A34">
        <v>33</v>
      </c>
      <c r="B34" s="4">
        <v>450375</v>
      </c>
      <c r="C34" s="4">
        <v>1</v>
      </c>
      <c r="D34" t="s">
        <v>64</v>
      </c>
      <c r="E34" t="s">
        <v>61</v>
      </c>
      <c r="F34">
        <f>LOOKUP(G:G,Street!$B:$B,Street!$A:$A)</f>
        <v>6</v>
      </c>
      <c r="G34" t="s">
        <v>91</v>
      </c>
      <c r="H34">
        <v>44</v>
      </c>
    </row>
    <row r="35" spans="1:8" ht="15.75">
      <c r="A35">
        <v>34</v>
      </c>
      <c r="B35" s="4">
        <v>625560</v>
      </c>
      <c r="C35" s="4">
        <v>1</v>
      </c>
      <c r="D35" t="s">
        <v>64</v>
      </c>
      <c r="E35" t="s">
        <v>61</v>
      </c>
      <c r="F35">
        <f>LOOKUP(G:G,Street!$B:$B,Street!$A:$A)</f>
        <v>13</v>
      </c>
      <c r="G35" t="s">
        <v>92</v>
      </c>
      <c r="H35">
        <v>12</v>
      </c>
    </row>
    <row r="36" spans="1:8" ht="15.75">
      <c r="A36">
        <v>35</v>
      </c>
      <c r="B36" s="4">
        <v>630201</v>
      </c>
      <c r="C36" s="4">
        <v>1</v>
      </c>
      <c r="D36" t="s">
        <v>64</v>
      </c>
      <c r="E36" t="s">
        <v>61</v>
      </c>
      <c r="F36">
        <f>LOOKUP(G:G,Street!$B:$B,Street!$A:$A)</f>
        <v>8</v>
      </c>
      <c r="G36" t="s">
        <v>76</v>
      </c>
      <c r="H36">
        <v>17</v>
      </c>
    </row>
    <row r="37" spans="1:8" ht="15.75">
      <c r="A37">
        <v>36</v>
      </c>
      <c r="B37" s="4">
        <v>190949</v>
      </c>
      <c r="C37" s="4">
        <v>1</v>
      </c>
      <c r="D37" t="s">
        <v>64</v>
      </c>
      <c r="E37" t="s">
        <v>61</v>
      </c>
      <c r="F37">
        <f>LOOKUP(G:G,Street!$B:$B,Street!$A:$A)</f>
        <v>10</v>
      </c>
      <c r="G37" t="s">
        <v>93</v>
      </c>
      <c r="H37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1" workbookViewId="0">
      <selection activeCell="I32" sqref="I32"/>
    </sheetView>
  </sheetViews>
  <sheetFormatPr defaultRowHeight="15"/>
  <sheetData>
    <row r="1" spans="1:2">
      <c r="A1">
        <v>1</v>
      </c>
      <c r="B1" t="s">
        <v>99</v>
      </c>
    </row>
    <row r="2" spans="1:2">
      <c r="A2">
        <v>2</v>
      </c>
      <c r="B2" t="s">
        <v>88</v>
      </c>
    </row>
    <row r="3" spans="1:2">
      <c r="A3">
        <v>3</v>
      </c>
      <c r="B3" t="s">
        <v>86</v>
      </c>
    </row>
    <row r="4" spans="1:2">
      <c r="A4">
        <v>4</v>
      </c>
      <c r="B4" t="s">
        <v>77</v>
      </c>
    </row>
    <row r="5" spans="1:2">
      <c r="A5">
        <v>5</v>
      </c>
      <c r="B5" t="s">
        <v>81</v>
      </c>
    </row>
    <row r="6" spans="1:2">
      <c r="A6">
        <v>6</v>
      </c>
      <c r="B6" t="s">
        <v>91</v>
      </c>
    </row>
    <row r="7" spans="1:2">
      <c r="A7">
        <v>7</v>
      </c>
      <c r="B7" t="s">
        <v>67</v>
      </c>
    </row>
    <row r="8" spans="1:2">
      <c r="A8">
        <v>8</v>
      </c>
      <c r="B8" t="s">
        <v>76</v>
      </c>
    </row>
    <row r="9" spans="1:2">
      <c r="A9">
        <v>9</v>
      </c>
      <c r="B9" t="s">
        <v>82</v>
      </c>
    </row>
    <row r="10" spans="1:2">
      <c r="A10">
        <v>10</v>
      </c>
      <c r="B10" t="s">
        <v>93</v>
      </c>
    </row>
    <row r="11" spans="1:2">
      <c r="A11">
        <v>11</v>
      </c>
      <c r="B11" t="s">
        <v>72</v>
      </c>
    </row>
    <row r="12" spans="1:2">
      <c r="A12">
        <v>12</v>
      </c>
      <c r="B12" t="s">
        <v>78</v>
      </c>
    </row>
    <row r="13" spans="1:2">
      <c r="A13">
        <v>13</v>
      </c>
      <c r="B13" t="s">
        <v>92</v>
      </c>
    </row>
    <row r="14" spans="1:2">
      <c r="A14">
        <v>14</v>
      </c>
      <c r="B14" t="s">
        <v>73</v>
      </c>
    </row>
    <row r="15" spans="1:2">
      <c r="A15">
        <v>15</v>
      </c>
      <c r="B15" t="s">
        <v>74</v>
      </c>
    </row>
    <row r="16" spans="1:2">
      <c r="A16">
        <v>16</v>
      </c>
      <c r="B16" t="s">
        <v>70</v>
      </c>
    </row>
    <row r="17" spans="1:2">
      <c r="A17">
        <v>17</v>
      </c>
      <c r="B17" t="s">
        <v>71</v>
      </c>
    </row>
    <row r="18" spans="1:2">
      <c r="A18">
        <v>18</v>
      </c>
      <c r="B18" t="s">
        <v>89</v>
      </c>
    </row>
    <row r="19" spans="1:2">
      <c r="A19">
        <v>19</v>
      </c>
      <c r="B19" t="s">
        <v>90</v>
      </c>
    </row>
    <row r="20" spans="1:2">
      <c r="A20">
        <v>20</v>
      </c>
      <c r="B20" t="s">
        <v>75</v>
      </c>
    </row>
    <row r="21" spans="1:2">
      <c r="A21">
        <v>21</v>
      </c>
      <c r="B21" t="s">
        <v>83</v>
      </c>
    </row>
    <row r="22" spans="1:2">
      <c r="A22">
        <v>22</v>
      </c>
      <c r="B22" t="s">
        <v>87</v>
      </c>
    </row>
    <row r="23" spans="1:2">
      <c r="A23">
        <v>23</v>
      </c>
      <c r="B23" t="s">
        <v>68</v>
      </c>
    </row>
    <row r="24" spans="1:2">
      <c r="A24">
        <v>24</v>
      </c>
      <c r="B24" t="s">
        <v>85</v>
      </c>
    </row>
    <row r="25" spans="1:2">
      <c r="A25">
        <v>25</v>
      </c>
      <c r="B25" t="s">
        <v>66</v>
      </c>
    </row>
    <row r="26" spans="1:2">
      <c r="A26">
        <v>26</v>
      </c>
      <c r="B26" t="s">
        <v>79</v>
      </c>
    </row>
    <row r="27" spans="1:2">
      <c r="A27">
        <v>27</v>
      </c>
      <c r="B27" t="s">
        <v>84</v>
      </c>
    </row>
    <row r="28" spans="1:2">
      <c r="A28">
        <v>28</v>
      </c>
      <c r="B28" t="s">
        <v>65</v>
      </c>
    </row>
    <row r="29" spans="1:2">
      <c r="A29">
        <v>29</v>
      </c>
      <c r="B29" t="s">
        <v>80</v>
      </c>
    </row>
    <row r="30" spans="1:2">
      <c r="A30">
        <v>30</v>
      </c>
      <c r="B30" t="s">
        <v>69</v>
      </c>
    </row>
  </sheetData>
  <sortState ref="B1:B37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7" sqref="C17"/>
    </sheetView>
  </sheetViews>
  <sheetFormatPr defaultRowHeight="15"/>
  <sheetData>
    <row r="1" spans="1:2">
      <c r="A1" t="s">
        <v>63</v>
      </c>
      <c r="B1" t="s">
        <v>96</v>
      </c>
    </row>
    <row r="2" spans="1:2">
      <c r="A2">
        <v>1</v>
      </c>
      <c r="B2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70" zoomScaleNormal="70" workbookViewId="0">
      <selection activeCell="D15" sqref="D15"/>
    </sheetView>
  </sheetViews>
  <sheetFormatPr defaultRowHeight="15"/>
  <cols>
    <col min="2" max="2" width="7.7109375" bestFit="1" customWidth="1"/>
    <col min="3" max="3" width="24.140625" hidden="1" customWidth="1"/>
    <col min="4" max="4" width="24.140625" customWidth="1"/>
    <col min="5" max="5" width="24.140625" hidden="1" customWidth="1"/>
    <col min="6" max="6" width="24.140625" bestFit="1" customWidth="1"/>
    <col min="7" max="7" width="24.140625" customWidth="1"/>
    <col min="8" max="9" width="24.140625" hidden="1" customWidth="1"/>
    <col min="10" max="10" width="14" bestFit="1" customWidth="1"/>
    <col min="11" max="11" width="12.42578125" bestFit="1" customWidth="1"/>
    <col min="12" max="12" width="9" bestFit="1" customWidth="1"/>
    <col min="13" max="13" width="9" customWidth="1"/>
    <col min="14" max="14" width="34" hidden="1" customWidth="1"/>
    <col min="15" max="15" width="8.28515625" bestFit="1" customWidth="1"/>
    <col min="16" max="16" width="10.28515625" hidden="1" customWidth="1"/>
    <col min="30" max="30" width="24.140625" bestFit="1" customWidth="1"/>
    <col min="31" max="32" width="11.28515625" bestFit="1" customWidth="1"/>
    <col min="33" max="33" width="9" bestFit="1" customWidth="1"/>
    <col min="34" max="34" width="9" customWidth="1"/>
    <col min="35" max="35" width="34" hidden="1" customWidth="1"/>
    <col min="36" max="36" width="8.28515625" bestFit="1" customWidth="1"/>
    <col min="37" max="37" width="10.28515625" hidden="1" customWidth="1"/>
  </cols>
  <sheetData>
    <row r="1" spans="1:38" ht="63">
      <c r="A1" t="s">
        <v>235</v>
      </c>
      <c r="B1" s="5" t="s">
        <v>102</v>
      </c>
      <c r="C1" s="5"/>
      <c r="D1" s="6" t="s">
        <v>236</v>
      </c>
      <c r="E1" s="5" t="s">
        <v>124</v>
      </c>
      <c r="F1" s="5" t="s">
        <v>62</v>
      </c>
      <c r="G1" s="5" t="s">
        <v>234</v>
      </c>
      <c r="H1" s="5"/>
      <c r="I1" s="5"/>
      <c r="J1" s="5" t="s">
        <v>104</v>
      </c>
      <c r="K1" s="5" t="s">
        <v>105</v>
      </c>
      <c r="L1" s="5" t="s">
        <v>106</v>
      </c>
      <c r="M1" s="5" t="s">
        <v>123</v>
      </c>
      <c r="N1" s="5" t="s">
        <v>107</v>
      </c>
      <c r="O1" s="5" t="s">
        <v>108</v>
      </c>
      <c r="P1" s="5" t="s">
        <v>109</v>
      </c>
      <c r="Q1" s="13" t="s">
        <v>122</v>
      </c>
      <c r="AD1" s="5" t="s">
        <v>103</v>
      </c>
      <c r="AE1" s="5" t="s">
        <v>104</v>
      </c>
      <c r="AF1" s="5" t="s">
        <v>105</v>
      </c>
      <c r="AG1" s="5" t="s">
        <v>106</v>
      </c>
      <c r="AH1" s="5" t="s">
        <v>123</v>
      </c>
      <c r="AI1" s="5" t="s">
        <v>107</v>
      </c>
      <c r="AJ1" s="5" t="s">
        <v>108</v>
      </c>
      <c r="AK1" s="5" t="s">
        <v>109</v>
      </c>
      <c r="AL1" s="13" t="s">
        <v>122</v>
      </c>
    </row>
    <row r="2" spans="1:38" ht="15.75">
      <c r="A2">
        <v>1</v>
      </c>
      <c r="B2" s="6">
        <v>1</v>
      </c>
      <c r="C2" s="6" t="s">
        <v>125</v>
      </c>
      <c r="D2" s="6">
        <f>LOOKUP(F:F,Product!$B:$B,Product!$A:$A)</f>
        <v>30</v>
      </c>
      <c r="E2" s="6">
        <v>15</v>
      </c>
      <c r="F2" s="6" t="s">
        <v>125</v>
      </c>
      <c r="G2" s="6">
        <v>15</v>
      </c>
      <c r="H2" s="6"/>
      <c r="I2" s="6">
        <v>1</v>
      </c>
      <c r="J2" s="7">
        <v>44687</v>
      </c>
      <c r="K2" s="7">
        <v>44693</v>
      </c>
      <c r="L2" s="6">
        <v>25</v>
      </c>
      <c r="M2" s="6" t="s">
        <v>100</v>
      </c>
      <c r="N2" s="8"/>
      <c r="O2" s="6">
        <v>601</v>
      </c>
      <c r="P2" s="9" t="s">
        <v>111</v>
      </c>
      <c r="Q2">
        <f>LOOKUP(P:P,OrderStatus!$B:$B,OrderStatus!$A:$A)</f>
        <v>2</v>
      </c>
      <c r="AD2" s="6" t="s">
        <v>110</v>
      </c>
      <c r="AE2" s="7">
        <v>44687</v>
      </c>
      <c r="AF2" s="7">
        <v>44693</v>
      </c>
      <c r="AG2" s="6">
        <v>25</v>
      </c>
      <c r="AH2" s="6" t="s">
        <v>100</v>
      </c>
      <c r="AI2" s="8"/>
      <c r="AJ2" s="6">
        <v>601</v>
      </c>
      <c r="AK2" s="9" t="s">
        <v>111</v>
      </c>
      <c r="AL2">
        <f>LOOKUP(AK:AK,OrderStatus!$B:$B,OrderStatus!$A:$A)</f>
        <v>2</v>
      </c>
    </row>
    <row r="3" spans="1:38" ht="15.75">
      <c r="A3">
        <v>2</v>
      </c>
      <c r="B3" s="9">
        <v>2</v>
      </c>
      <c r="C3" s="9" t="s">
        <v>127</v>
      </c>
      <c r="D3" s="6">
        <f>LOOKUP(F:F,Product!$B:$B,Product!$A:$A)</f>
        <v>3</v>
      </c>
      <c r="E3" s="9">
        <v>15</v>
      </c>
      <c r="F3" s="9" t="s">
        <v>127</v>
      </c>
      <c r="G3" s="9">
        <v>15</v>
      </c>
      <c r="H3" s="9"/>
      <c r="I3" s="9">
        <v>15</v>
      </c>
      <c r="J3" s="7">
        <v>44687</v>
      </c>
      <c r="K3" s="7">
        <v>44693</v>
      </c>
      <c r="L3" s="9">
        <v>20</v>
      </c>
      <c r="M3" s="6" t="s">
        <v>100</v>
      </c>
      <c r="N3" s="10"/>
      <c r="O3" s="9">
        <v>602</v>
      </c>
      <c r="P3" s="9" t="s">
        <v>111</v>
      </c>
      <c r="Q3">
        <f>LOOKUP(P:P,OrderStatus!$B:$B,OrderStatus!$A:$A)</f>
        <v>2</v>
      </c>
      <c r="AD3" s="9" t="s">
        <v>112</v>
      </c>
      <c r="AE3" s="7">
        <v>44687</v>
      </c>
      <c r="AF3" s="7">
        <v>44693</v>
      </c>
      <c r="AG3" s="9">
        <v>20</v>
      </c>
      <c r="AH3" s="6" t="s">
        <v>100</v>
      </c>
      <c r="AI3" s="10"/>
      <c r="AJ3" s="9">
        <v>602</v>
      </c>
      <c r="AK3" s="9" t="s">
        <v>111</v>
      </c>
      <c r="AL3">
        <f>LOOKUP(AK:AK,OrderStatus!$B:$B,OrderStatus!$A:$A)</f>
        <v>2</v>
      </c>
    </row>
    <row r="4" spans="1:38" ht="15.75">
      <c r="A4">
        <v>3</v>
      </c>
      <c r="B4" s="9">
        <v>3</v>
      </c>
      <c r="C4" s="9" t="s">
        <v>129</v>
      </c>
      <c r="D4" s="6">
        <v>5</v>
      </c>
      <c r="E4" s="9">
        <v>10</v>
      </c>
      <c r="F4" s="9" t="s">
        <v>129</v>
      </c>
      <c r="G4" s="9">
        <v>10</v>
      </c>
      <c r="H4" s="9"/>
      <c r="I4" s="9">
        <v>10</v>
      </c>
      <c r="J4" s="7">
        <v>44689</v>
      </c>
      <c r="K4" s="7">
        <v>44695</v>
      </c>
      <c r="L4" s="6">
        <v>22</v>
      </c>
      <c r="M4" s="6">
        <v>8</v>
      </c>
      <c r="N4" s="11" t="s">
        <v>21</v>
      </c>
      <c r="O4" s="6">
        <v>603</v>
      </c>
      <c r="P4" s="9" t="s">
        <v>114</v>
      </c>
      <c r="Q4">
        <f>LOOKUP(P:P,OrderStatus!$B:$B,OrderStatus!$A:$A)</f>
        <v>1</v>
      </c>
      <c r="AD4" s="9" t="s">
        <v>113</v>
      </c>
      <c r="AE4" s="7">
        <v>44689</v>
      </c>
      <c r="AF4" s="7">
        <v>44695</v>
      </c>
      <c r="AG4" s="6">
        <v>22</v>
      </c>
      <c r="AH4" s="6">
        <v>8</v>
      </c>
      <c r="AI4" s="11" t="s">
        <v>21</v>
      </c>
      <c r="AJ4" s="6">
        <v>603</v>
      </c>
      <c r="AK4" s="9" t="s">
        <v>114</v>
      </c>
      <c r="AL4">
        <f>LOOKUP(AK:AK,OrderStatus!$B:$B,OrderStatus!$A:$A)</f>
        <v>1</v>
      </c>
    </row>
    <row r="5" spans="1:38" ht="15.75">
      <c r="A5">
        <v>4</v>
      </c>
      <c r="B5" s="9">
        <v>4</v>
      </c>
      <c r="C5" s="9" t="s">
        <v>131</v>
      </c>
      <c r="D5" s="6">
        <f>LOOKUP(F:F,Product!$B:$B,Product!$A:$A)</f>
        <v>7</v>
      </c>
      <c r="E5" s="9">
        <v>1</v>
      </c>
      <c r="F5" s="9" t="s">
        <v>131</v>
      </c>
      <c r="G5" s="9">
        <v>1</v>
      </c>
      <c r="H5" s="9"/>
      <c r="I5" s="9">
        <v>2</v>
      </c>
      <c r="J5" s="7">
        <v>44689</v>
      </c>
      <c r="K5" s="7">
        <v>44695</v>
      </c>
      <c r="L5" s="9">
        <v>24</v>
      </c>
      <c r="M5" s="6" t="s">
        <v>100</v>
      </c>
      <c r="N5" s="12"/>
      <c r="O5" s="9">
        <v>604</v>
      </c>
      <c r="P5" s="9" t="s">
        <v>114</v>
      </c>
      <c r="Q5">
        <f>LOOKUP(P:P,OrderStatus!$B:$B,OrderStatus!$A:$A)</f>
        <v>1</v>
      </c>
      <c r="AD5" s="9" t="s">
        <v>115</v>
      </c>
      <c r="AE5" s="7">
        <v>44689</v>
      </c>
      <c r="AF5" s="7">
        <v>44695</v>
      </c>
      <c r="AG5" s="9">
        <v>24</v>
      </c>
      <c r="AH5" s="6" t="s">
        <v>100</v>
      </c>
      <c r="AI5" s="12"/>
      <c r="AJ5" s="9">
        <v>604</v>
      </c>
      <c r="AK5" s="9" t="s">
        <v>114</v>
      </c>
      <c r="AL5">
        <f>LOOKUP(AK:AK,OrderStatus!$B:$B,OrderStatus!$A:$A)</f>
        <v>1</v>
      </c>
    </row>
    <row r="6" spans="1:38" ht="15.75">
      <c r="A6">
        <v>5</v>
      </c>
      <c r="B6" s="9">
        <v>5</v>
      </c>
      <c r="C6" s="9" t="s">
        <v>133</v>
      </c>
      <c r="D6" s="6">
        <f>LOOKUP(F:F,Product!$B:$B,Product!$A:$A)</f>
        <v>14</v>
      </c>
      <c r="E6" s="9">
        <v>1</v>
      </c>
      <c r="F6" s="9" t="s">
        <v>133</v>
      </c>
      <c r="G6" s="9">
        <v>1</v>
      </c>
      <c r="H6" s="9"/>
      <c r="I6" s="9">
        <v>10</v>
      </c>
      <c r="J6" s="7">
        <v>44691</v>
      </c>
      <c r="K6" s="7">
        <v>44697</v>
      </c>
      <c r="L6" s="6">
        <v>25</v>
      </c>
      <c r="M6" s="6" t="s">
        <v>100</v>
      </c>
      <c r="N6" s="12"/>
      <c r="O6" s="6">
        <v>605</v>
      </c>
      <c r="P6" s="9" t="s">
        <v>114</v>
      </c>
      <c r="Q6">
        <f>LOOKUP(P:P,OrderStatus!$B:$B,OrderStatus!$A:$A)</f>
        <v>1</v>
      </c>
      <c r="AD6" s="9" t="s">
        <v>116</v>
      </c>
      <c r="AE6" s="7">
        <v>44691</v>
      </c>
      <c r="AF6" s="7">
        <v>44697</v>
      </c>
      <c r="AG6" s="6">
        <v>25</v>
      </c>
      <c r="AH6" s="6" t="s">
        <v>100</v>
      </c>
      <c r="AI6" s="12"/>
      <c r="AJ6" s="6">
        <v>605</v>
      </c>
      <c r="AK6" s="9" t="s">
        <v>114</v>
      </c>
      <c r="AL6">
        <f>LOOKUP(AK:AK,OrderStatus!$B:$B,OrderStatus!$A:$A)</f>
        <v>1</v>
      </c>
    </row>
    <row r="7" spans="1:38" ht="15.75">
      <c r="A7">
        <v>6</v>
      </c>
      <c r="B7" s="9">
        <v>6</v>
      </c>
      <c r="C7" s="9" t="s">
        <v>135</v>
      </c>
      <c r="D7" s="6">
        <f>LOOKUP(F:F,Product!$B:$B,Product!$A:$A)</f>
        <v>14</v>
      </c>
      <c r="E7" s="9">
        <v>1</v>
      </c>
      <c r="F7" s="9" t="s">
        <v>135</v>
      </c>
      <c r="G7" s="9">
        <v>1</v>
      </c>
      <c r="H7" s="9"/>
      <c r="I7" s="9">
        <v>1</v>
      </c>
      <c r="J7" s="7">
        <v>44692</v>
      </c>
      <c r="K7" s="7">
        <v>44698</v>
      </c>
      <c r="L7" s="9">
        <v>28</v>
      </c>
      <c r="M7" s="9">
        <v>7</v>
      </c>
      <c r="N7" s="11" t="s">
        <v>18</v>
      </c>
      <c r="O7" s="9">
        <v>606</v>
      </c>
      <c r="P7" s="9" t="s">
        <v>114</v>
      </c>
      <c r="Q7">
        <f>LOOKUP(P:P,OrderStatus!$B:$B,OrderStatus!$A:$A)</f>
        <v>1</v>
      </c>
      <c r="AD7" s="9" t="s">
        <v>117</v>
      </c>
      <c r="AE7" s="7">
        <v>44692</v>
      </c>
      <c r="AF7" s="7">
        <v>44698</v>
      </c>
      <c r="AG7" s="9">
        <v>28</v>
      </c>
      <c r="AH7" s="9">
        <v>7</v>
      </c>
      <c r="AI7" s="11" t="s">
        <v>18</v>
      </c>
      <c r="AJ7" s="9">
        <v>606</v>
      </c>
      <c r="AK7" s="9" t="s">
        <v>114</v>
      </c>
      <c r="AL7">
        <f>LOOKUP(AK:AK,OrderStatus!$B:$B,OrderStatus!$A:$A)</f>
        <v>1</v>
      </c>
    </row>
    <row r="8" spans="1:38" ht="15.75">
      <c r="A8">
        <v>7</v>
      </c>
      <c r="B8" s="9">
        <v>7</v>
      </c>
      <c r="C8" s="9" t="s">
        <v>137</v>
      </c>
      <c r="D8" s="6">
        <f>LOOKUP(F:F,Product!$B:$B,Product!$A:$A)</f>
        <v>13</v>
      </c>
      <c r="E8" s="9">
        <v>2</v>
      </c>
      <c r="F8" s="9" t="s">
        <v>137</v>
      </c>
      <c r="G8" s="9">
        <v>2</v>
      </c>
      <c r="H8" s="9"/>
      <c r="I8" s="9">
        <v>2</v>
      </c>
      <c r="J8" s="7">
        <v>44693</v>
      </c>
      <c r="K8" s="7">
        <v>44699</v>
      </c>
      <c r="L8" s="6">
        <v>36</v>
      </c>
      <c r="M8" s="6" t="s">
        <v>100</v>
      </c>
      <c r="N8" s="10"/>
      <c r="O8" s="6">
        <v>607</v>
      </c>
      <c r="P8" s="9" t="s">
        <v>111</v>
      </c>
      <c r="Q8">
        <f>LOOKUP(P:P,OrderStatus!$B:$B,OrderStatus!$A:$A)</f>
        <v>2</v>
      </c>
      <c r="AD8" s="9" t="s">
        <v>118</v>
      </c>
      <c r="AE8" s="7">
        <v>44693</v>
      </c>
      <c r="AF8" s="7">
        <v>44699</v>
      </c>
      <c r="AG8" s="6">
        <v>36</v>
      </c>
      <c r="AH8" s="6" t="s">
        <v>100</v>
      </c>
      <c r="AI8" s="10"/>
      <c r="AJ8" s="6">
        <v>607</v>
      </c>
      <c r="AK8" s="9" t="s">
        <v>111</v>
      </c>
      <c r="AL8">
        <f>LOOKUP(AK:AK,OrderStatus!$B:$B,OrderStatus!$A:$A)</f>
        <v>2</v>
      </c>
    </row>
    <row r="9" spans="1:38" ht="15.75">
      <c r="A9">
        <v>8</v>
      </c>
      <c r="B9" s="9">
        <v>8</v>
      </c>
      <c r="C9" s="9" t="s">
        <v>139</v>
      </c>
      <c r="D9" s="6">
        <f>LOOKUP(F:F,Product!$B:$B,Product!$A:$A)</f>
        <v>14</v>
      </c>
      <c r="E9" s="9">
        <v>1</v>
      </c>
      <c r="F9" s="9" t="s">
        <v>139</v>
      </c>
      <c r="G9" s="9">
        <v>1</v>
      </c>
      <c r="H9" s="9"/>
      <c r="I9" s="9">
        <v>1</v>
      </c>
      <c r="J9" s="7">
        <v>44694</v>
      </c>
      <c r="K9" s="7">
        <v>44700</v>
      </c>
      <c r="L9" s="9">
        <v>32</v>
      </c>
      <c r="M9" s="6" t="s">
        <v>100</v>
      </c>
      <c r="N9" s="10"/>
      <c r="O9" s="9">
        <v>608</v>
      </c>
      <c r="P9" s="9" t="s">
        <v>111</v>
      </c>
      <c r="Q9">
        <f>LOOKUP(P:P,OrderStatus!$B:$B,OrderStatus!$A:$A)</f>
        <v>2</v>
      </c>
      <c r="AD9" s="9" t="s">
        <v>119</v>
      </c>
      <c r="AE9" s="7">
        <v>44694</v>
      </c>
      <c r="AF9" s="7">
        <v>44700</v>
      </c>
      <c r="AG9" s="9">
        <v>32</v>
      </c>
      <c r="AH9" s="6" t="s">
        <v>100</v>
      </c>
      <c r="AI9" s="10"/>
      <c r="AJ9" s="9">
        <v>608</v>
      </c>
      <c r="AK9" s="9" t="s">
        <v>111</v>
      </c>
      <c r="AL9">
        <f>LOOKUP(AK:AK,OrderStatus!$B:$B,OrderStatus!$A:$A)</f>
        <v>2</v>
      </c>
    </row>
    <row r="10" spans="1:38" ht="15.75">
      <c r="A10">
        <v>9</v>
      </c>
      <c r="B10" s="9">
        <v>9</v>
      </c>
      <c r="C10" s="9" t="s">
        <v>140</v>
      </c>
      <c r="D10" s="6">
        <f>LOOKUP(F:F,Product!$B:$B,Product!$A:$A)</f>
        <v>29</v>
      </c>
      <c r="E10" s="9">
        <v>1</v>
      </c>
      <c r="F10" s="9" t="s">
        <v>140</v>
      </c>
      <c r="G10" s="9">
        <v>1</v>
      </c>
      <c r="H10" s="9"/>
      <c r="I10" s="9">
        <v>1</v>
      </c>
      <c r="J10" s="7">
        <v>44696</v>
      </c>
      <c r="K10" s="7">
        <v>44702</v>
      </c>
      <c r="L10" s="6">
        <v>34</v>
      </c>
      <c r="M10" s="6">
        <v>10</v>
      </c>
      <c r="N10" s="11" t="s">
        <v>27</v>
      </c>
      <c r="O10" s="6">
        <v>609</v>
      </c>
      <c r="P10" s="9" t="s">
        <v>111</v>
      </c>
      <c r="Q10">
        <f>LOOKUP(P:P,OrderStatus!$B:$B,OrderStatus!$A:$A)</f>
        <v>2</v>
      </c>
      <c r="AD10" s="9" t="s">
        <v>120</v>
      </c>
      <c r="AE10" s="7">
        <v>44696</v>
      </c>
      <c r="AF10" s="7">
        <v>44702</v>
      </c>
      <c r="AG10" s="6">
        <v>34</v>
      </c>
      <c r="AH10" s="6">
        <v>10</v>
      </c>
      <c r="AI10" s="11" t="s">
        <v>27</v>
      </c>
      <c r="AJ10" s="6">
        <v>609</v>
      </c>
      <c r="AK10" s="9" t="s">
        <v>111</v>
      </c>
      <c r="AL10">
        <f>LOOKUP(AK:AK,OrderStatus!$B:$B,OrderStatus!$A:$A)</f>
        <v>2</v>
      </c>
    </row>
    <row r="11" spans="1:38" ht="15.75">
      <c r="A11">
        <v>10</v>
      </c>
      <c r="B11" s="9">
        <v>10</v>
      </c>
      <c r="C11" s="9" t="s">
        <v>142</v>
      </c>
      <c r="D11" s="6">
        <f>LOOKUP(F:F,Product!$B:$B,Product!$A:$A)</f>
        <v>14</v>
      </c>
      <c r="E11" s="9">
        <v>1</v>
      </c>
      <c r="F11" s="9" t="s">
        <v>142</v>
      </c>
      <c r="G11" s="9">
        <v>1</v>
      </c>
      <c r="H11" s="9"/>
      <c r="I11" s="9">
        <v>1</v>
      </c>
      <c r="J11" s="7">
        <v>44696</v>
      </c>
      <c r="K11" s="7">
        <v>44702</v>
      </c>
      <c r="L11" s="9">
        <v>36</v>
      </c>
      <c r="M11" s="9">
        <v>9</v>
      </c>
      <c r="N11" s="11" t="s">
        <v>24</v>
      </c>
      <c r="O11" s="9">
        <v>610</v>
      </c>
      <c r="P11" s="9" t="s">
        <v>114</v>
      </c>
      <c r="Q11">
        <f>LOOKUP(P:P,OrderStatus!$B:$B,OrderStatus!$A:$A)</f>
        <v>1</v>
      </c>
      <c r="AD11" s="9" t="s">
        <v>121</v>
      </c>
      <c r="AE11" s="7">
        <v>44696</v>
      </c>
      <c r="AF11" s="7">
        <v>44702</v>
      </c>
      <c r="AG11" s="9">
        <v>36</v>
      </c>
      <c r="AH11" s="9">
        <v>9</v>
      </c>
      <c r="AI11" s="11" t="s">
        <v>24</v>
      </c>
      <c r="AJ11" s="9">
        <v>610</v>
      </c>
      <c r="AK11" s="9" t="s">
        <v>114</v>
      </c>
      <c r="AL11">
        <f>LOOKUP(AK:AK,OrderStatus!$B:$B,OrderStatus!$A:$A)</f>
        <v>1</v>
      </c>
    </row>
    <row r="12" spans="1:38" ht="15.75">
      <c r="A12">
        <v>11</v>
      </c>
      <c r="B12" s="6">
        <v>1</v>
      </c>
      <c r="D12" s="6">
        <f>LOOKUP(F:F,Product!$B:$B,Product!$A:$A)</f>
        <v>13</v>
      </c>
      <c r="F12" s="6" t="s">
        <v>126</v>
      </c>
      <c r="G12" s="6">
        <v>1</v>
      </c>
      <c r="J12" s="7">
        <v>44687</v>
      </c>
      <c r="K12" s="7">
        <v>44693</v>
      </c>
      <c r="L12" s="6">
        <v>25</v>
      </c>
      <c r="M12" s="6" t="s">
        <v>100</v>
      </c>
      <c r="O12" s="6">
        <v>601</v>
      </c>
      <c r="Q12">
        <v>2</v>
      </c>
    </row>
    <row r="13" spans="1:38" ht="15.75">
      <c r="A13">
        <v>12</v>
      </c>
      <c r="B13" s="9">
        <v>2</v>
      </c>
      <c r="D13" s="6">
        <f>LOOKUP(F:F,Product!$B:$B,Product!$A:$A)</f>
        <v>30</v>
      </c>
      <c r="F13" s="9" t="s">
        <v>128</v>
      </c>
      <c r="G13" s="9">
        <v>15</v>
      </c>
      <c r="J13" s="7">
        <v>44687</v>
      </c>
      <c r="K13" s="7">
        <v>44693</v>
      </c>
      <c r="L13" s="9">
        <v>20</v>
      </c>
      <c r="M13" s="6" t="s">
        <v>100</v>
      </c>
      <c r="O13" s="9">
        <v>602</v>
      </c>
      <c r="Q13">
        <v>2</v>
      </c>
    </row>
    <row r="14" spans="1:38" ht="15.75">
      <c r="A14">
        <v>13</v>
      </c>
      <c r="B14" s="9">
        <v>3</v>
      </c>
      <c r="D14" s="6">
        <f>LOOKUP(F:F,Product!$B:$B,Product!$A:$A)</f>
        <v>29</v>
      </c>
      <c r="F14" s="9" t="s">
        <v>130</v>
      </c>
      <c r="G14" s="9">
        <v>10</v>
      </c>
      <c r="J14" s="7">
        <v>44689</v>
      </c>
      <c r="K14" s="7">
        <v>44695</v>
      </c>
      <c r="L14" s="6">
        <v>22</v>
      </c>
      <c r="M14" s="6">
        <v>8</v>
      </c>
      <c r="O14" s="6">
        <v>603</v>
      </c>
      <c r="Q14">
        <v>1</v>
      </c>
    </row>
    <row r="15" spans="1:38" ht="15.75">
      <c r="A15">
        <v>14</v>
      </c>
      <c r="B15" s="9">
        <v>4</v>
      </c>
      <c r="D15" s="6">
        <v>8</v>
      </c>
      <c r="F15" s="9" t="s">
        <v>132</v>
      </c>
      <c r="G15" s="9">
        <v>2</v>
      </c>
      <c r="J15" s="7">
        <v>44689</v>
      </c>
      <c r="K15" s="7">
        <v>44695</v>
      </c>
      <c r="L15" s="9">
        <v>24</v>
      </c>
      <c r="M15" s="6" t="s">
        <v>100</v>
      </c>
      <c r="O15" s="9">
        <v>604</v>
      </c>
      <c r="Q15">
        <v>1</v>
      </c>
    </row>
    <row r="16" spans="1:38" ht="15.75">
      <c r="A16">
        <v>15</v>
      </c>
      <c r="B16" s="9">
        <v>5</v>
      </c>
      <c r="D16" s="6">
        <v>10</v>
      </c>
      <c r="F16" s="9" t="s">
        <v>134</v>
      </c>
      <c r="G16" s="9">
        <v>10</v>
      </c>
      <c r="J16" s="7">
        <v>44691</v>
      </c>
      <c r="K16" s="7">
        <v>44697</v>
      </c>
      <c r="L16" s="6">
        <v>25</v>
      </c>
      <c r="M16" s="6" t="s">
        <v>100</v>
      </c>
      <c r="O16" s="6">
        <v>605</v>
      </c>
      <c r="Q16">
        <v>1</v>
      </c>
    </row>
    <row r="17" spans="1:27" ht="15.75">
      <c r="A17">
        <v>16</v>
      </c>
      <c r="B17" s="9">
        <v>6</v>
      </c>
      <c r="D17" s="6">
        <v>13</v>
      </c>
      <c r="F17" s="9" t="s">
        <v>136</v>
      </c>
      <c r="G17" s="9">
        <v>1</v>
      </c>
      <c r="J17" s="7">
        <v>44692</v>
      </c>
      <c r="K17" s="7">
        <v>44698</v>
      </c>
      <c r="L17" s="9">
        <v>28</v>
      </c>
      <c r="M17" s="9">
        <v>7</v>
      </c>
      <c r="O17" s="9">
        <v>606</v>
      </c>
      <c r="Q17">
        <v>1</v>
      </c>
    </row>
    <row r="18" spans="1:27" ht="15.75">
      <c r="A18">
        <v>17</v>
      </c>
      <c r="B18" s="9">
        <v>7</v>
      </c>
      <c r="D18" s="6">
        <f>LOOKUP(F:F,Product!$B:$B,Product!$A:$A)</f>
        <v>14</v>
      </c>
      <c r="F18" s="9" t="s">
        <v>138</v>
      </c>
      <c r="G18" s="9">
        <v>2</v>
      </c>
      <c r="J18" s="7">
        <v>44693</v>
      </c>
      <c r="K18" s="7">
        <v>44699</v>
      </c>
      <c r="L18" s="6">
        <v>36</v>
      </c>
      <c r="M18" s="6" t="s">
        <v>100</v>
      </c>
      <c r="O18" s="6">
        <v>607</v>
      </c>
      <c r="Q18">
        <v>2</v>
      </c>
    </row>
    <row r="19" spans="1:27" ht="15.75">
      <c r="A19">
        <v>18</v>
      </c>
      <c r="B19" s="9">
        <v>8</v>
      </c>
      <c r="D19" s="6">
        <f>LOOKUP(F:F,Product!$B:$B,Product!$A:$A)</f>
        <v>29</v>
      </c>
      <c r="F19" s="9" t="s">
        <v>140</v>
      </c>
      <c r="G19" s="9">
        <v>1</v>
      </c>
      <c r="J19" s="7">
        <v>44694</v>
      </c>
      <c r="K19" s="7">
        <v>44700</v>
      </c>
      <c r="L19" s="9">
        <v>32</v>
      </c>
      <c r="M19" s="6" t="s">
        <v>100</v>
      </c>
      <c r="O19" s="9">
        <v>608</v>
      </c>
      <c r="Q19">
        <v>2</v>
      </c>
    </row>
    <row r="20" spans="1:27" ht="15.75">
      <c r="A20">
        <v>19</v>
      </c>
      <c r="B20" s="9">
        <v>9</v>
      </c>
      <c r="D20" s="6">
        <f>LOOKUP(F:F,Product!$B:$B,Product!$A:$A)</f>
        <v>14</v>
      </c>
      <c r="F20" s="9" t="s">
        <v>141</v>
      </c>
      <c r="G20" s="9">
        <v>1</v>
      </c>
      <c r="J20" s="7">
        <v>44696</v>
      </c>
      <c r="K20" s="7">
        <v>44702</v>
      </c>
      <c r="L20" s="6">
        <v>34</v>
      </c>
      <c r="M20" s="6">
        <v>10</v>
      </c>
      <c r="O20" s="6">
        <v>609</v>
      </c>
      <c r="Q20">
        <v>2</v>
      </c>
      <c r="Z20" s="6" t="s">
        <v>125</v>
      </c>
      <c r="AA20" s="6">
        <v>15</v>
      </c>
    </row>
    <row r="21" spans="1:27" ht="15.75">
      <c r="A21">
        <v>20</v>
      </c>
      <c r="B21" s="9">
        <v>10</v>
      </c>
      <c r="D21" s="6">
        <f>LOOKUP(F:F,Product!$B:$B,Product!$A:$A)</f>
        <v>30</v>
      </c>
      <c r="F21" s="9" t="s">
        <v>143</v>
      </c>
      <c r="G21" s="9">
        <v>1</v>
      </c>
      <c r="J21" s="7">
        <v>44696</v>
      </c>
      <c r="K21" s="7">
        <v>44702</v>
      </c>
      <c r="L21" s="9">
        <v>36</v>
      </c>
      <c r="M21" s="9">
        <v>9</v>
      </c>
      <c r="O21" s="9">
        <v>610</v>
      </c>
      <c r="Q21">
        <v>1</v>
      </c>
      <c r="Z21" s="9" t="s">
        <v>127</v>
      </c>
      <c r="AA21" s="9">
        <v>15</v>
      </c>
    </row>
    <row r="22" spans="1:27" ht="15.75">
      <c r="Z22" s="9" t="s">
        <v>129</v>
      </c>
      <c r="AA22" s="9">
        <v>10</v>
      </c>
    </row>
    <row r="23" spans="1:27" ht="15.75">
      <c r="Z23" s="9" t="s">
        <v>131</v>
      </c>
      <c r="AA23" s="9">
        <v>1</v>
      </c>
    </row>
    <row r="24" spans="1:27" ht="15.75">
      <c r="Z24" s="9" t="s">
        <v>133</v>
      </c>
      <c r="AA24" s="9">
        <v>1</v>
      </c>
    </row>
    <row r="25" spans="1:27" ht="15.75">
      <c r="Z25" s="9" t="s">
        <v>135</v>
      </c>
      <c r="AA25" s="9">
        <v>1</v>
      </c>
    </row>
    <row r="26" spans="1:27" ht="15.75">
      <c r="Z26" s="9" t="s">
        <v>137</v>
      </c>
      <c r="AA26" s="9">
        <v>2</v>
      </c>
    </row>
    <row r="27" spans="1:27" ht="15.75">
      <c r="Z27" s="9" t="s">
        <v>139</v>
      </c>
      <c r="AA27" s="9">
        <v>1</v>
      </c>
    </row>
    <row r="28" spans="1:27" ht="15.75">
      <c r="Z28" s="9" t="s">
        <v>140</v>
      </c>
      <c r="AA28" s="9">
        <v>1</v>
      </c>
    </row>
    <row r="29" spans="1:27" ht="15.75">
      <c r="Z29" s="9" t="s">
        <v>142</v>
      </c>
      <c r="AA29" s="9">
        <v>1</v>
      </c>
    </row>
    <row r="30" spans="1:27" ht="15.75">
      <c r="Z30" s="6" t="s">
        <v>126</v>
      </c>
      <c r="AA30" s="6">
        <v>1</v>
      </c>
    </row>
    <row r="31" spans="1:27" ht="15.75">
      <c r="Z31" s="9" t="s">
        <v>128</v>
      </c>
      <c r="AA31" s="9">
        <v>15</v>
      </c>
    </row>
    <row r="32" spans="1:27" ht="15.75">
      <c r="Z32" s="9" t="s">
        <v>130</v>
      </c>
      <c r="AA32" s="9">
        <v>10</v>
      </c>
    </row>
    <row r="33" spans="26:27" ht="15.75">
      <c r="Z33" s="9" t="s">
        <v>132</v>
      </c>
      <c r="AA33" s="9">
        <v>2</v>
      </c>
    </row>
    <row r="34" spans="26:27" ht="15.75">
      <c r="Z34" s="9" t="s">
        <v>134</v>
      </c>
      <c r="AA34" s="9">
        <v>10</v>
      </c>
    </row>
    <row r="35" spans="26:27" ht="15.75">
      <c r="Z35" s="9" t="s">
        <v>136</v>
      </c>
      <c r="AA35" s="9">
        <v>1</v>
      </c>
    </row>
    <row r="36" spans="26:27" ht="15.75">
      <c r="Z36" s="9" t="s">
        <v>138</v>
      </c>
      <c r="AA36" s="9">
        <v>2</v>
      </c>
    </row>
    <row r="37" spans="26:27" ht="15.75">
      <c r="Z37" s="9" t="s">
        <v>140</v>
      </c>
      <c r="AA37" s="9">
        <v>1</v>
      </c>
    </row>
    <row r="38" spans="26:27" ht="15.75">
      <c r="Z38" s="9" t="s">
        <v>141</v>
      </c>
      <c r="AA38" s="9">
        <v>1</v>
      </c>
    </row>
    <row r="39" spans="26:27" ht="15.75">
      <c r="Z39" s="9" t="s">
        <v>143</v>
      </c>
      <c r="AA39" s="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cols>
    <col min="2" max="2" width="10.28515625" bestFit="1" customWidth="1"/>
  </cols>
  <sheetData>
    <row r="1" spans="1:2" ht="31.5">
      <c r="B1" s="5" t="s">
        <v>109</v>
      </c>
    </row>
    <row r="2" spans="1:2" ht="15.75">
      <c r="A2">
        <v>1</v>
      </c>
      <c r="B2" s="9" t="s">
        <v>114</v>
      </c>
    </row>
    <row r="3" spans="1:2" ht="15.75">
      <c r="A3">
        <v>2</v>
      </c>
      <c r="B3" s="9" t="s">
        <v>111</v>
      </c>
    </row>
  </sheetData>
  <sortState ref="B2:B11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K1" zoomScale="70" zoomScaleNormal="70" workbookViewId="0">
      <selection activeCell="R16" sqref="R16"/>
    </sheetView>
  </sheetViews>
  <sheetFormatPr defaultRowHeight="15"/>
  <cols>
    <col min="4" max="4" width="19.140625" hidden="1" customWidth="1"/>
    <col min="5" max="5" width="19.140625" customWidth="1"/>
    <col min="6" max="6" width="24.85546875" hidden="1" customWidth="1"/>
    <col min="7" max="7" width="12.85546875"/>
    <col min="8" max="9" width="24.28515625" customWidth="1"/>
    <col min="10" max="10" width="24.28515625" hidden="1" customWidth="1"/>
    <col min="11" max="11" width="24.28515625" customWidth="1"/>
    <col min="12" max="12" width="26.5703125" hidden="1" customWidth="1"/>
    <col min="13" max="13" width="26.5703125" customWidth="1"/>
    <col min="14" max="14" width="25.42578125" hidden="1" customWidth="1"/>
    <col min="15" max="16" width="12.85546875"/>
    <col min="17" max="17" width="40" customWidth="1"/>
    <col min="18" max="19" width="25.140625" customWidth="1"/>
  </cols>
  <sheetData>
    <row r="1" spans="1:19" ht="47.25">
      <c r="A1" t="s">
        <v>63</v>
      </c>
      <c r="B1" s="5" t="s">
        <v>144</v>
      </c>
      <c r="C1" s="5" t="s">
        <v>238</v>
      </c>
      <c r="D1" s="5" t="s">
        <v>145</v>
      </c>
      <c r="E1" s="5" t="s">
        <v>239</v>
      </c>
      <c r="F1" s="5" t="s">
        <v>146</v>
      </c>
      <c r="G1" s="5" t="s">
        <v>147</v>
      </c>
      <c r="H1" s="5" t="s">
        <v>148</v>
      </c>
      <c r="I1" s="5" t="s">
        <v>240</v>
      </c>
      <c r="J1" s="5" t="s">
        <v>149</v>
      </c>
      <c r="K1" s="5" t="s">
        <v>241</v>
      </c>
      <c r="L1" s="5" t="s">
        <v>150</v>
      </c>
      <c r="M1" s="5" t="s">
        <v>242</v>
      </c>
      <c r="N1" s="5" t="s">
        <v>151</v>
      </c>
      <c r="O1" s="5" t="s">
        <v>152</v>
      </c>
      <c r="P1" s="5" t="s">
        <v>153</v>
      </c>
      <c r="Q1" s="5" t="s">
        <v>154</v>
      </c>
      <c r="R1" s="5" t="s">
        <v>155</v>
      </c>
      <c r="S1" s="15" t="s">
        <v>237</v>
      </c>
    </row>
    <row r="2" spans="1:19" ht="31.5">
      <c r="A2">
        <v>1</v>
      </c>
      <c r="B2" s="6" t="s">
        <v>125</v>
      </c>
      <c r="C2" s="6">
        <f>LOOKUP(D:D,ProductName!$B:$B,ProductName!$A:$A)</f>
        <v>3</v>
      </c>
      <c r="D2" s="6" t="s">
        <v>156</v>
      </c>
      <c r="E2" s="6">
        <f>LOOKUP(F:F,Union!$B:$B,Union!$A:$A)</f>
        <v>1</v>
      </c>
      <c r="F2" s="6" t="s">
        <v>157</v>
      </c>
      <c r="G2" s="6">
        <v>123</v>
      </c>
      <c r="H2" s="6">
        <v>30</v>
      </c>
      <c r="I2" s="6">
        <f>LOOKUP(J:J,Proizvoditel!$B:$B,Proizvoditel!$A:$A)</f>
        <v>4</v>
      </c>
      <c r="J2" s="6" t="s">
        <v>158</v>
      </c>
      <c r="K2" s="6">
        <f>LOOKUP(L:L,Postavshic!$B:$B,Postavshic!$A:$A)</f>
        <v>1</v>
      </c>
      <c r="L2" s="6" t="s">
        <v>159</v>
      </c>
      <c r="M2" s="6">
        <f>LOOKUP(N:N,ProductCategory!$B:$B,ProductCategory!$A:$A)</f>
        <v>2</v>
      </c>
      <c r="N2" s="6" t="s">
        <v>160</v>
      </c>
      <c r="O2" s="6">
        <v>3</v>
      </c>
      <c r="P2" s="6">
        <v>6</v>
      </c>
      <c r="Q2" s="6" t="s">
        <v>161</v>
      </c>
      <c r="R2" s="6" t="s">
        <v>162</v>
      </c>
      <c r="S2" s="16"/>
    </row>
    <row r="3" spans="1:19" ht="31.5">
      <c r="A3">
        <v>2</v>
      </c>
      <c r="B3" s="6" t="s">
        <v>126</v>
      </c>
      <c r="C3" s="6">
        <f>LOOKUP(D:D,ProductName!$B:$B,ProductName!$A:$A)</f>
        <v>8</v>
      </c>
      <c r="D3" s="6" t="s">
        <v>163</v>
      </c>
      <c r="E3" s="6">
        <f>LOOKUP(F:F,Union!$B:$B,Union!$A:$A)</f>
        <v>1</v>
      </c>
      <c r="F3" s="6" t="s">
        <v>157</v>
      </c>
      <c r="G3" s="6">
        <v>149</v>
      </c>
      <c r="H3" s="6">
        <v>15</v>
      </c>
      <c r="I3" s="6">
        <f>LOOKUP(J:J,Proizvoditel!$B:$B,Proizvoditel!$A:$A)</f>
        <v>12</v>
      </c>
      <c r="J3" s="6" t="s">
        <v>164</v>
      </c>
      <c r="K3" s="6">
        <f>LOOKUP(L:L,Postavshic!$B:$B,Postavshic!$A:$A)</f>
        <v>2</v>
      </c>
      <c r="L3" s="6" t="s">
        <v>165</v>
      </c>
      <c r="M3" s="6">
        <f>LOOKUP(N:N,ProductCategory!$B:$B,ProductCategory!$A:$A)</f>
        <v>1</v>
      </c>
      <c r="N3" s="6" t="s">
        <v>166</v>
      </c>
      <c r="O3" s="6">
        <v>2</v>
      </c>
      <c r="P3" s="6">
        <v>7</v>
      </c>
      <c r="Q3" s="6" t="s">
        <v>167</v>
      </c>
      <c r="R3" s="6" t="s">
        <v>168</v>
      </c>
      <c r="S3" s="16"/>
    </row>
    <row r="4" spans="1:19" ht="31.5">
      <c r="A4">
        <v>3</v>
      </c>
      <c r="B4" s="6" t="s">
        <v>127</v>
      </c>
      <c r="C4" s="6">
        <f>LOOKUP(D:D,ProductName!$B:$B,ProductName!$A:$A)</f>
        <v>7</v>
      </c>
      <c r="D4" s="6" t="s">
        <v>169</v>
      </c>
      <c r="E4" s="6">
        <f>LOOKUP(F:F,Union!$B:$B,Union!$A:$A)</f>
        <v>1</v>
      </c>
      <c r="F4" s="6" t="s">
        <v>157</v>
      </c>
      <c r="G4" s="6">
        <v>1200</v>
      </c>
      <c r="H4" s="6">
        <v>10</v>
      </c>
      <c r="I4" s="6">
        <f>LOOKUP(J:J,Proizvoditel!$B:$B,Proizvoditel!$A:$A)</f>
        <v>8</v>
      </c>
      <c r="J4" s="6" t="s">
        <v>170</v>
      </c>
      <c r="K4" s="6">
        <f>LOOKUP(L:L,Postavshic!$B:$B,Postavshic!$A:$A)</f>
        <v>2</v>
      </c>
      <c r="L4" s="6" t="s">
        <v>165</v>
      </c>
      <c r="M4" s="6">
        <f>LOOKUP(N:N,ProductCategory!$B:$B,ProductCategory!$A:$A)</f>
        <v>2</v>
      </c>
      <c r="N4" s="6" t="s">
        <v>160</v>
      </c>
      <c r="O4" s="6">
        <v>3</v>
      </c>
      <c r="P4" s="6">
        <v>15</v>
      </c>
      <c r="Q4" s="6" t="s">
        <v>171</v>
      </c>
      <c r="R4" s="6" t="s">
        <v>172</v>
      </c>
      <c r="S4" s="16"/>
    </row>
    <row r="5" spans="1:19" ht="31.5">
      <c r="A5">
        <v>4</v>
      </c>
      <c r="B5" s="6" t="s">
        <v>128</v>
      </c>
      <c r="C5" s="6">
        <f>LOOKUP(D:D,ProductName!$B:$B,ProductName!$A:$A)</f>
        <v>3</v>
      </c>
      <c r="D5" s="6" t="s">
        <v>156</v>
      </c>
      <c r="E5" s="6">
        <f>LOOKUP(F:F,Union!$B:$B,Union!$A:$A)</f>
        <v>1</v>
      </c>
      <c r="F5" s="6" t="s">
        <v>157</v>
      </c>
      <c r="G5" s="6">
        <v>86</v>
      </c>
      <c r="H5" s="6">
        <v>5</v>
      </c>
      <c r="I5" s="6">
        <f>LOOKUP(J:J,Proizvoditel!$B:$B,Proizvoditel!$A:$A)</f>
        <v>9</v>
      </c>
      <c r="J5" s="6" t="s">
        <v>173</v>
      </c>
      <c r="K5" s="6">
        <f>LOOKUP(L:L,Postavshic!$B:$B,Postavshic!$A:$A)</f>
        <v>1</v>
      </c>
      <c r="L5" s="6" t="s">
        <v>159</v>
      </c>
      <c r="M5" s="6">
        <f>LOOKUP(N:N,ProductCategory!$B:$B,ProductCategory!$A:$A)</f>
        <v>3</v>
      </c>
      <c r="N5" s="6" t="s">
        <v>174</v>
      </c>
      <c r="O5" s="6">
        <v>4</v>
      </c>
      <c r="P5" s="6">
        <v>17</v>
      </c>
      <c r="Q5" s="6" t="s">
        <v>175</v>
      </c>
      <c r="R5" s="6" t="s">
        <v>176</v>
      </c>
      <c r="S5" s="16"/>
    </row>
    <row r="6" spans="1:19" ht="31.5">
      <c r="A6">
        <v>5</v>
      </c>
      <c r="B6" s="6" t="s">
        <v>129</v>
      </c>
      <c r="C6" s="6">
        <f>LOOKUP(D:D,ProductName!$B:$B,ProductName!$A:$A)</f>
        <v>3</v>
      </c>
      <c r="D6" s="6" t="s">
        <v>156</v>
      </c>
      <c r="E6" s="6">
        <f>LOOKUP(F:F,Union!$B:$B,Union!$A:$A)</f>
        <v>1</v>
      </c>
      <c r="F6" s="6" t="s">
        <v>157</v>
      </c>
      <c r="G6" s="6">
        <v>166</v>
      </c>
      <c r="H6" s="6">
        <v>15</v>
      </c>
      <c r="I6" s="6">
        <f>LOOKUP(J:J,Proizvoditel!$B:$B,Proizvoditel!$A:$A)</f>
        <v>9</v>
      </c>
      <c r="J6" s="6" t="s">
        <v>173</v>
      </c>
      <c r="K6" s="6">
        <f>LOOKUP(L:L,Postavshic!$B:$B,Postavshic!$A:$A)</f>
        <v>1</v>
      </c>
      <c r="L6" s="6" t="s">
        <v>159</v>
      </c>
      <c r="M6" s="6">
        <f>LOOKUP(N:N,ProductCategory!$B:$B,ProductCategory!$A:$A)</f>
        <v>3</v>
      </c>
      <c r="N6" s="6" t="s">
        <v>174</v>
      </c>
      <c r="O6" s="6">
        <v>5</v>
      </c>
      <c r="P6" s="6">
        <v>18</v>
      </c>
      <c r="Q6" s="6" t="s">
        <v>177</v>
      </c>
      <c r="R6" s="6" t="s">
        <v>178</v>
      </c>
      <c r="S6" s="16"/>
    </row>
    <row r="7" spans="1:19" ht="31.5">
      <c r="A7">
        <v>6</v>
      </c>
      <c r="B7" s="6" t="s">
        <v>130</v>
      </c>
      <c r="C7" s="6">
        <f>LOOKUP(D:D,ProductName!$B:$B,ProductName!$A:$A)</f>
        <v>7</v>
      </c>
      <c r="D7" s="6" t="s">
        <v>169</v>
      </c>
      <c r="E7" s="6">
        <f>LOOKUP(F:F,Union!$B:$B,Union!$A:$A)</f>
        <v>1</v>
      </c>
      <c r="F7" s="6" t="s">
        <v>157</v>
      </c>
      <c r="G7" s="6">
        <v>1700</v>
      </c>
      <c r="H7" s="6">
        <v>25</v>
      </c>
      <c r="I7" s="6">
        <f>LOOKUP(J:J,Proizvoditel!$B:$B,Proizvoditel!$A:$A)</f>
        <v>2</v>
      </c>
      <c r="J7" s="6" t="s">
        <v>179</v>
      </c>
      <c r="K7" s="6">
        <f>LOOKUP(L:L,Postavshic!$B:$B,Postavshic!$A:$A)</f>
        <v>2</v>
      </c>
      <c r="L7" s="6" t="s">
        <v>165</v>
      </c>
      <c r="M7" s="6">
        <f>LOOKUP(N:N,ProductCategory!$B:$B,ProductCategory!$A:$A)</f>
        <v>3</v>
      </c>
      <c r="N7" s="6" t="s">
        <v>174</v>
      </c>
      <c r="O7" s="6">
        <v>2</v>
      </c>
      <c r="P7" s="6">
        <v>5</v>
      </c>
      <c r="Q7" s="6" t="s">
        <v>180</v>
      </c>
      <c r="R7" s="6" t="s">
        <v>181</v>
      </c>
      <c r="S7" s="16"/>
    </row>
    <row r="8" spans="1:19" ht="31.5">
      <c r="A8">
        <v>7</v>
      </c>
      <c r="B8" s="6" t="s">
        <v>131</v>
      </c>
      <c r="C8" s="6">
        <f>LOOKUP(D:D,ProductName!$B:$B,ProductName!$A:$A)</f>
        <v>6</v>
      </c>
      <c r="D8" s="6" t="s">
        <v>182</v>
      </c>
      <c r="E8" s="6">
        <f>LOOKUP(F:F,Union!$B:$B,Union!$A:$A)</f>
        <v>1</v>
      </c>
      <c r="F8" s="6" t="s">
        <v>157</v>
      </c>
      <c r="G8" s="6">
        <v>300</v>
      </c>
      <c r="H8" s="6">
        <v>5</v>
      </c>
      <c r="I8" s="6">
        <f>LOOKUP(J:J,Proizvoditel!$B:$B,Proizvoditel!$A:$A)</f>
        <v>6</v>
      </c>
      <c r="J8" s="6" t="s">
        <v>183</v>
      </c>
      <c r="K8" s="6">
        <f>LOOKUP(L:L,Postavshic!$B:$B,Postavshic!$A:$A)</f>
        <v>2</v>
      </c>
      <c r="L8" s="6" t="s">
        <v>165</v>
      </c>
      <c r="M8" s="6">
        <f>LOOKUP(N:N,ProductCategory!$B:$B,ProductCategory!$A:$A)</f>
        <v>3</v>
      </c>
      <c r="N8" s="6" t="s">
        <v>174</v>
      </c>
      <c r="O8" s="6">
        <v>3</v>
      </c>
      <c r="P8" s="6">
        <v>19</v>
      </c>
      <c r="Q8" s="6" t="s">
        <v>184</v>
      </c>
      <c r="R8" s="6" t="s">
        <v>185</v>
      </c>
      <c r="S8" s="16"/>
    </row>
    <row r="9" spans="1:19" ht="31.5">
      <c r="A9">
        <v>8</v>
      </c>
      <c r="B9" s="6" t="s">
        <v>132</v>
      </c>
      <c r="C9" s="6">
        <f>LOOKUP(D:D,ProductName!$B:$B,ProductName!$A:$A)</f>
        <v>1</v>
      </c>
      <c r="D9" s="6" t="s">
        <v>186</v>
      </c>
      <c r="E9" s="6">
        <f>LOOKUP(F:F,Union!$B:$B,Union!$A:$A)</f>
        <v>1</v>
      </c>
      <c r="F9" s="6" t="s">
        <v>157</v>
      </c>
      <c r="G9" s="6">
        <v>199</v>
      </c>
      <c r="H9" s="6">
        <v>5</v>
      </c>
      <c r="I9" s="6">
        <f>LOOKUP(J:J,Proizvoditel!$B:$B,Proizvoditel!$A:$A)</f>
        <v>5</v>
      </c>
      <c r="J9" s="6" t="s">
        <v>187</v>
      </c>
      <c r="K9" s="6">
        <f>LOOKUP(L:L,Postavshic!$B:$B,Postavshic!$A:$A)</f>
        <v>2</v>
      </c>
      <c r="L9" s="6" t="s">
        <v>165</v>
      </c>
      <c r="M9" s="6">
        <f>LOOKUP(N:N,ProductCategory!$B:$B,ProductCategory!$A:$A)</f>
        <v>2</v>
      </c>
      <c r="N9" s="6" t="s">
        <v>160</v>
      </c>
      <c r="O9" s="6">
        <v>5</v>
      </c>
      <c r="P9" s="6">
        <v>7</v>
      </c>
      <c r="Q9" s="6" t="s">
        <v>188</v>
      </c>
      <c r="R9" s="6" t="s">
        <v>189</v>
      </c>
      <c r="S9" s="16"/>
    </row>
    <row r="10" spans="1:19" ht="31.5">
      <c r="A10">
        <v>9</v>
      </c>
      <c r="B10" s="6" t="s">
        <v>133</v>
      </c>
      <c r="C10" s="6">
        <f>LOOKUP(D:D,ProductName!$B:$B,ProductName!$A:$A)</f>
        <v>5</v>
      </c>
      <c r="D10" s="6" t="s">
        <v>190</v>
      </c>
      <c r="E10" s="6">
        <f>LOOKUP(F:F,Union!$B:$B,Union!$A:$A)</f>
        <v>1</v>
      </c>
      <c r="F10" s="6" t="s">
        <v>157</v>
      </c>
      <c r="G10" s="6">
        <v>234</v>
      </c>
      <c r="H10" s="6">
        <v>10</v>
      </c>
      <c r="I10" s="6">
        <f>LOOKUP(J:J,Proizvoditel!$B:$B,Proizvoditel!$A:$A)</f>
        <v>7</v>
      </c>
      <c r="J10" s="6" t="s">
        <v>191</v>
      </c>
      <c r="K10" s="6">
        <f>LOOKUP(L:L,Postavshic!$B:$B,Postavshic!$A:$A)</f>
        <v>1</v>
      </c>
      <c r="L10" s="6" t="s">
        <v>159</v>
      </c>
      <c r="M10" s="6">
        <f>LOOKUP(N:N,ProductCategory!$B:$B,ProductCategory!$A:$A)</f>
        <v>3</v>
      </c>
      <c r="N10" s="6" t="s">
        <v>174</v>
      </c>
      <c r="O10" s="6">
        <v>3</v>
      </c>
      <c r="P10" s="6">
        <v>17</v>
      </c>
      <c r="Q10" s="6" t="s">
        <v>192</v>
      </c>
      <c r="R10" s="6" t="s">
        <v>193</v>
      </c>
      <c r="S10" s="16"/>
    </row>
    <row r="11" spans="1:19" ht="31.5">
      <c r="A11">
        <v>10</v>
      </c>
      <c r="B11" s="6" t="s">
        <v>134</v>
      </c>
      <c r="C11" s="6">
        <f>LOOKUP(D:D,ProductName!$B:$B,ProductName!$A:$A)</f>
        <v>3</v>
      </c>
      <c r="D11" s="6" t="s">
        <v>156</v>
      </c>
      <c r="E11" s="6">
        <f>LOOKUP(F:F,Union!$B:$B,Union!$A:$A)</f>
        <v>1</v>
      </c>
      <c r="F11" s="6" t="s">
        <v>157</v>
      </c>
      <c r="G11" s="6">
        <v>170</v>
      </c>
      <c r="H11" s="6">
        <v>5</v>
      </c>
      <c r="I11" s="6">
        <f>LOOKUP(J:J,Proizvoditel!$B:$B,Proizvoditel!$A:$A)</f>
        <v>10</v>
      </c>
      <c r="J11" s="6" t="s">
        <v>194</v>
      </c>
      <c r="K11" s="6">
        <f>LOOKUP(L:L,Postavshic!$B:$B,Postavshic!$A:$A)</f>
        <v>2</v>
      </c>
      <c r="L11" s="6" t="s">
        <v>165</v>
      </c>
      <c r="M11" s="6">
        <f>LOOKUP(N:N,ProductCategory!$B:$B,ProductCategory!$A:$A)</f>
        <v>3</v>
      </c>
      <c r="N11" s="6" t="s">
        <v>174</v>
      </c>
      <c r="O11" s="6">
        <v>5</v>
      </c>
      <c r="P11" s="6">
        <v>5</v>
      </c>
      <c r="Q11" s="6" t="s">
        <v>195</v>
      </c>
      <c r="R11" s="6" t="s">
        <v>196</v>
      </c>
      <c r="S11" s="16"/>
    </row>
    <row r="12" spans="1:19" ht="31.5">
      <c r="A12">
        <v>11</v>
      </c>
      <c r="B12" s="6" t="s">
        <v>197</v>
      </c>
      <c r="C12" s="6">
        <f>LOOKUP(D:D,ProductName!$B:$B,ProductName!$A:$A)</f>
        <v>1</v>
      </c>
      <c r="D12" s="6" t="s">
        <v>186</v>
      </c>
      <c r="E12" s="6">
        <f>LOOKUP(F:F,Union!$B:$B,Union!$A:$A)</f>
        <v>1</v>
      </c>
      <c r="F12" s="6" t="s">
        <v>157</v>
      </c>
      <c r="G12" s="6">
        <v>600</v>
      </c>
      <c r="H12" s="6">
        <v>10</v>
      </c>
      <c r="I12" s="6">
        <f>LOOKUP(J:J,Proizvoditel!$B:$B,Proizvoditel!$A:$A)</f>
        <v>10</v>
      </c>
      <c r="J12" s="6" t="s">
        <v>194</v>
      </c>
      <c r="K12" s="6">
        <f>LOOKUP(L:L,Postavshic!$B:$B,Postavshic!$A:$A)</f>
        <v>1</v>
      </c>
      <c r="L12" s="6" t="s">
        <v>159</v>
      </c>
      <c r="M12" s="6">
        <f>LOOKUP(N:N,ProductCategory!$B:$B,ProductCategory!$A:$A)</f>
        <v>3</v>
      </c>
      <c r="N12" s="6" t="s">
        <v>174</v>
      </c>
      <c r="O12" s="6">
        <v>5</v>
      </c>
      <c r="P12" s="6">
        <v>5</v>
      </c>
      <c r="Q12" s="6" t="s">
        <v>198</v>
      </c>
      <c r="R12" s="6"/>
      <c r="S12" s="16"/>
    </row>
    <row r="13" spans="1:19" ht="31.5">
      <c r="A13">
        <v>12</v>
      </c>
      <c r="B13" s="6" t="s">
        <v>135</v>
      </c>
      <c r="C13" s="6">
        <f>LOOKUP(D:D,ProductName!$B:$B,ProductName!$A:$A)</f>
        <v>1</v>
      </c>
      <c r="D13" s="6" t="s">
        <v>186</v>
      </c>
      <c r="E13" s="6">
        <f>LOOKUP(F:F,Union!$B:$B,Union!$A:$A)</f>
        <v>1</v>
      </c>
      <c r="F13" s="6" t="s">
        <v>157</v>
      </c>
      <c r="G13" s="6">
        <v>300</v>
      </c>
      <c r="H13" s="6">
        <v>15</v>
      </c>
      <c r="I13" s="6">
        <f>LOOKUP(J:J,Proizvoditel!$B:$B,Proizvoditel!$A:$A)</f>
        <v>10</v>
      </c>
      <c r="J13" s="6" t="s">
        <v>194</v>
      </c>
      <c r="K13" s="6">
        <f>LOOKUP(L:L,Postavshic!$B:$B,Postavshic!$A:$A)</f>
        <v>1</v>
      </c>
      <c r="L13" s="6" t="s">
        <v>159</v>
      </c>
      <c r="M13" s="6">
        <f>LOOKUP(N:N,ProductCategory!$B:$B,ProductCategory!$A:$A)</f>
        <v>3</v>
      </c>
      <c r="N13" s="6" t="s">
        <v>174</v>
      </c>
      <c r="O13" s="6">
        <v>2</v>
      </c>
      <c r="P13" s="6">
        <v>15</v>
      </c>
      <c r="Q13" s="6" t="s">
        <v>199</v>
      </c>
      <c r="R13" s="6"/>
      <c r="S13" s="16"/>
    </row>
    <row r="14" spans="1:19" ht="47.25">
      <c r="A14">
        <v>13</v>
      </c>
      <c r="B14" s="6" t="s">
        <v>136</v>
      </c>
      <c r="C14" s="6">
        <f>LOOKUP(D:D,ProductName!$B:$B,ProductName!$A:$A)</f>
        <v>7</v>
      </c>
      <c r="D14" s="6" t="s">
        <v>169</v>
      </c>
      <c r="E14" s="6">
        <f>LOOKUP(F:F,Union!$B:$B,Union!$A:$A)</f>
        <v>1</v>
      </c>
      <c r="F14" s="6" t="s">
        <v>157</v>
      </c>
      <c r="G14" s="6">
        <v>4100</v>
      </c>
      <c r="H14" s="6">
        <v>30</v>
      </c>
      <c r="I14" s="6">
        <f>LOOKUP(J:J,Proizvoditel!$B:$B,Proizvoditel!$A:$A)</f>
        <v>1</v>
      </c>
      <c r="J14" s="6" t="s">
        <v>200</v>
      </c>
      <c r="K14" s="6">
        <f>LOOKUP(L:L,Postavshic!$B:$B,Postavshic!$A:$A)</f>
        <v>1</v>
      </c>
      <c r="L14" s="6" t="s">
        <v>159</v>
      </c>
      <c r="M14" s="6">
        <f>LOOKUP(N:N,ProductCategory!$B:$B,ProductCategory!$A:$A)</f>
        <v>2</v>
      </c>
      <c r="N14" s="6" t="s">
        <v>160</v>
      </c>
      <c r="O14" s="6">
        <v>4</v>
      </c>
      <c r="P14" s="6">
        <v>9</v>
      </c>
      <c r="Q14" s="6" t="s">
        <v>201</v>
      </c>
      <c r="R14" s="6"/>
      <c r="S14" s="16"/>
    </row>
    <row r="15" spans="1:19" ht="31.5">
      <c r="A15">
        <v>14</v>
      </c>
      <c r="B15" s="6" t="s">
        <v>202</v>
      </c>
      <c r="C15" s="6">
        <f>LOOKUP(D:D,ProductName!$B:$B,ProductName!$A:$A)</f>
        <v>5</v>
      </c>
      <c r="D15" s="6" t="s">
        <v>190</v>
      </c>
      <c r="E15" s="6">
        <f>LOOKUP(F:F,Union!$B:$B,Union!$A:$A)</f>
        <v>1</v>
      </c>
      <c r="F15" s="6" t="s">
        <v>157</v>
      </c>
      <c r="G15" s="6">
        <v>385</v>
      </c>
      <c r="H15" s="6">
        <v>10</v>
      </c>
      <c r="I15" s="6">
        <f>LOOKUP(J:J,Proizvoditel!$B:$B,Proizvoditel!$A:$A)</f>
        <v>10</v>
      </c>
      <c r="J15" s="6" t="s">
        <v>194</v>
      </c>
      <c r="K15" s="6">
        <f>LOOKUP(L:L,Postavshic!$B:$B,Postavshic!$A:$A)</f>
        <v>2</v>
      </c>
      <c r="L15" s="6" t="s">
        <v>165</v>
      </c>
      <c r="M15" s="6">
        <f>LOOKUP(N:N,ProductCategory!$B:$B,ProductCategory!$A:$A)</f>
        <v>1</v>
      </c>
      <c r="N15" s="6" t="s">
        <v>166</v>
      </c>
      <c r="O15" s="6">
        <v>2</v>
      </c>
      <c r="P15" s="6">
        <v>17</v>
      </c>
      <c r="Q15" s="6" t="s">
        <v>203</v>
      </c>
      <c r="R15" s="6"/>
      <c r="S15" s="16"/>
    </row>
    <row r="16" spans="1:19" ht="15.75">
      <c r="A16">
        <v>15</v>
      </c>
      <c r="B16" s="6" t="s">
        <v>204</v>
      </c>
      <c r="C16" s="6">
        <f>LOOKUP(D:D,ProductName!$B:$B,ProductName!$A:$A)</f>
        <v>7</v>
      </c>
      <c r="D16" s="6" t="s">
        <v>169</v>
      </c>
      <c r="E16" s="6">
        <f>LOOKUP(F:F,Union!$B:$B,Union!$A:$A)</f>
        <v>1</v>
      </c>
      <c r="F16" s="6" t="s">
        <v>157</v>
      </c>
      <c r="G16" s="6">
        <v>280</v>
      </c>
      <c r="H16" s="6">
        <v>15</v>
      </c>
      <c r="I16" s="6">
        <f>LOOKUP(J:J,Proizvoditel!$B:$B,Proizvoditel!$A:$A)</f>
        <v>1</v>
      </c>
      <c r="J16" s="6" t="s">
        <v>200</v>
      </c>
      <c r="K16" s="6">
        <f>LOOKUP(L:L,Postavshic!$B:$B,Postavshic!$A:$A)</f>
        <v>2</v>
      </c>
      <c r="L16" s="6" t="s">
        <v>165</v>
      </c>
      <c r="M16" s="6">
        <f>LOOKUP(N:N,ProductCategory!$B:$B,ProductCategory!$A:$A)</f>
        <v>2</v>
      </c>
      <c r="N16" s="6" t="s">
        <v>160</v>
      </c>
      <c r="O16" s="6">
        <v>3</v>
      </c>
      <c r="P16" s="6">
        <v>8</v>
      </c>
      <c r="Q16" s="6" t="s">
        <v>205</v>
      </c>
      <c r="R16" s="6"/>
      <c r="S16" s="16"/>
    </row>
    <row r="17" spans="1:19" ht="31.5">
      <c r="A17">
        <v>16</v>
      </c>
      <c r="B17" s="6" t="s">
        <v>206</v>
      </c>
      <c r="C17" s="6">
        <f>LOOKUP(D:D,ProductName!$B:$B,ProductName!$A:$A)</f>
        <v>7</v>
      </c>
      <c r="D17" s="6" t="s">
        <v>169</v>
      </c>
      <c r="E17" s="6">
        <f>LOOKUP(F:F,Union!$B:$B,Union!$A:$A)</f>
        <v>1</v>
      </c>
      <c r="F17" s="6" t="s">
        <v>157</v>
      </c>
      <c r="G17" s="6">
        <v>1700</v>
      </c>
      <c r="H17" s="6">
        <v>25</v>
      </c>
      <c r="I17" s="6">
        <f>LOOKUP(J:J,Proizvoditel!$B:$B,Proizvoditel!$A:$A)</f>
        <v>2</v>
      </c>
      <c r="J17" s="6" t="s">
        <v>179</v>
      </c>
      <c r="K17" s="6">
        <f>LOOKUP(L:L,Postavshic!$B:$B,Postavshic!$A:$A)</f>
        <v>1</v>
      </c>
      <c r="L17" s="6" t="s">
        <v>159</v>
      </c>
      <c r="M17" s="6">
        <f>LOOKUP(N:N,ProductCategory!$B:$B,ProductCategory!$A:$A)</f>
        <v>3</v>
      </c>
      <c r="N17" s="6" t="s">
        <v>174</v>
      </c>
      <c r="O17" s="6">
        <v>4</v>
      </c>
      <c r="P17" s="6">
        <v>9</v>
      </c>
      <c r="Q17" s="6" t="s">
        <v>207</v>
      </c>
      <c r="R17" s="6"/>
      <c r="S17" s="16"/>
    </row>
    <row r="18" spans="1:19" ht="31.5">
      <c r="A18">
        <v>17</v>
      </c>
      <c r="B18" s="6" t="s">
        <v>137</v>
      </c>
      <c r="C18" s="6">
        <f>LOOKUP(D:D,ProductName!$B:$B,ProductName!$A:$A)</f>
        <v>1</v>
      </c>
      <c r="D18" s="6" t="s">
        <v>186</v>
      </c>
      <c r="E18" s="6">
        <f>LOOKUP(F:F,Union!$B:$B,Union!$A:$A)</f>
        <v>1</v>
      </c>
      <c r="F18" s="6" t="s">
        <v>157</v>
      </c>
      <c r="G18" s="6">
        <v>510</v>
      </c>
      <c r="H18" s="6">
        <v>5</v>
      </c>
      <c r="I18" s="6">
        <f>LOOKUP(J:J,Proizvoditel!$B:$B,Proizvoditel!$A:$A)</f>
        <v>10</v>
      </c>
      <c r="J18" s="6" t="s">
        <v>194</v>
      </c>
      <c r="K18" s="6">
        <f>LOOKUP(L:L,Postavshic!$B:$B,Postavshic!$A:$A)</f>
        <v>2</v>
      </c>
      <c r="L18" s="6" t="s">
        <v>165</v>
      </c>
      <c r="M18" s="6">
        <f>LOOKUP(N:N,ProductCategory!$B:$B,ProductCategory!$A:$A)</f>
        <v>3</v>
      </c>
      <c r="N18" s="6" t="s">
        <v>174</v>
      </c>
      <c r="O18" s="6">
        <v>2</v>
      </c>
      <c r="P18" s="6">
        <v>17</v>
      </c>
      <c r="Q18" s="6" t="s">
        <v>208</v>
      </c>
      <c r="R18" s="6"/>
      <c r="S18" s="16"/>
    </row>
    <row r="19" spans="1:19" ht="31.5">
      <c r="A19">
        <v>18</v>
      </c>
      <c r="B19" s="6" t="s">
        <v>138</v>
      </c>
      <c r="C19" s="6">
        <f>LOOKUP(D:D,ProductName!$B:$B,ProductName!$A:$A)</f>
        <v>1</v>
      </c>
      <c r="D19" s="6" t="s">
        <v>186</v>
      </c>
      <c r="E19" s="6">
        <f>LOOKUP(F:F,Union!$B:$B,Union!$A:$A)</f>
        <v>1</v>
      </c>
      <c r="F19" s="6" t="s">
        <v>157</v>
      </c>
      <c r="G19" s="6">
        <v>510</v>
      </c>
      <c r="H19" s="6">
        <v>5</v>
      </c>
      <c r="I19" s="6">
        <f>LOOKUP(J:J,Proizvoditel!$B:$B,Proizvoditel!$A:$A)</f>
        <v>10</v>
      </c>
      <c r="J19" s="6" t="s">
        <v>194</v>
      </c>
      <c r="K19" s="6">
        <f>LOOKUP(L:L,Postavshic!$B:$B,Postavshic!$A:$A)</f>
        <v>2</v>
      </c>
      <c r="L19" s="6" t="s">
        <v>165</v>
      </c>
      <c r="M19" s="6">
        <f>LOOKUP(N:N,ProductCategory!$B:$B,ProductCategory!$A:$A)</f>
        <v>3</v>
      </c>
      <c r="N19" s="6" t="s">
        <v>174</v>
      </c>
      <c r="O19" s="6">
        <v>2</v>
      </c>
      <c r="P19" s="6">
        <v>17</v>
      </c>
      <c r="Q19" s="6" t="s">
        <v>209</v>
      </c>
      <c r="R19" s="6"/>
      <c r="S19" s="16"/>
    </row>
    <row r="20" spans="1:19" ht="47.25">
      <c r="A20">
        <v>19</v>
      </c>
      <c r="B20" s="6" t="s">
        <v>210</v>
      </c>
      <c r="C20" s="6">
        <f>LOOKUP(D:D,ProductName!$B:$B,ProductName!$A:$A)</f>
        <v>7</v>
      </c>
      <c r="D20" s="6" t="s">
        <v>169</v>
      </c>
      <c r="E20" s="6">
        <f>LOOKUP(F:F,Union!$B:$B,Union!$A:$A)</f>
        <v>1</v>
      </c>
      <c r="F20" s="6" t="s">
        <v>157</v>
      </c>
      <c r="G20" s="6">
        <v>2190</v>
      </c>
      <c r="H20" s="6">
        <v>30</v>
      </c>
      <c r="I20" s="6">
        <f>LOOKUP(J:J,Proizvoditel!$B:$B,Proizvoditel!$A:$A)</f>
        <v>8</v>
      </c>
      <c r="J20" s="6" t="s">
        <v>170</v>
      </c>
      <c r="K20" s="6">
        <f>LOOKUP(L:L,Postavshic!$B:$B,Postavshic!$A:$A)</f>
        <v>1</v>
      </c>
      <c r="L20" s="6" t="s">
        <v>159</v>
      </c>
      <c r="M20" s="6">
        <f>LOOKUP(N:N,ProductCategory!$B:$B,ProductCategory!$A:$A)</f>
        <v>3</v>
      </c>
      <c r="N20" s="6" t="s">
        <v>174</v>
      </c>
      <c r="O20" s="6">
        <v>4</v>
      </c>
      <c r="P20" s="6">
        <v>7</v>
      </c>
      <c r="Q20" s="6" t="s">
        <v>211</v>
      </c>
      <c r="R20" s="6"/>
      <c r="S20" s="16"/>
    </row>
    <row r="21" spans="1:19" ht="31.5">
      <c r="A21">
        <v>20</v>
      </c>
      <c r="B21" s="6" t="s">
        <v>212</v>
      </c>
      <c r="C21" s="6">
        <f>LOOKUP(D:D,ProductName!$B:$B,ProductName!$A:$A)</f>
        <v>3</v>
      </c>
      <c r="D21" s="6" t="s">
        <v>156</v>
      </c>
      <c r="E21" s="6">
        <f>LOOKUP(F:F,Union!$B:$B,Union!$A:$A)</f>
        <v>1</v>
      </c>
      <c r="F21" s="6" t="s">
        <v>157</v>
      </c>
      <c r="G21" s="6">
        <v>177</v>
      </c>
      <c r="H21" s="6">
        <v>15</v>
      </c>
      <c r="I21" s="6">
        <f>LOOKUP(J:J,Proizvoditel!$B:$B,Proizvoditel!$A:$A)</f>
        <v>10</v>
      </c>
      <c r="J21" s="6" t="s">
        <v>194</v>
      </c>
      <c r="K21" s="6">
        <f>LOOKUP(L:L,Postavshic!$B:$B,Postavshic!$A:$A)</f>
        <v>2</v>
      </c>
      <c r="L21" s="6" t="s">
        <v>165</v>
      </c>
      <c r="M21" s="6">
        <f>LOOKUP(N:N,ProductCategory!$B:$B,ProductCategory!$A:$A)</f>
        <v>3</v>
      </c>
      <c r="N21" s="6" t="s">
        <v>174</v>
      </c>
      <c r="O21" s="6">
        <v>3</v>
      </c>
      <c r="P21" s="6">
        <v>15</v>
      </c>
      <c r="Q21" s="6" t="s">
        <v>213</v>
      </c>
      <c r="R21" s="6"/>
      <c r="S21" s="16"/>
    </row>
    <row r="22" spans="1:19" ht="31.5">
      <c r="A22">
        <v>21</v>
      </c>
      <c r="B22" s="6" t="s">
        <v>139</v>
      </c>
      <c r="C22" s="6">
        <f>LOOKUP(D:D,ProductName!$B:$B,ProductName!$A:$A)</f>
        <v>6</v>
      </c>
      <c r="D22" s="6" t="s">
        <v>182</v>
      </c>
      <c r="E22" s="6">
        <f>LOOKUP(F:F,Union!$B:$B,Union!$A:$A)</f>
        <v>1</v>
      </c>
      <c r="F22" s="6" t="s">
        <v>157</v>
      </c>
      <c r="G22" s="6">
        <v>100</v>
      </c>
      <c r="H22" s="6">
        <v>5</v>
      </c>
      <c r="I22" s="6">
        <f>LOOKUP(J:J,Proizvoditel!$B:$B,Proizvoditel!$A:$A)</f>
        <v>10</v>
      </c>
      <c r="J22" s="6" t="s">
        <v>194</v>
      </c>
      <c r="K22" s="6">
        <f>LOOKUP(L:L,Postavshic!$B:$B,Postavshic!$A:$A)</f>
        <v>2</v>
      </c>
      <c r="L22" s="6" t="s">
        <v>165</v>
      </c>
      <c r="M22" s="6">
        <f>LOOKUP(N:N,ProductCategory!$B:$B,ProductCategory!$A:$A)</f>
        <v>3</v>
      </c>
      <c r="N22" s="6" t="s">
        <v>174</v>
      </c>
      <c r="O22" s="6">
        <v>4</v>
      </c>
      <c r="P22" s="6">
        <v>21</v>
      </c>
      <c r="Q22" s="6" t="s">
        <v>214</v>
      </c>
      <c r="R22" s="6"/>
      <c r="S22" s="16"/>
    </row>
    <row r="23" spans="1:19" ht="31.5">
      <c r="A23">
        <v>22</v>
      </c>
      <c r="B23" s="6" t="s">
        <v>140</v>
      </c>
      <c r="C23" s="6">
        <f>LOOKUP(D:D,ProductName!$B:$B,ProductName!$A:$A)</f>
        <v>1</v>
      </c>
      <c r="D23" s="6" t="s">
        <v>186</v>
      </c>
      <c r="E23" s="6">
        <f>LOOKUP(F:F,Union!$B:$B,Union!$A:$A)</f>
        <v>1</v>
      </c>
      <c r="F23" s="6" t="s">
        <v>157</v>
      </c>
      <c r="G23" s="6">
        <v>640</v>
      </c>
      <c r="H23" s="6">
        <v>5</v>
      </c>
      <c r="I23" s="6">
        <f>LOOKUP(J:J,Proizvoditel!$B:$B,Proizvoditel!$A:$A)</f>
        <v>10</v>
      </c>
      <c r="J23" s="6" t="s">
        <v>194</v>
      </c>
      <c r="K23" s="6">
        <f>LOOKUP(L:L,Postavshic!$B:$B,Postavshic!$A:$A)</f>
        <v>1</v>
      </c>
      <c r="L23" s="6" t="s">
        <v>159</v>
      </c>
      <c r="M23" s="6">
        <f>LOOKUP(N:N,ProductCategory!$B:$B,ProductCategory!$A:$A)</f>
        <v>3</v>
      </c>
      <c r="N23" s="6" t="s">
        <v>174</v>
      </c>
      <c r="O23" s="6">
        <v>5</v>
      </c>
      <c r="P23" s="6">
        <v>4</v>
      </c>
      <c r="Q23" s="6" t="s">
        <v>215</v>
      </c>
      <c r="R23" s="6"/>
      <c r="S23" s="16"/>
    </row>
    <row r="24" spans="1:19" ht="31.5">
      <c r="A24">
        <v>23</v>
      </c>
      <c r="B24" s="6" t="s">
        <v>141</v>
      </c>
      <c r="C24" s="6">
        <f>LOOKUP(D:D,ProductName!$B:$B,ProductName!$A:$A)</f>
        <v>4</v>
      </c>
      <c r="D24" s="6" t="s">
        <v>216</v>
      </c>
      <c r="E24" s="6">
        <f>LOOKUP(F:F,Union!$B:$B,Union!$A:$A)</f>
        <v>1</v>
      </c>
      <c r="F24" s="6" t="s">
        <v>157</v>
      </c>
      <c r="G24" s="6">
        <v>800</v>
      </c>
      <c r="H24" s="6">
        <v>25</v>
      </c>
      <c r="I24" s="6">
        <f>LOOKUP(J:J,Proizvoditel!$B:$B,Proizvoditel!$A:$A)</f>
        <v>13</v>
      </c>
      <c r="J24" s="6" t="s">
        <v>217</v>
      </c>
      <c r="K24" s="6">
        <f>LOOKUP(L:L,Postavshic!$B:$B,Postavshic!$A:$A)</f>
        <v>2</v>
      </c>
      <c r="L24" s="6" t="s">
        <v>165</v>
      </c>
      <c r="M24" s="6">
        <f>LOOKUP(N:N,ProductCategory!$B:$B,ProductCategory!$A:$A)</f>
        <v>3</v>
      </c>
      <c r="N24" s="6" t="s">
        <v>174</v>
      </c>
      <c r="O24" s="6">
        <v>2</v>
      </c>
      <c r="P24" s="6">
        <v>17</v>
      </c>
      <c r="Q24" s="6" t="s">
        <v>218</v>
      </c>
      <c r="R24" s="6"/>
      <c r="S24" s="16"/>
    </row>
    <row r="25" spans="1:19" ht="31.5">
      <c r="A25">
        <v>24</v>
      </c>
      <c r="B25" s="6" t="s">
        <v>219</v>
      </c>
      <c r="C25" s="6">
        <f>LOOKUP(D:D,ProductName!$B:$B,ProductName!$A:$A)</f>
        <v>2</v>
      </c>
      <c r="D25" s="6" t="s">
        <v>220</v>
      </c>
      <c r="E25" s="6">
        <f>LOOKUP(F:F,Union!$B:$B,Union!$A:$A)</f>
        <v>1</v>
      </c>
      <c r="F25" s="6" t="s">
        <v>157</v>
      </c>
      <c r="G25" s="6">
        <v>3500</v>
      </c>
      <c r="H25" s="6">
        <v>30</v>
      </c>
      <c r="I25" s="6">
        <f>LOOKUP(J:J,Proizvoditel!$B:$B,Proizvoditel!$A:$A)</f>
        <v>10</v>
      </c>
      <c r="J25" s="6" t="s">
        <v>194</v>
      </c>
      <c r="K25" s="6">
        <f>LOOKUP(L:L,Postavshic!$B:$B,Postavshic!$A:$A)</f>
        <v>2</v>
      </c>
      <c r="L25" s="6" t="s">
        <v>165</v>
      </c>
      <c r="M25" s="6">
        <f>LOOKUP(N:N,ProductCategory!$B:$B,ProductCategory!$A:$A)</f>
        <v>3</v>
      </c>
      <c r="N25" s="6" t="s">
        <v>174</v>
      </c>
      <c r="O25" s="6">
        <v>5</v>
      </c>
      <c r="P25" s="6">
        <v>3</v>
      </c>
      <c r="Q25" s="6" t="s">
        <v>221</v>
      </c>
      <c r="R25" s="6"/>
      <c r="S25" s="16"/>
    </row>
    <row r="26" spans="1:19" ht="31.5">
      <c r="A26">
        <v>25</v>
      </c>
      <c r="B26" s="6" t="s">
        <v>222</v>
      </c>
      <c r="C26" s="6">
        <f>LOOKUP(D:D,ProductName!$B:$B,ProductName!$A:$A)</f>
        <v>5</v>
      </c>
      <c r="D26" s="6" t="s">
        <v>190</v>
      </c>
      <c r="E26" s="6">
        <f>LOOKUP(F:F,Union!$B:$B,Union!$A:$A)</f>
        <v>1</v>
      </c>
      <c r="F26" s="6" t="s">
        <v>157</v>
      </c>
      <c r="G26" s="6">
        <v>400</v>
      </c>
      <c r="H26" s="6">
        <v>15</v>
      </c>
      <c r="I26" s="6">
        <f>LOOKUP(J:J,Proizvoditel!$B:$B,Proizvoditel!$A:$A)</f>
        <v>10</v>
      </c>
      <c r="J26" s="6" t="s">
        <v>194</v>
      </c>
      <c r="K26" s="6">
        <f>LOOKUP(L:L,Postavshic!$B:$B,Postavshic!$A:$A)</f>
        <v>2</v>
      </c>
      <c r="L26" s="6" t="s">
        <v>165</v>
      </c>
      <c r="M26" s="6">
        <f>LOOKUP(N:N,ProductCategory!$B:$B,ProductCategory!$A:$A)</f>
        <v>1</v>
      </c>
      <c r="N26" s="6" t="s">
        <v>166</v>
      </c>
      <c r="O26" s="6">
        <v>4</v>
      </c>
      <c r="P26" s="6">
        <v>5</v>
      </c>
      <c r="Q26" s="6" t="s">
        <v>223</v>
      </c>
      <c r="R26" s="6"/>
      <c r="S26" s="16"/>
    </row>
    <row r="27" spans="1:19" ht="31.5">
      <c r="A27">
        <v>26</v>
      </c>
      <c r="B27" s="6" t="s">
        <v>224</v>
      </c>
      <c r="C27" s="6">
        <f>LOOKUP(D:D,ProductName!$B:$B,ProductName!$A:$A)</f>
        <v>5</v>
      </c>
      <c r="D27" s="6" t="s">
        <v>190</v>
      </c>
      <c r="E27" s="6">
        <f>LOOKUP(F:F,Union!$B:$B,Union!$A:$A)</f>
        <v>1</v>
      </c>
      <c r="F27" s="6" t="s">
        <v>157</v>
      </c>
      <c r="G27" s="6">
        <v>292</v>
      </c>
      <c r="H27" s="6">
        <v>25</v>
      </c>
      <c r="I27" s="6">
        <f>LOOKUP(J:J,Proizvoditel!$B:$B,Proizvoditel!$A:$A)</f>
        <v>10</v>
      </c>
      <c r="J27" s="6" t="s">
        <v>194</v>
      </c>
      <c r="K27" s="6">
        <f>LOOKUP(L:L,Postavshic!$B:$B,Postavshic!$A:$A)</f>
        <v>1</v>
      </c>
      <c r="L27" s="6" t="s">
        <v>159</v>
      </c>
      <c r="M27" s="6">
        <f>LOOKUP(N:N,ProductCategory!$B:$B,ProductCategory!$A:$A)</f>
        <v>1</v>
      </c>
      <c r="N27" s="6" t="s">
        <v>166</v>
      </c>
      <c r="O27" s="6">
        <v>3</v>
      </c>
      <c r="P27" s="6">
        <v>13</v>
      </c>
      <c r="Q27" s="6" t="s">
        <v>225</v>
      </c>
      <c r="R27" s="6"/>
      <c r="S27" s="16"/>
    </row>
    <row r="28" spans="1:19" ht="31.5">
      <c r="A28">
        <v>27</v>
      </c>
      <c r="B28" s="6" t="s">
        <v>226</v>
      </c>
      <c r="C28" s="6">
        <f>LOOKUP(D:D,ProductName!$B:$B,ProductName!$A:$A)</f>
        <v>6</v>
      </c>
      <c r="D28" s="6" t="s">
        <v>182</v>
      </c>
      <c r="E28" s="6">
        <f>LOOKUP(F:F,Union!$B:$B,Union!$A:$A)</f>
        <v>1</v>
      </c>
      <c r="F28" s="6" t="s">
        <v>157</v>
      </c>
      <c r="G28" s="6">
        <v>600</v>
      </c>
      <c r="H28" s="6">
        <v>15</v>
      </c>
      <c r="I28" s="6">
        <f>LOOKUP(J:J,Proizvoditel!$B:$B,Proizvoditel!$A:$A)</f>
        <v>11</v>
      </c>
      <c r="J28" s="6" t="s">
        <v>227</v>
      </c>
      <c r="K28" s="6">
        <f>LOOKUP(L:L,Postavshic!$B:$B,Postavshic!$A:$A)</f>
        <v>1</v>
      </c>
      <c r="L28" s="6" t="s">
        <v>159</v>
      </c>
      <c r="M28" s="6">
        <f>LOOKUP(N:N,ProductCategory!$B:$B,ProductCategory!$A:$A)</f>
        <v>3</v>
      </c>
      <c r="N28" s="6" t="s">
        <v>174</v>
      </c>
      <c r="O28" s="6">
        <v>2</v>
      </c>
      <c r="P28" s="6">
        <v>16</v>
      </c>
      <c r="Q28" s="6" t="s">
        <v>228</v>
      </c>
      <c r="R28" s="6"/>
      <c r="S28" s="16"/>
    </row>
    <row r="29" spans="1:19" ht="31.5">
      <c r="A29">
        <v>28</v>
      </c>
      <c r="B29" s="6" t="s">
        <v>229</v>
      </c>
      <c r="C29" s="6">
        <f>LOOKUP(D:D,ProductName!$B:$B,ProductName!$A:$A)</f>
        <v>3</v>
      </c>
      <c r="D29" s="6" t="s">
        <v>156</v>
      </c>
      <c r="E29" s="6">
        <f>LOOKUP(F:F,Union!$B:$B,Union!$A:$A)</f>
        <v>1</v>
      </c>
      <c r="F29" s="6" t="s">
        <v>157</v>
      </c>
      <c r="G29" s="6">
        <v>140</v>
      </c>
      <c r="H29" s="6">
        <v>20</v>
      </c>
      <c r="I29" s="6">
        <f>LOOKUP(J:J,Proizvoditel!$B:$B,Proizvoditel!$A:$A)</f>
        <v>9</v>
      </c>
      <c r="J29" s="6" t="s">
        <v>173</v>
      </c>
      <c r="K29" s="6">
        <f>LOOKUP(L:L,Postavshic!$B:$B,Postavshic!$A:$A)</f>
        <v>2</v>
      </c>
      <c r="L29" s="6" t="s">
        <v>165</v>
      </c>
      <c r="M29" s="6">
        <f>LOOKUP(N:N,ProductCategory!$B:$B,ProductCategory!$A:$A)</f>
        <v>3</v>
      </c>
      <c r="N29" s="6" t="s">
        <v>174</v>
      </c>
      <c r="O29" s="6">
        <v>3</v>
      </c>
      <c r="P29" s="6">
        <v>19</v>
      </c>
      <c r="Q29" s="6" t="s">
        <v>230</v>
      </c>
      <c r="R29" s="6"/>
      <c r="S29" s="16"/>
    </row>
    <row r="30" spans="1:19" ht="31.5">
      <c r="A30">
        <v>29</v>
      </c>
      <c r="B30" s="6" t="s">
        <v>142</v>
      </c>
      <c r="C30" s="6">
        <f>LOOKUP(D:D,ProductName!$B:$B,ProductName!$A:$A)</f>
        <v>3</v>
      </c>
      <c r="D30" s="6" t="s">
        <v>156</v>
      </c>
      <c r="E30" s="6">
        <f>LOOKUP(F:F,Union!$B:$B,Union!$A:$A)</f>
        <v>1</v>
      </c>
      <c r="F30" s="6" t="s">
        <v>157</v>
      </c>
      <c r="G30" s="6">
        <v>50</v>
      </c>
      <c r="H30" s="6">
        <v>5</v>
      </c>
      <c r="I30" s="6">
        <f>LOOKUP(J:J,Proizvoditel!$B:$B,Proizvoditel!$A:$A)</f>
        <v>9</v>
      </c>
      <c r="J30" s="6" t="s">
        <v>173</v>
      </c>
      <c r="K30" s="6">
        <f>LOOKUP(L:L,Postavshic!$B:$B,Postavshic!$A:$A)</f>
        <v>2</v>
      </c>
      <c r="L30" s="6" t="s">
        <v>165</v>
      </c>
      <c r="M30" s="6">
        <f>LOOKUP(N:N,ProductCategory!$B:$B,ProductCategory!$A:$A)</f>
        <v>3</v>
      </c>
      <c r="N30" s="6" t="s">
        <v>174</v>
      </c>
      <c r="O30" s="6">
        <v>4</v>
      </c>
      <c r="P30" s="6">
        <v>6</v>
      </c>
      <c r="Q30" s="6" t="s">
        <v>231</v>
      </c>
      <c r="R30" s="6"/>
      <c r="S30" s="16"/>
    </row>
    <row r="31" spans="1:19" ht="31.5">
      <c r="A31">
        <v>30</v>
      </c>
      <c r="B31" s="6" t="s">
        <v>143</v>
      </c>
      <c r="C31" s="6">
        <f>LOOKUP(D:D,ProductName!$B:$B,ProductName!$A:$A)</f>
        <v>7</v>
      </c>
      <c r="D31" s="6" t="s">
        <v>169</v>
      </c>
      <c r="E31" s="6">
        <f>LOOKUP(F:F,Union!$B:$B,Union!$A:$A)</f>
        <v>1</v>
      </c>
      <c r="F31" s="6" t="s">
        <v>157</v>
      </c>
      <c r="G31" s="6">
        <v>600</v>
      </c>
      <c r="H31" s="6">
        <v>15</v>
      </c>
      <c r="I31" s="6">
        <f>LOOKUP(J:J,Proizvoditel!$B:$B,Proizvoditel!$A:$A)</f>
        <v>3</v>
      </c>
      <c r="J31" s="6" t="s">
        <v>232</v>
      </c>
      <c r="K31" s="6">
        <f>LOOKUP(L:L,Postavshic!$B:$B,Postavshic!$A:$A)</f>
        <v>1</v>
      </c>
      <c r="L31" s="6" t="s">
        <v>159</v>
      </c>
      <c r="M31" s="6">
        <f>LOOKUP(N:N,ProductCategory!$B:$B,ProductCategory!$A:$A)</f>
        <v>3</v>
      </c>
      <c r="N31" s="6" t="s">
        <v>174</v>
      </c>
      <c r="O31" s="6">
        <v>5</v>
      </c>
      <c r="P31" s="6">
        <v>15</v>
      </c>
      <c r="Q31" s="6" t="s">
        <v>233</v>
      </c>
      <c r="R31" s="6"/>
      <c r="S31" s="16"/>
    </row>
    <row r="32" spans="1:19" ht="15.7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ht="15.7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ht="15.7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ht="15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ht="15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2:19" ht="15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2:19" ht="15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2:19" ht="15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2:19" ht="15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ht="15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ht="15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ht="15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2:19" ht="15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2:19" ht="15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2:19" ht="15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2:19" ht="15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2:19" ht="15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2:19" ht="15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2:19" ht="15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2:19" ht="15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2:19" ht="15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2:19" ht="15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2:19" ht="15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</sheetData>
  <autoFilter ref="B1:B5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defaultRowHeight="15"/>
  <cols>
    <col min="2" max="2" width="25.42578125" customWidth="1"/>
  </cols>
  <sheetData>
    <row r="1" spans="1:2" ht="15.75">
      <c r="B1" s="5" t="s">
        <v>151</v>
      </c>
    </row>
    <row r="2" spans="1:2" ht="15.75">
      <c r="A2">
        <v>1</v>
      </c>
      <c r="B2" s="6" t="s">
        <v>166</v>
      </c>
    </row>
    <row r="3" spans="1:2" ht="15.75">
      <c r="A3">
        <v>2</v>
      </c>
      <c r="B3" s="6" t="s">
        <v>160</v>
      </c>
    </row>
    <row r="4" spans="1:2" ht="15.75">
      <c r="A4">
        <v>3</v>
      </c>
      <c r="B4" s="6" t="s">
        <v>174</v>
      </c>
    </row>
    <row r="5" spans="1:2" ht="15.75">
      <c r="B5" s="17"/>
    </row>
  </sheetData>
  <sortState ref="B2:B5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</vt:lpstr>
      <vt:lpstr>UserRole</vt:lpstr>
      <vt:lpstr>PIcPOints</vt:lpstr>
      <vt:lpstr>Street</vt:lpstr>
      <vt:lpstr>Country</vt:lpstr>
      <vt:lpstr>Order</vt:lpstr>
      <vt:lpstr>OrderStatus</vt:lpstr>
      <vt:lpstr>Product</vt:lpstr>
      <vt:lpstr>ProductCategory</vt:lpstr>
      <vt:lpstr>Postavshic</vt:lpstr>
      <vt:lpstr>Proizvoditel</vt:lpstr>
      <vt:lpstr>Union</vt:lpstr>
      <vt:lpstr>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2024-10-21T11:32:41Z</dcterms:modified>
</cp:coreProperties>
</file>