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Inspiron 15\Downloads\"/>
    </mc:Choice>
  </mc:AlternateContent>
  <bookViews>
    <workbookView xWindow="0" yWindow="0" windowWidth="23040" windowHeight="9075" activeTab="1"/>
  </bookViews>
  <sheets>
    <sheet name="Testing Status" sheetId="9" r:id="rId1"/>
    <sheet name="Defects Sheet" sheetId="6" r:id="rId2"/>
    <sheet name="Graphs" sheetId="7" state="hidden" r:id="rId3"/>
  </sheets>
  <calcPr calcId="152511"/>
</workbook>
</file>

<file path=xl/calcChain.xml><?xml version="1.0" encoding="utf-8"?>
<calcChain xmlns="http://schemas.openxmlformats.org/spreadsheetml/2006/main">
  <c r="N8" i="6" l="1"/>
  <c r="M8" i="6"/>
  <c r="L8" i="6"/>
  <c r="K8" i="6"/>
  <c r="J8" i="6"/>
  <c r="N11" i="6"/>
  <c r="M11" i="6"/>
  <c r="L11" i="6"/>
  <c r="K11" i="6"/>
  <c r="J11" i="6"/>
  <c r="N14" i="6"/>
  <c r="M14" i="6"/>
  <c r="L14" i="6"/>
  <c r="K14" i="6"/>
  <c r="J14" i="6"/>
  <c r="M23" i="6"/>
  <c r="M26" i="6"/>
  <c r="M29" i="6"/>
  <c r="M20" i="6"/>
  <c r="M17" i="6"/>
  <c r="N29" i="6"/>
  <c r="N26" i="6"/>
  <c r="N23" i="6"/>
  <c r="N20" i="6"/>
  <c r="N17" i="6"/>
  <c r="L26" i="6"/>
  <c r="L29" i="6"/>
  <c r="K26" i="6"/>
  <c r="K29" i="6"/>
  <c r="J26" i="6"/>
  <c r="J29" i="6"/>
  <c r="L23" i="6"/>
  <c r="K23" i="6"/>
  <c r="J23" i="6"/>
  <c r="L20" i="6"/>
  <c r="K20" i="6"/>
  <c r="J20" i="6"/>
  <c r="G26" i="9" l="1"/>
  <c r="G25" i="9"/>
  <c r="G24" i="9"/>
  <c r="G23" i="9"/>
  <c r="G22" i="9"/>
  <c r="G21" i="9"/>
  <c r="G20" i="9"/>
  <c r="G19" i="9"/>
  <c r="G27" i="9" l="1"/>
  <c r="E15" i="9" s="1"/>
  <c r="L17" i="6"/>
  <c r="K17" i="6"/>
  <c r="J17" i="6"/>
  <c r="N5" i="6" l="1"/>
  <c r="M5" i="6"/>
  <c r="L5" i="6"/>
  <c r="K5" i="6"/>
  <c r="J5" i="6"/>
</calcChain>
</file>

<file path=xl/comments1.xml><?xml version="1.0" encoding="utf-8"?>
<comments xmlns="http://schemas.openxmlformats.org/spreadsheetml/2006/main">
  <authors>
    <author>SYSTEMS (PVT) LTD</author>
  </authors>
  <commentList>
    <comment ref="E14" authorId="0" shapeId="0">
      <text>
        <r>
          <rPr>
            <sz val="8"/>
            <color indexed="81"/>
            <rFont val="Tahoma"/>
            <family val="2"/>
          </rPr>
          <t>Auto Calculated</t>
        </r>
      </text>
    </comment>
    <comment ref="E15" authorId="0" shapeId="0">
      <text>
        <r>
          <rPr>
            <sz val="8"/>
            <color indexed="81"/>
            <rFont val="Tahoma"/>
            <family val="2"/>
          </rPr>
          <t>Auto Calculated</t>
        </r>
      </text>
    </comment>
  </commentList>
</comments>
</file>

<file path=xl/sharedStrings.xml><?xml version="1.0" encoding="utf-8"?>
<sst xmlns="http://schemas.openxmlformats.org/spreadsheetml/2006/main" count="105" uniqueCount="72">
  <si>
    <t>Total</t>
  </si>
  <si>
    <t>Description :</t>
  </si>
  <si>
    <t>Description</t>
  </si>
  <si>
    <r>
      <t xml:space="preserve">% </t>
    </r>
    <r>
      <rPr>
        <b/>
        <sz val="9"/>
        <rFont val="Arial"/>
        <family val="2"/>
      </rPr>
      <t>weight</t>
    </r>
    <r>
      <rPr>
        <sz val="9"/>
        <rFont val="Arial"/>
        <family val="2"/>
      </rPr>
      <t xml:space="preserve"> will be assigned considering the effort/time to execute related test cases</t>
    </r>
  </si>
  <si>
    <t>Closed Statuses</t>
  </si>
  <si>
    <t>SL-CMMI-T-TSR</t>
  </si>
  <si>
    <t>Sr.</t>
  </si>
  <si>
    <t>Testing Status Report</t>
  </si>
  <si>
    <t>Report Date</t>
  </si>
  <si>
    <t>Current Cycle</t>
  </si>
  <si>
    <t>Planned Execution Till Today</t>
  </si>
  <si>
    <t>Actual Execution Till Today</t>
  </si>
  <si>
    <t>Defects Status as of date</t>
  </si>
  <si>
    <t>Defect Severity</t>
  </si>
  <si>
    <t>In-Progress Statuses</t>
  </si>
  <si>
    <t>Project Name:</t>
  </si>
  <si>
    <t>SL PM:</t>
  </si>
  <si>
    <t>Remaining Execution</t>
  </si>
  <si>
    <t>% Weight</t>
  </si>
  <si>
    <t>Total Execution</t>
  </si>
  <si>
    <t>Other Consideration</t>
  </si>
  <si>
    <t>Project Status</t>
  </si>
  <si>
    <t>Critical Total</t>
  </si>
  <si>
    <t>In-Progress Total</t>
  </si>
  <si>
    <t>Closed Total</t>
  </si>
  <si>
    <t>Projected Defects</t>
  </si>
  <si>
    <t>Defects Ratio</t>
  </si>
  <si>
    <t>Total Planned Days for Current Cycle</t>
  </si>
  <si>
    <t>Totals</t>
  </si>
  <si>
    <t>Testing Day Number</t>
  </si>
  <si>
    <t>Daily Defect Closed Count</t>
  </si>
  <si>
    <t>Defect Detection Ratio</t>
  </si>
  <si>
    <t># of Test Cases Executed (Incremental)</t>
  </si>
  <si>
    <t>Incorrect Defect Reporting %</t>
  </si>
  <si>
    <t>System Testing Productivity (testcase / manhour)</t>
  </si>
  <si>
    <t>Suggestions</t>
  </si>
  <si>
    <t>Active</t>
  </si>
  <si>
    <t>Resolved</t>
  </si>
  <si>
    <t>Closed</t>
  </si>
  <si>
    <t>Testing Date</t>
  </si>
  <si>
    <t>Functionality</t>
  </si>
  <si>
    <t>% Execution for Functionality</t>
  </si>
  <si>
    <t>% Execution for Release</t>
  </si>
  <si>
    <r>
      <t>% Execution for Functionality</t>
    </r>
    <r>
      <rPr>
        <sz val="9"/>
        <rFont val="Arial"/>
        <family val="2"/>
      </rPr>
      <t xml:space="preserve"> shows test case execution % for that particular functionality</t>
    </r>
  </si>
  <si>
    <r>
      <t>% Execution for Release</t>
    </r>
    <r>
      <rPr>
        <sz val="9"/>
        <rFont val="Arial"/>
        <family val="2"/>
      </rPr>
      <t xml:space="preserve"> shows over all test case execution. Formula to calculate is (% weight * % execution for Functionality) / 100</t>
    </r>
  </si>
  <si>
    <t>Module</t>
  </si>
  <si>
    <t>All</t>
  </si>
  <si>
    <t>Comments</t>
  </si>
  <si>
    <t>Functionality wise Execution Status</t>
  </si>
  <si>
    <t>Planned Completion Date of Current Cycle</t>
  </si>
  <si>
    <t>High Total</t>
  </si>
  <si>
    <t>Medium Total</t>
  </si>
  <si>
    <t>Sales Order</t>
  </si>
  <si>
    <t>Catalog</t>
  </si>
  <si>
    <t xml:space="preserve">Components </t>
  </si>
  <si>
    <t>High</t>
  </si>
  <si>
    <t>Medium</t>
  </si>
  <si>
    <t>Critical</t>
  </si>
  <si>
    <t>Sales Order Status</t>
  </si>
  <si>
    <t>EdgeAX Commercelink Vitamin World Implementation Phase II</t>
  </si>
  <si>
    <t>Shipping Charges &amp; Tax Charges</t>
  </si>
  <si>
    <t>Pricing</t>
  </si>
  <si>
    <t>Discounts</t>
  </si>
  <si>
    <t>Inventory</t>
  </si>
  <si>
    <t>Ecom to AX-Basic Flows</t>
  </si>
  <si>
    <t xml:space="preserve">Pricing </t>
  </si>
  <si>
    <t xml:space="preserve">Discount &amp; Promotions &amp; Rebate Implementation </t>
  </si>
  <si>
    <t xml:space="preserve">Catalog, Product[Custom attributes and Product Images] </t>
  </si>
  <si>
    <t>Periodic Discounts</t>
  </si>
  <si>
    <t xml:space="preserve">10 defects are closed today, 5 defects are active. 2 defect are resolved state. </t>
  </si>
  <si>
    <t>Cycle 2</t>
  </si>
  <si>
    <t>Pending Resolved Issues Verification will be done when sales order testing starts. Main focus is on 'Merchandizing' now.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</si>
</sst>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[$-409]d\-mmm\-yy;@"/>
  </numFmts>
  <fonts count="40" x14ac:knownFonts="1">
    <font>
      <sz val="10"/>
      <name val="Arial"/>
    </font>
    <font>
      <sz val="11"/>
      <color indexed="8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9"/>
      <color indexed="8"/>
      <name val="Arial"/>
      <family val="2"/>
    </font>
    <font>
      <b/>
      <sz val="12"/>
      <color theme="0"/>
      <name val="Arial"/>
      <family val="2"/>
    </font>
    <font>
      <b/>
      <sz val="11"/>
      <color indexed="9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u/>
      <sz val="9"/>
      <color rgb="FFFF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13" fillId="3" borderId="0" applyNumberFormat="0" applyBorder="0" applyAlignment="0" applyProtection="0"/>
    <xf numFmtId="0" fontId="17" fillId="20" borderId="1" applyNumberFormat="0" applyAlignment="0" applyProtection="0"/>
    <xf numFmtId="0" fontId="19" fillId="21" borderId="2" applyNumberFormat="0" applyAlignment="0" applyProtection="0"/>
    <xf numFmtId="0" fontId="2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5" fillId="7" borderId="1" applyNumberFormat="0" applyAlignment="0" applyProtection="0"/>
    <xf numFmtId="0" fontId="18" fillId="0" borderId="6" applyNumberFormat="0" applyFill="0" applyAlignment="0" applyProtection="0"/>
    <xf numFmtId="0" fontId="14" fillId="22" borderId="0" applyNumberFormat="0" applyBorder="0" applyAlignment="0" applyProtection="0"/>
    <xf numFmtId="0" fontId="31" fillId="0" borderId="0"/>
    <xf numFmtId="0" fontId="7" fillId="23" borderId="7" applyNumberFormat="0" applyFont="0" applyAlignment="0" applyProtection="0"/>
    <xf numFmtId="0" fontId="16" fillId="20" borderId="8" applyNumberFormat="0" applyAlignment="0" applyProtection="0"/>
    <xf numFmtId="0" fontId="8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125">
    <xf numFmtId="0" fontId="0" fillId="0" borderId="0" xfId="0"/>
    <xf numFmtId="0" fontId="5" fillId="0" borderId="0" xfId="0" applyFont="1"/>
    <xf numFmtId="0" fontId="31" fillId="0" borderId="0" xfId="37" applyProtection="1"/>
    <xf numFmtId="0" fontId="24" fillId="0" borderId="0" xfId="37" applyFont="1" applyProtection="1"/>
    <xf numFmtId="0" fontId="6" fillId="0" borderId="0" xfId="37" applyFont="1" applyAlignment="1" applyProtection="1">
      <alignment vertical="center"/>
    </xf>
    <xf numFmtId="0" fontId="28" fillId="0" borderId="0" xfId="37" applyFont="1" applyBorder="1" applyAlignment="1" applyProtection="1">
      <alignment horizontal="left"/>
    </xf>
    <xf numFmtId="0" fontId="3" fillId="24" borderId="10" xfId="37" applyFont="1" applyFill="1" applyBorder="1" applyAlignment="1" applyProtection="1">
      <alignment vertical="top" wrapText="1"/>
    </xf>
    <xf numFmtId="0" fontId="24" fillId="0" borderId="0" xfId="37" applyFont="1" applyBorder="1" applyAlignment="1" applyProtection="1">
      <alignment horizontal="center"/>
    </xf>
    <xf numFmtId="9" fontId="4" fillId="0" borderId="0" xfId="37" applyNumberFormat="1" applyFont="1" applyFill="1" applyBorder="1" applyAlignment="1" applyProtection="1">
      <alignment horizontal="left" wrapText="1"/>
    </xf>
    <xf numFmtId="9" fontId="3" fillId="25" borderId="10" xfId="37" applyNumberFormat="1" applyFont="1" applyFill="1" applyBorder="1" applyAlignment="1" applyProtection="1">
      <alignment horizontal="left" wrapText="1"/>
    </xf>
    <xf numFmtId="0" fontId="4" fillId="0" borderId="0" xfId="37" applyFont="1" applyBorder="1" applyAlignment="1" applyProtection="1">
      <alignment vertical="top" wrapText="1"/>
    </xf>
    <xf numFmtId="164" fontId="4" fillId="0" borderId="0" xfId="37" applyNumberFormat="1" applyFont="1" applyFill="1" applyBorder="1" applyAlignment="1" applyProtection="1">
      <alignment horizontal="left" wrapText="1"/>
    </xf>
    <xf numFmtId="164" fontId="4" fillId="0" borderId="0" xfId="37" applyNumberFormat="1" applyFont="1" applyFill="1" applyBorder="1" applyAlignment="1" applyProtection="1">
      <alignment wrapText="1"/>
    </xf>
    <xf numFmtId="9" fontId="3" fillId="0" borderId="0" xfId="37" applyNumberFormat="1" applyFont="1" applyFill="1" applyBorder="1" applyAlignment="1" applyProtection="1">
      <alignment horizontal="left" wrapText="1"/>
    </xf>
    <xf numFmtId="9" fontId="4" fillId="24" borderId="10" xfId="37" applyNumberFormat="1" applyFont="1" applyFill="1" applyBorder="1" applyAlignment="1" applyProtection="1">
      <alignment horizontal="left" wrapText="1"/>
    </xf>
    <xf numFmtId="0" fontId="28" fillId="0" borderId="0" xfId="37" applyFont="1" applyAlignment="1" applyProtection="1"/>
    <xf numFmtId="1" fontId="4" fillId="0" borderId="10" xfId="37" applyNumberFormat="1" applyFont="1" applyFill="1" applyBorder="1" applyAlignment="1" applyProtection="1">
      <alignment horizontal="center" wrapText="1"/>
    </xf>
    <xf numFmtId="1" fontId="4" fillId="0" borderId="13" xfId="37" applyNumberFormat="1" applyFont="1" applyFill="1" applyBorder="1" applyAlignment="1" applyProtection="1">
      <alignment horizontal="center" wrapText="1"/>
    </xf>
    <xf numFmtId="0" fontId="25" fillId="26" borderId="10" xfId="37" applyFont="1" applyFill="1" applyBorder="1" applyAlignment="1" applyProtection="1">
      <alignment horizontal="center"/>
    </xf>
    <xf numFmtId="0" fontId="3" fillId="24" borderId="16" xfId="37" applyFont="1" applyFill="1" applyBorder="1" applyAlignment="1" applyProtection="1">
      <alignment horizontal="center" vertical="center" textRotation="90" wrapText="1"/>
    </xf>
    <xf numFmtId="0" fontId="30" fillId="28" borderId="0" xfId="37" applyFont="1" applyFill="1" applyBorder="1" applyAlignment="1" applyProtection="1">
      <alignment horizontal="center"/>
    </xf>
    <xf numFmtId="0" fontId="25" fillId="26" borderId="0" xfId="37" applyFont="1" applyFill="1" applyBorder="1" applyAlignment="1" applyProtection="1">
      <alignment horizontal="center"/>
    </xf>
    <xf numFmtId="1" fontId="4" fillId="27" borderId="10" xfId="37" applyNumberFormat="1" applyFont="1" applyFill="1" applyBorder="1" applyAlignment="1" applyProtection="1">
      <alignment horizontal="center" vertical="center" wrapText="1"/>
    </xf>
    <xf numFmtId="0" fontId="3" fillId="24" borderId="10" xfId="37" applyFont="1" applyFill="1" applyBorder="1" applyAlignment="1" applyProtection="1">
      <alignment horizontal="left" vertical="center" wrapText="1"/>
    </xf>
    <xf numFmtId="1" fontId="27" fillId="0" borderId="10" xfId="37" applyNumberFormat="1" applyFont="1" applyFill="1" applyBorder="1" applyAlignment="1" applyProtection="1">
      <alignment horizontal="center" vertical="center" wrapText="1"/>
    </xf>
    <xf numFmtId="0" fontId="3" fillId="24" borderId="16" xfId="37" applyNumberFormat="1" applyFont="1" applyFill="1" applyBorder="1" applyAlignment="1" applyProtection="1">
      <alignment horizontal="center" vertical="center" wrapText="1"/>
    </xf>
    <xf numFmtId="0" fontId="4" fillId="0" borderId="10" xfId="0" applyFont="1" applyFill="1" applyBorder="1" applyAlignment="1" applyProtection="1">
      <alignment horizontal="center" vertical="center"/>
    </xf>
    <xf numFmtId="0" fontId="2" fillId="0" borderId="10" xfId="37" applyFont="1" applyBorder="1" applyAlignment="1" applyProtection="1">
      <alignment horizontal="left" vertical="center" wrapText="1"/>
    </xf>
    <xf numFmtId="164" fontId="4" fillId="0" borderId="10" xfId="37" applyNumberFormat="1" applyFont="1" applyFill="1" applyBorder="1" applyAlignment="1" applyProtection="1">
      <alignment horizontal="left" vertical="center" wrapText="1"/>
    </xf>
    <xf numFmtId="9" fontId="4" fillId="0" borderId="10" xfId="37" applyNumberFormat="1" applyFont="1" applyFill="1" applyBorder="1" applyAlignment="1" applyProtection="1">
      <alignment horizontal="left" vertical="center" wrapText="1"/>
    </xf>
    <xf numFmtId="0" fontId="3" fillId="24" borderId="11" xfId="37" applyFont="1" applyFill="1" applyBorder="1" applyAlignment="1" applyProtection="1">
      <alignment horizontal="left" vertical="center" wrapText="1"/>
    </xf>
    <xf numFmtId="0" fontId="3" fillId="0" borderId="0" xfId="0" applyFont="1"/>
    <xf numFmtId="0" fontId="3" fillId="24" borderId="10" xfId="37" applyNumberFormat="1" applyFont="1" applyFill="1" applyBorder="1" applyAlignment="1" applyProtection="1">
      <alignment horizontal="center" vertical="center" wrapText="1"/>
    </xf>
    <xf numFmtId="1" fontId="27" fillId="0" borderId="10" xfId="37" applyNumberFormat="1" applyFont="1" applyFill="1" applyBorder="1" applyAlignment="1" applyProtection="1">
      <alignment horizontal="left" vertical="top" wrapText="1"/>
    </xf>
    <xf numFmtId="2" fontId="2" fillId="0" borderId="10" xfId="37" applyNumberFormat="1" applyFont="1" applyFill="1" applyBorder="1" applyAlignment="1" applyProtection="1">
      <alignment horizontal="left" vertical="center" wrapText="1"/>
    </xf>
    <xf numFmtId="0" fontId="25" fillId="29" borderId="16" xfId="37" applyFont="1" applyFill="1" applyBorder="1" applyAlignment="1" applyProtection="1">
      <alignment horizontal="center"/>
    </xf>
    <xf numFmtId="0" fontId="25" fillId="29" borderId="10" xfId="37" applyFont="1" applyFill="1" applyBorder="1" applyAlignment="1" applyProtection="1">
      <alignment horizontal="center" vertical="center"/>
    </xf>
    <xf numFmtId="0" fontId="2" fillId="0" borderId="0" xfId="37" applyFont="1" applyBorder="1" applyAlignment="1" applyProtection="1">
      <alignment horizontal="left" vertical="center" wrapText="1"/>
    </xf>
    <xf numFmtId="164" fontId="4" fillId="0" borderId="0" xfId="37" applyNumberFormat="1" applyFont="1" applyFill="1" applyBorder="1" applyAlignment="1" applyProtection="1">
      <alignment horizontal="left" vertical="center" wrapText="1"/>
    </xf>
    <xf numFmtId="2" fontId="2" fillId="0" borderId="0" xfId="37" applyNumberFormat="1" applyFont="1" applyFill="1" applyBorder="1" applyAlignment="1" applyProtection="1">
      <alignment horizontal="left" vertical="center" wrapText="1"/>
    </xf>
    <xf numFmtId="9" fontId="4" fillId="0" borderId="0" xfId="37" applyNumberFormat="1" applyFont="1" applyFill="1" applyBorder="1" applyAlignment="1" applyProtection="1">
      <alignment horizontal="left" vertical="center" wrapText="1"/>
    </xf>
    <xf numFmtId="164" fontId="2" fillId="0" borderId="10" xfId="37" applyNumberFormat="1" applyFont="1" applyFill="1" applyBorder="1" applyAlignment="1" applyProtection="1">
      <alignment horizontal="left" vertical="center" wrapText="1"/>
    </xf>
    <xf numFmtId="0" fontId="3" fillId="24" borderId="15" xfId="37" applyFont="1" applyFill="1" applyBorder="1" applyAlignment="1" applyProtection="1">
      <alignment horizontal="left" vertical="center" wrapText="1"/>
    </xf>
    <xf numFmtId="10" fontId="32" fillId="24" borderId="19" xfId="37" applyNumberFormat="1" applyFont="1" applyFill="1" applyBorder="1" applyAlignment="1" applyProtection="1">
      <alignment horizontal="left" vertical="center"/>
    </xf>
    <xf numFmtId="0" fontId="31" fillId="0" borderId="15" xfId="37" applyBorder="1" applyProtection="1"/>
    <xf numFmtId="0" fontId="3" fillId="24" borderId="16" xfId="37" applyFont="1" applyFill="1" applyBorder="1" applyAlignment="1" applyProtection="1">
      <alignment horizontal="left" vertical="center" wrapText="1"/>
    </xf>
    <xf numFmtId="0" fontId="3" fillId="24" borderId="24" xfId="37" applyFont="1" applyFill="1" applyBorder="1" applyAlignment="1" applyProtection="1">
      <alignment horizontal="left" vertical="center" wrapText="1"/>
    </xf>
    <xf numFmtId="1" fontId="27" fillId="0" borderId="13" xfId="37" applyNumberFormat="1" applyFont="1" applyFill="1" applyBorder="1" applyAlignment="1" applyProtection="1">
      <alignment horizontal="center" vertical="center" wrapText="1"/>
    </xf>
    <xf numFmtId="1" fontId="4" fillId="0" borderId="17" xfId="37" applyNumberFormat="1" applyFont="1" applyFill="1" applyBorder="1" applyAlignment="1" applyProtection="1">
      <alignment horizontal="center" wrapText="1"/>
    </xf>
    <xf numFmtId="1" fontId="27" fillId="0" borderId="17" xfId="37" applyNumberFormat="1" applyFont="1" applyFill="1" applyBorder="1" applyAlignment="1" applyProtection="1">
      <alignment horizontal="center" vertical="center" wrapText="1"/>
    </xf>
    <xf numFmtId="0" fontId="26" fillId="24" borderId="24" xfId="37" applyFont="1" applyFill="1" applyBorder="1" applyAlignment="1" applyProtection="1">
      <alignment horizontal="center" vertical="center" wrapText="1"/>
    </xf>
    <xf numFmtId="0" fontId="35" fillId="30" borderId="13" xfId="0" applyFont="1" applyFill="1" applyBorder="1" applyAlignment="1">
      <alignment vertical="center"/>
    </xf>
    <xf numFmtId="10" fontId="37" fillId="30" borderId="13" xfId="37" applyNumberFormat="1" applyFont="1" applyFill="1" applyBorder="1" applyAlignment="1" applyProtection="1">
      <alignment horizontal="left" vertical="center" wrapText="1"/>
    </xf>
    <xf numFmtId="10" fontId="4" fillId="30" borderId="32" xfId="37" applyNumberFormat="1" applyFont="1" applyFill="1" applyBorder="1" applyAlignment="1" applyProtection="1">
      <alignment horizontal="left" vertical="center" wrapText="1"/>
    </xf>
    <xf numFmtId="0" fontId="31" fillId="30" borderId="0" xfId="37" applyFill="1" applyProtection="1"/>
    <xf numFmtId="0" fontId="38" fillId="30" borderId="29" xfId="37" applyFont="1" applyFill="1" applyBorder="1" applyAlignment="1" applyProtection="1">
      <alignment horizontal="center" vertical="center"/>
    </xf>
    <xf numFmtId="0" fontId="38" fillId="30" borderId="33" xfId="0" applyFont="1" applyFill="1" applyBorder="1" applyAlignment="1">
      <alignment vertical="center"/>
    </xf>
    <xf numFmtId="10" fontId="37" fillId="30" borderId="33" xfId="37" applyNumberFormat="1" applyFont="1" applyFill="1" applyBorder="1" applyAlignment="1" applyProtection="1">
      <alignment horizontal="left" vertical="center" wrapText="1"/>
    </xf>
    <xf numFmtId="0" fontId="38" fillId="30" borderId="30" xfId="0" applyFont="1" applyFill="1" applyBorder="1" applyAlignment="1">
      <alignment vertical="center" wrapText="1"/>
    </xf>
    <xf numFmtId="10" fontId="37" fillId="30" borderId="36" xfId="37" applyNumberFormat="1" applyFont="1" applyFill="1" applyBorder="1" applyAlignment="1" applyProtection="1">
      <alignment horizontal="left" vertical="center" wrapText="1"/>
    </xf>
    <xf numFmtId="0" fontId="38" fillId="30" borderId="34" xfId="37" applyFont="1" applyFill="1" applyBorder="1" applyAlignment="1" applyProtection="1">
      <alignment horizontal="left" vertical="center"/>
    </xf>
    <xf numFmtId="0" fontId="36" fillId="30" borderId="14" xfId="37" applyFont="1" applyFill="1" applyBorder="1" applyAlignment="1" applyProtection="1">
      <alignment horizontal="left" wrapText="1"/>
    </xf>
    <xf numFmtId="1" fontId="4" fillId="27" borderId="0" xfId="37" applyNumberFormat="1" applyFont="1" applyFill="1" applyBorder="1" applyAlignment="1" applyProtection="1">
      <alignment horizontal="center" vertical="center" wrapText="1"/>
    </xf>
    <xf numFmtId="2" fontId="4" fillId="27" borderId="0" xfId="37" applyNumberFormat="1" applyFont="1" applyFill="1" applyBorder="1" applyAlignment="1" applyProtection="1">
      <alignment horizontal="center" vertical="center" wrapText="1"/>
    </xf>
    <xf numFmtId="10" fontId="4" fillId="27" borderId="0" xfId="37" applyNumberFormat="1" applyFont="1" applyFill="1" applyBorder="1" applyAlignment="1" applyProtection="1">
      <alignment horizontal="center" vertical="center" wrapText="1"/>
    </xf>
    <xf numFmtId="0" fontId="35" fillId="30" borderId="15" xfId="0" applyFont="1" applyFill="1" applyBorder="1" applyAlignment="1">
      <alignment vertical="center"/>
    </xf>
    <xf numFmtId="10" fontId="37" fillId="30" borderId="15" xfId="37" applyNumberFormat="1" applyFont="1" applyFill="1" applyBorder="1" applyAlignment="1" applyProtection="1">
      <alignment horizontal="left" vertical="center" wrapText="1"/>
    </xf>
    <xf numFmtId="0" fontId="36" fillId="30" borderId="46" xfId="37" applyFont="1" applyFill="1" applyBorder="1" applyAlignment="1" applyProtection="1">
      <alignment horizontal="left" wrapText="1"/>
    </xf>
    <xf numFmtId="0" fontId="26" fillId="24" borderId="10" xfId="37" applyFont="1" applyFill="1" applyBorder="1" applyAlignment="1" applyProtection="1">
      <alignment horizontal="center" vertical="center" wrapText="1"/>
    </xf>
    <xf numFmtId="0" fontId="26" fillId="24" borderId="10" xfId="37" applyFont="1" applyFill="1" applyBorder="1" applyAlignment="1" applyProtection="1">
      <alignment horizontal="center" vertical="center" wrapText="1"/>
    </xf>
    <xf numFmtId="0" fontId="26" fillId="24" borderId="10" xfId="37" applyFont="1" applyFill="1" applyBorder="1" applyAlignment="1" applyProtection="1">
      <alignment horizontal="center" vertical="center" wrapText="1"/>
    </xf>
    <xf numFmtId="0" fontId="30" fillId="28" borderId="27" xfId="37" applyFont="1" applyFill="1" applyBorder="1" applyAlignment="1" applyProtection="1">
      <alignment horizontal="center"/>
    </xf>
    <xf numFmtId="0" fontId="30" fillId="28" borderId="28" xfId="37" applyFont="1" applyFill="1" applyBorder="1" applyAlignment="1" applyProtection="1">
      <alignment horizontal="center"/>
    </xf>
    <xf numFmtId="0" fontId="4" fillId="0" borderId="18" xfId="0" applyFont="1" applyFill="1" applyBorder="1" applyAlignment="1" applyProtection="1">
      <alignment horizontal="left" vertical="center"/>
    </xf>
    <xf numFmtId="0" fontId="4" fillId="0" borderId="21" xfId="0" applyFont="1" applyFill="1" applyBorder="1" applyAlignment="1" applyProtection="1">
      <alignment horizontal="left" vertical="center"/>
    </xf>
    <xf numFmtId="0" fontId="4" fillId="0" borderId="12" xfId="0" applyFont="1" applyFill="1" applyBorder="1" applyAlignment="1" applyProtection="1">
      <alignment horizontal="left" vertical="center"/>
    </xf>
    <xf numFmtId="0" fontId="6" fillId="0" borderId="0" xfId="37" applyFont="1" applyAlignment="1" applyProtection="1">
      <alignment horizontal="center" vertical="center"/>
    </xf>
    <xf numFmtId="0" fontId="25" fillId="26" borderId="21" xfId="37" applyFont="1" applyFill="1" applyBorder="1" applyAlignment="1" applyProtection="1">
      <alignment horizontal="center"/>
    </xf>
    <xf numFmtId="0" fontId="25" fillId="26" borderId="19" xfId="37" applyFont="1" applyFill="1" applyBorder="1" applyAlignment="1" applyProtection="1">
      <alignment horizontal="center"/>
    </xf>
    <xf numFmtId="0" fontId="25" fillId="26" borderId="20" xfId="37" applyFont="1" applyFill="1" applyBorder="1" applyAlignment="1" applyProtection="1">
      <alignment horizontal="center"/>
    </xf>
    <xf numFmtId="0" fontId="25" fillId="26" borderId="31" xfId="37" applyFont="1" applyFill="1" applyBorder="1" applyAlignment="1" applyProtection="1">
      <alignment horizontal="center"/>
    </xf>
    <xf numFmtId="0" fontId="31" fillId="30" borderId="37" xfId="37" applyFill="1" applyBorder="1" applyAlignment="1" applyProtection="1">
      <alignment horizontal="center" vertical="center"/>
    </xf>
    <xf numFmtId="0" fontId="31" fillId="30" borderId="35" xfId="37" applyFill="1" applyBorder="1" applyAlignment="1" applyProtection="1">
      <alignment horizontal="center" vertical="center"/>
    </xf>
    <xf numFmtId="0" fontId="31" fillId="30" borderId="39" xfId="37" applyFill="1" applyBorder="1" applyAlignment="1" applyProtection="1">
      <alignment horizontal="center" vertical="center"/>
    </xf>
    <xf numFmtId="0" fontId="1" fillId="30" borderId="38" xfId="37" applyFont="1" applyFill="1" applyBorder="1" applyAlignment="1" applyProtection="1">
      <alignment horizontal="left" vertical="center"/>
    </xf>
    <xf numFmtId="0" fontId="1" fillId="30" borderId="23" xfId="37" applyFont="1" applyFill="1" applyBorder="1" applyAlignment="1" applyProtection="1">
      <alignment horizontal="left" vertical="center"/>
    </xf>
    <xf numFmtId="0" fontId="25" fillId="26" borderId="10" xfId="0" applyFont="1" applyFill="1" applyBorder="1" applyAlignment="1" applyProtection="1">
      <alignment horizontal="center"/>
    </xf>
    <xf numFmtId="0" fontId="26" fillId="24" borderId="18" xfId="0" applyFont="1" applyFill="1" applyBorder="1" applyAlignment="1" applyProtection="1">
      <alignment horizontal="left" vertical="center" wrapText="1"/>
    </xf>
    <xf numFmtId="0" fontId="26" fillId="24" borderId="21" xfId="0" applyFont="1" applyFill="1" applyBorder="1" applyAlignment="1" applyProtection="1">
      <alignment horizontal="left" vertical="center" wrapText="1"/>
    </xf>
    <xf numFmtId="0" fontId="26" fillId="24" borderId="12" xfId="0" applyFont="1" applyFill="1" applyBorder="1" applyAlignment="1" applyProtection="1">
      <alignment horizontal="left" vertical="center" wrapText="1"/>
    </xf>
    <xf numFmtId="0" fontId="2" fillId="0" borderId="18" xfId="0" applyFont="1" applyFill="1" applyBorder="1" applyAlignment="1" applyProtection="1">
      <alignment horizontal="left" vertical="center"/>
    </xf>
    <xf numFmtId="0" fontId="39" fillId="0" borderId="18" xfId="0" applyFont="1" applyFill="1" applyBorder="1" applyAlignment="1" applyProtection="1">
      <alignment horizontal="left" vertical="center"/>
    </xf>
    <xf numFmtId="1" fontId="4" fillId="27" borderId="38" xfId="37" applyNumberFormat="1" applyFont="1" applyFill="1" applyBorder="1" applyAlignment="1" applyProtection="1">
      <alignment horizontal="center" vertical="center" wrapText="1"/>
    </xf>
    <xf numFmtId="1" fontId="4" fillId="27" borderId="23" xfId="37" applyNumberFormat="1" applyFont="1" applyFill="1" applyBorder="1" applyAlignment="1" applyProtection="1">
      <alignment horizontal="center" vertical="center" wrapText="1"/>
    </xf>
    <xf numFmtId="1" fontId="4" fillId="27" borderId="36" xfId="37" applyNumberFormat="1" applyFont="1" applyFill="1" applyBorder="1" applyAlignment="1" applyProtection="1">
      <alignment horizontal="center" vertical="center" wrapText="1"/>
    </xf>
    <xf numFmtId="1" fontId="4" fillId="27" borderId="41" xfId="37" applyNumberFormat="1" applyFont="1" applyFill="1" applyBorder="1" applyAlignment="1" applyProtection="1">
      <alignment horizontal="center" vertical="center" wrapText="1"/>
    </xf>
    <xf numFmtId="1" fontId="4" fillId="27" borderId="42" xfId="37" applyNumberFormat="1" applyFont="1" applyFill="1" applyBorder="1" applyAlignment="1" applyProtection="1">
      <alignment horizontal="center" vertical="center" wrapText="1"/>
    </xf>
    <xf numFmtId="1" fontId="4" fillId="27" borderId="43" xfId="37" applyNumberFormat="1" applyFont="1" applyFill="1" applyBorder="1" applyAlignment="1" applyProtection="1">
      <alignment horizontal="center" vertical="center" wrapText="1"/>
    </xf>
    <xf numFmtId="0" fontId="4" fillId="24" borderId="40" xfId="37" applyFont="1" applyFill="1" applyBorder="1" applyAlignment="1" applyProtection="1">
      <alignment horizontal="center" vertical="center"/>
    </xf>
    <xf numFmtId="0" fontId="4" fillId="24" borderId="44" xfId="37" applyFont="1" applyFill="1" applyBorder="1" applyAlignment="1" applyProtection="1">
      <alignment horizontal="center" vertical="center"/>
    </xf>
    <xf numFmtId="0" fontId="4" fillId="24" borderId="45" xfId="37" applyFont="1" applyFill="1" applyBorder="1" applyAlignment="1" applyProtection="1">
      <alignment horizontal="center" vertical="center"/>
    </xf>
    <xf numFmtId="165" fontId="2" fillId="0" borderId="37" xfId="37" applyNumberFormat="1" applyFont="1" applyFill="1" applyBorder="1" applyAlignment="1" applyProtection="1">
      <alignment horizontal="center" vertical="center" wrapText="1"/>
    </xf>
    <xf numFmtId="165" fontId="4" fillId="0" borderId="35" xfId="37" applyNumberFormat="1" applyFont="1" applyFill="1" applyBorder="1" applyAlignment="1" applyProtection="1">
      <alignment horizontal="center" vertical="center" wrapText="1"/>
    </xf>
    <xf numFmtId="165" fontId="4" fillId="0" borderId="39" xfId="37" applyNumberFormat="1" applyFont="1" applyFill="1" applyBorder="1" applyAlignment="1" applyProtection="1">
      <alignment horizontal="center" vertical="center" wrapText="1"/>
    </xf>
    <xf numFmtId="1" fontId="4" fillId="0" borderId="38" xfId="37" applyNumberFormat="1" applyFont="1" applyFill="1" applyBorder="1" applyAlignment="1" applyProtection="1">
      <alignment horizontal="center" vertical="center" wrapText="1"/>
    </xf>
    <xf numFmtId="1" fontId="4" fillId="0" borderId="23" xfId="37" applyNumberFormat="1" applyFont="1" applyFill="1" applyBorder="1" applyAlignment="1" applyProtection="1">
      <alignment horizontal="center" vertical="center" wrapText="1"/>
    </xf>
    <xf numFmtId="1" fontId="4" fillId="0" borderId="36" xfId="37" applyNumberFormat="1" applyFont="1" applyFill="1" applyBorder="1" applyAlignment="1" applyProtection="1">
      <alignment horizontal="center" vertical="center" wrapText="1"/>
    </xf>
    <xf numFmtId="0" fontId="33" fillId="29" borderId="24" xfId="37" applyFont="1" applyFill="1" applyBorder="1" applyAlignment="1" applyProtection="1">
      <alignment horizontal="center" vertical="center" wrapText="1"/>
    </xf>
    <xf numFmtId="0" fontId="33" fillId="29" borderId="26" xfId="37" applyFont="1" applyFill="1" applyBorder="1" applyAlignment="1" applyProtection="1">
      <alignment horizontal="center" vertical="center" wrapText="1"/>
    </xf>
    <xf numFmtId="0" fontId="33" fillId="29" borderId="11" xfId="37" applyFont="1" applyFill="1" applyBorder="1" applyAlignment="1" applyProtection="1">
      <alignment horizontal="center" vertical="center" wrapText="1"/>
    </xf>
    <xf numFmtId="0" fontId="33" fillId="29" borderId="25" xfId="37" applyFont="1" applyFill="1" applyBorder="1" applyAlignment="1" applyProtection="1">
      <alignment horizontal="center" vertical="center" wrapText="1"/>
    </xf>
    <xf numFmtId="0" fontId="33" fillId="29" borderId="0" xfId="37" applyFont="1" applyFill="1" applyBorder="1" applyAlignment="1" applyProtection="1">
      <alignment horizontal="center" vertical="center" wrapText="1"/>
    </xf>
    <xf numFmtId="0" fontId="33" fillId="29" borderId="22" xfId="37" applyFont="1" applyFill="1" applyBorder="1" applyAlignment="1" applyProtection="1">
      <alignment horizontal="center" vertical="center" wrapText="1"/>
    </xf>
    <xf numFmtId="0" fontId="3" fillId="24" borderId="10" xfId="37" applyFont="1" applyFill="1" applyBorder="1" applyAlignment="1" applyProtection="1">
      <alignment horizontal="center" vertical="center" wrapText="1"/>
    </xf>
    <xf numFmtId="0" fontId="3" fillId="24" borderId="16" xfId="37" applyFont="1" applyFill="1" applyBorder="1" applyAlignment="1" applyProtection="1">
      <alignment horizontal="center" vertical="center" wrapText="1"/>
    </xf>
    <xf numFmtId="0" fontId="3" fillId="24" borderId="15" xfId="37" applyFont="1" applyFill="1" applyBorder="1" applyAlignment="1" applyProtection="1">
      <alignment horizontal="center" vertical="center" wrapText="1"/>
    </xf>
    <xf numFmtId="0" fontId="25" fillId="29" borderId="18" xfId="37" applyFont="1" applyFill="1" applyBorder="1" applyAlignment="1" applyProtection="1">
      <alignment horizontal="center"/>
    </xf>
    <xf numFmtId="0" fontId="25" fillId="29" borderId="12" xfId="37" applyFont="1" applyFill="1" applyBorder="1" applyAlignment="1" applyProtection="1">
      <alignment horizontal="center"/>
    </xf>
    <xf numFmtId="0" fontId="34" fillId="26" borderId="10" xfId="37" applyFont="1" applyFill="1" applyBorder="1" applyAlignment="1" applyProtection="1">
      <alignment horizontal="center" vertical="center"/>
    </xf>
    <xf numFmtId="0" fontId="25" fillId="29" borderId="10" xfId="37" applyFont="1" applyFill="1" applyBorder="1" applyAlignment="1" applyProtection="1">
      <alignment horizontal="center" vertical="center"/>
    </xf>
    <xf numFmtId="0" fontId="26" fillId="24" borderId="16" xfId="37" applyFont="1" applyFill="1" applyBorder="1" applyAlignment="1" applyProtection="1">
      <alignment horizontal="center" vertical="center" wrapText="1"/>
    </xf>
    <xf numFmtId="0" fontId="26" fillId="24" borderId="23" xfId="37" applyFont="1" applyFill="1" applyBorder="1" applyAlignment="1" applyProtection="1">
      <alignment horizontal="center" vertical="center" wrapText="1"/>
    </xf>
    <xf numFmtId="0" fontId="26" fillId="24" borderId="10" xfId="37" applyFont="1" applyFill="1" applyBorder="1" applyAlignment="1" applyProtection="1">
      <alignment horizontal="center" vertical="center" wrapText="1"/>
    </xf>
    <xf numFmtId="165" fontId="2" fillId="0" borderId="35" xfId="37" applyNumberFormat="1" applyFont="1" applyFill="1" applyBorder="1" applyAlignment="1" applyProtection="1">
      <alignment horizontal="center" vertical="center" wrapText="1"/>
    </xf>
    <xf numFmtId="165" fontId="2" fillId="0" borderId="39" xfId="37" applyNumberFormat="1" applyFont="1" applyFill="1" applyBorder="1" applyAlignment="1" applyProtection="1">
      <alignment horizontal="center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 # of Defects - Severity Wise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526578204042979E-2"/>
          <c:y val="0.18692293671624391"/>
          <c:w val="0.7676138271533971"/>
          <c:h val="0.54560132320473875"/>
        </c:manualLayout>
      </c:layout>
      <c:lineChart>
        <c:grouping val="standard"/>
        <c:varyColors val="0"/>
        <c:ser>
          <c:idx val="1"/>
          <c:order val="0"/>
          <c:tx>
            <c:v>Critical Defects</c:v>
          </c:tx>
          <c:marker>
            <c:symbol val="none"/>
          </c:marker>
          <c:val>
            <c:numRef>
              <c:f>'Defects Sheet'!#REF!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'Defects Sheet'!#REF!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0"/>
          <c:order val="1"/>
          <c:tx>
            <c:v>Significant Defects</c:v>
          </c:tx>
          <c:marker>
            <c:symbol val="none"/>
          </c:marker>
          <c:val>
            <c:numRef>
              <c:f>'Defects Sheet'!#REF!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'Defects Sheet'!#REF!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v>Cosmetic Defect</c:v>
          </c:tx>
          <c:marker>
            <c:symbol val="none"/>
          </c:marker>
          <c:val>
            <c:numRef>
              <c:f>'Defects Sheet'!#REF!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'Defects Sheet'!#REF!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4840"/>
        <c:axId val="13375624"/>
      </c:lineChart>
      <c:catAx>
        <c:axId val="13374840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75624"/>
        <c:crosses val="autoZero"/>
        <c:auto val="1"/>
        <c:lblAlgn val="ctr"/>
        <c:lblOffset val="100"/>
        <c:noMultiLvlLbl val="1"/>
      </c:catAx>
      <c:valAx>
        <c:axId val="1337562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74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689507494646676"/>
          <c:y val="0.35416666666666669"/>
          <c:w val="0.14882226980728053"/>
          <c:h val="0.25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1" l="0.75000000000000167" r="0.75000000000000167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Incorrect Defect Reporting %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100727644496888E-2"/>
          <c:y val="0.18692293671624402"/>
          <c:w val="0.76761382715339799"/>
          <c:h val="0.54560132320473875"/>
        </c:manualLayout>
      </c:layout>
      <c:lineChart>
        <c:grouping val="standard"/>
        <c:varyColors val="0"/>
        <c:ser>
          <c:idx val="0"/>
          <c:order val="0"/>
          <c:tx>
            <c:v>Total # of 'Not a Defects' / Total Defects</c:v>
          </c:tx>
          <c:marker>
            <c:symbol val="none"/>
          </c:marker>
          <c:val>
            <c:numRef>
              <c:f>'Defects Sheet'!#REF!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'Defects Sheet'!#REF!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2688"/>
        <c:axId val="13363080"/>
      </c:lineChart>
      <c:catAx>
        <c:axId val="13362688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63080"/>
        <c:crosses val="autoZero"/>
        <c:auto val="1"/>
        <c:lblAlgn val="ctr"/>
        <c:lblOffset val="100"/>
        <c:noMultiLvlLbl val="1"/>
      </c:catAx>
      <c:valAx>
        <c:axId val="1336308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62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404710920770875"/>
          <c:y val="0.34722222222222221"/>
          <c:w val="0.16167023554603854"/>
          <c:h val="0.28472222222222221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1" l="0.75000000000000189" r="0.75000000000000189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In-Progress Defects per Testing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100727644496832E-2"/>
          <c:y val="0.18692293671624391"/>
          <c:w val="0.7676138271533971"/>
          <c:h val="0.54560132320473875"/>
        </c:manualLayout>
      </c:layout>
      <c:lineChart>
        <c:grouping val="standard"/>
        <c:varyColors val="0"/>
        <c:ser>
          <c:idx val="0"/>
          <c:order val="0"/>
          <c:tx>
            <c:v>In-Progress Defects Per Testing Day</c:v>
          </c:tx>
          <c:marker>
            <c:symbol val="none"/>
          </c:marker>
          <c:val>
            <c:numRef>
              <c:f>'Defects Sheet'!#REF!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'Defects Sheet'!#REF!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0136"/>
        <c:axId val="13370528"/>
      </c:lineChart>
      <c:catAx>
        <c:axId val="13370136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70528"/>
        <c:crosses val="autoZero"/>
        <c:auto val="1"/>
        <c:lblAlgn val="ctr"/>
        <c:lblOffset val="100"/>
        <c:noMultiLvlLbl val="1"/>
      </c:catAx>
      <c:valAx>
        <c:axId val="1337052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70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738527214514403"/>
          <c:y val="0.2013888888888889"/>
          <c:w val="0.14834578441835647"/>
          <c:h val="0.43402777777777779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1" l="0.75000000000000144" r="0.75000000000000144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 reported Defects vs Projected Defects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526578204042979E-2"/>
          <c:y val="0.18692293671624396"/>
          <c:w val="0.76761382715339754"/>
          <c:h val="0.54560132320473875"/>
        </c:manualLayout>
      </c:layout>
      <c:lineChart>
        <c:grouping val="standard"/>
        <c:varyColors val="0"/>
        <c:ser>
          <c:idx val="1"/>
          <c:order val="0"/>
          <c:tx>
            <c:v>Total Defects</c:v>
          </c:tx>
          <c:marker>
            <c:symbol val="none"/>
          </c:marker>
          <c:val>
            <c:numRef>
              <c:f>'Defects Sheet'!#REF!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'Defects Sheet'!#REF!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0"/>
          <c:order val="1"/>
          <c:tx>
            <c:v>Projected Defects</c:v>
          </c:tx>
          <c:marker>
            <c:symbol val="none"/>
          </c:marker>
          <c:val>
            <c:numRef>
              <c:f>'Defects Sheet'!#REF!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'Defects Sheet'!#REF!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9352"/>
        <c:axId val="13372096"/>
      </c:lineChart>
      <c:catAx>
        <c:axId val="13369352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72096"/>
        <c:crosses val="autoZero"/>
        <c:auto val="1"/>
        <c:lblAlgn val="ctr"/>
        <c:lblOffset val="100"/>
        <c:noMultiLvlLbl val="1"/>
      </c:catAx>
      <c:valAx>
        <c:axId val="1337209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69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01070663811563"/>
          <c:y val="0.35416666666666669"/>
          <c:w val="0.145610278372591"/>
          <c:h val="0.16666666666666666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1" l="0.75000000000000189" r="0.75000000000000189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Defects Ratio (Defects per Testing day)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088639858445905E-2"/>
          <c:y val="0.19480351414406533"/>
          <c:w val="0.81981381578151269"/>
          <c:h val="0.53340478273549141"/>
        </c:manualLayout>
      </c:layout>
      <c:lineChart>
        <c:grouping val="standard"/>
        <c:varyColors val="0"/>
        <c:ser>
          <c:idx val="0"/>
          <c:order val="0"/>
          <c:tx>
            <c:v>Defects Ratio</c:v>
          </c:tx>
          <c:marker>
            <c:symbol val="diamond"/>
            <c:size val="7"/>
          </c:marker>
          <c:val>
            <c:numRef>
              <c:f>'Defects Sheet'!#REF!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'Defects Sheet'!#REF!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4056"/>
        <c:axId val="13367784"/>
      </c:lineChart>
      <c:catAx>
        <c:axId val="13374056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67784"/>
        <c:crosses val="autoZero"/>
        <c:auto val="1"/>
        <c:lblAlgn val="ctr"/>
        <c:lblOffset val="100"/>
        <c:noMultiLvlLbl val="1"/>
      </c:catAx>
      <c:valAx>
        <c:axId val="1336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74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66275346851651"/>
          <c:y val="0.3888888888888889"/>
          <c:w val="0.12273212379935966"/>
          <c:h val="0.22222222222222221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Suggestions - Status Wise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Suggestions</c:v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'Defects Sheet'!$G$38:$I$38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'Defects Sheet'!$G$39:$I$39</c:f>
              <c:numCache>
                <c:formatCode>0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8568"/>
        <c:axId val="13367392"/>
      </c:barChart>
      <c:catAx>
        <c:axId val="1336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67392"/>
        <c:crosses val="autoZero"/>
        <c:auto val="1"/>
        <c:lblAlgn val="ctr"/>
        <c:lblOffset val="100"/>
        <c:noMultiLvlLbl val="0"/>
      </c:catAx>
      <c:valAx>
        <c:axId val="133673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68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617021276595742"/>
          <c:y val="0.4513888888888889"/>
          <c:w val="0.10319148936170212"/>
          <c:h val="8.3333333333333329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Daily Defects Closure Counts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100727644496853E-2"/>
          <c:y val="0.18692293671624396"/>
          <c:w val="0.76761382715339754"/>
          <c:h val="0.54560132320473875"/>
        </c:manualLayout>
      </c:layout>
      <c:lineChart>
        <c:grouping val="standard"/>
        <c:varyColors val="0"/>
        <c:ser>
          <c:idx val="0"/>
          <c:order val="0"/>
          <c:tx>
            <c:v>Closed Defects per Testing Day</c:v>
          </c:tx>
          <c:marker>
            <c:symbol val="none"/>
          </c:marker>
          <c:val>
            <c:numRef>
              <c:f>'Defects Sheet'!#REF!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'Defects Sheet'!#REF!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5040"/>
        <c:axId val="13367000"/>
      </c:lineChart>
      <c:catAx>
        <c:axId val="13365040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67000"/>
        <c:crosses val="autoZero"/>
        <c:auto val="1"/>
        <c:lblAlgn val="ctr"/>
        <c:lblOffset val="100"/>
        <c:noMultiLvlLbl val="1"/>
      </c:catAx>
      <c:valAx>
        <c:axId val="1336700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65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404710920770875"/>
          <c:y val="0.34722222222222221"/>
          <c:w val="0.16167023554603854"/>
          <c:h val="0.28472222222222221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1" l="0.75000000000000167" r="0.75000000000000167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Defect Statuses as per Current Testing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951527335678787E-2"/>
          <c:y val="0.13552296159058549"/>
          <c:w val="0.85610588038197355"/>
          <c:h val="0.45029042938260166"/>
        </c:manualLayout>
      </c:layout>
      <c:barChart>
        <c:barDir val="col"/>
        <c:grouping val="clustered"/>
        <c:varyColors val="0"/>
        <c:ser>
          <c:idx val="0"/>
          <c:order val="0"/>
          <c:tx>
            <c:v>Critical</c:v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'Defects Sheet'!$G$4:$I$4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'Defects Sheet'!#REF!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Significant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'Defects Sheet'!$G$4:$I$4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'Defects Sheet'!#REF!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Cosmetic</c:v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'Defects Sheet'!$G$4:$I$4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'Defects Sheet'!#REF!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71704"/>
        <c:axId val="13368176"/>
      </c:barChart>
      <c:catAx>
        <c:axId val="1337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68176"/>
        <c:crosses val="autoZero"/>
        <c:auto val="1"/>
        <c:lblAlgn val="ctr"/>
        <c:lblOffset val="100"/>
        <c:noMultiLvlLbl val="0"/>
      </c:catAx>
      <c:valAx>
        <c:axId val="1336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71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340492544814877"/>
          <c:y val="0.23578714425402705"/>
          <c:w val="8.3829117105042705E-2"/>
          <c:h val="0.23637795275590548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Defects Detection Ratio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100727644496888E-2"/>
          <c:y val="0.18692293671624402"/>
          <c:w val="0.80187503863944198"/>
          <c:h val="0.54560132320473875"/>
        </c:manualLayout>
      </c:layout>
      <c:lineChart>
        <c:grouping val="standard"/>
        <c:varyColors val="0"/>
        <c:ser>
          <c:idx val="0"/>
          <c:order val="0"/>
          <c:tx>
            <c:v>Total Defects Reported / Total Testcase Executed</c:v>
          </c:tx>
          <c:marker>
            <c:symbol val="none"/>
          </c:marker>
          <c:val>
            <c:numRef>
              <c:f>'Defects Sheet'!#REF!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'Defects Sheet'!#REF!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2880"/>
        <c:axId val="13368960"/>
      </c:lineChart>
      <c:catAx>
        <c:axId val="13372880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68960"/>
        <c:crosses val="autoZero"/>
        <c:auto val="1"/>
        <c:lblAlgn val="ctr"/>
        <c:lblOffset val="100"/>
        <c:noMultiLvlLbl val="1"/>
      </c:catAx>
      <c:valAx>
        <c:axId val="1336896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72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01070663811563"/>
          <c:y val="0.1875"/>
          <c:w val="0.14453961456102785"/>
          <c:h val="0.44791666666666669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1" l="0.75000000000000189" r="0.75000000000000189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System Testing Cycle Productivity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100727644496888E-2"/>
          <c:y val="0.18692293671624402"/>
          <c:w val="0.76761382715339799"/>
          <c:h val="0.54560132320473875"/>
        </c:manualLayout>
      </c:layout>
      <c:lineChart>
        <c:grouping val="standard"/>
        <c:varyColors val="0"/>
        <c:ser>
          <c:idx val="0"/>
          <c:order val="0"/>
          <c:tx>
            <c:v># of Testcase executed per man hour</c:v>
          </c:tx>
          <c:marker>
            <c:symbol val="none"/>
          </c:marker>
          <c:val>
            <c:numRef>
              <c:f>'Defects Sheet'!#REF!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'Defects Sheet'!#REF!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2296"/>
        <c:axId val="13373664"/>
      </c:lineChart>
      <c:catAx>
        <c:axId val="13362296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73664"/>
        <c:crosses val="autoZero"/>
        <c:auto val="1"/>
        <c:lblAlgn val="ctr"/>
        <c:lblOffset val="100"/>
        <c:noMultiLvlLbl val="1"/>
      </c:catAx>
      <c:valAx>
        <c:axId val="1337366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62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404710920770875"/>
          <c:y val="0.34722222222222221"/>
          <c:w val="0.16167023554603854"/>
          <c:h val="0.28472222222222221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1" l="0.75000000000000189" r="0.75000000000000189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38100</xdr:rowOff>
    </xdr:from>
    <xdr:to>
      <xdr:col>7</xdr:col>
      <xdr:colOff>609601</xdr:colOff>
      <xdr:row>1</xdr:row>
      <xdr:rowOff>57150</xdr:rowOff>
    </xdr:to>
    <xdr:pic>
      <xdr:nvPicPr>
        <xdr:cNvPr id="2" name="Picture 1" descr="Systems%20-%20syslogopse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4925" y="38100"/>
          <a:ext cx="523876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64559</xdr:colOff>
      <xdr:row>0</xdr:row>
      <xdr:rowOff>137583</xdr:rowOff>
    </xdr:from>
    <xdr:to>
      <xdr:col>2</xdr:col>
      <xdr:colOff>781897</xdr:colOff>
      <xdr:row>0</xdr:row>
      <xdr:rowOff>328083</xdr:rowOff>
    </xdr:to>
    <xdr:pic>
      <xdr:nvPicPr>
        <xdr:cNvPr id="3" name="Picture 2" descr="C:\Users\usman.shahid\Desktop\visionetlogo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59" y="137583"/>
          <a:ext cx="1374563" cy="190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70</xdr:row>
      <xdr:rowOff>9525</xdr:rowOff>
    </xdr:from>
    <xdr:to>
      <xdr:col>14</xdr:col>
      <xdr:colOff>361950</xdr:colOff>
      <xdr:row>87</xdr:row>
      <xdr:rowOff>0</xdr:rowOff>
    </xdr:to>
    <xdr:graphicFrame macro="">
      <xdr:nvGraphicFramePr>
        <xdr:cNvPr id="36005" name="Chart 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34</xdr:row>
      <xdr:rowOff>66675</xdr:rowOff>
    </xdr:from>
    <xdr:to>
      <xdr:col>14</xdr:col>
      <xdr:colOff>400050</xdr:colOff>
      <xdr:row>51</xdr:row>
      <xdr:rowOff>57150</xdr:rowOff>
    </xdr:to>
    <xdr:graphicFrame macro="">
      <xdr:nvGraphicFramePr>
        <xdr:cNvPr id="36006" name="Chart 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361950</xdr:colOff>
      <xdr:row>16</xdr:row>
      <xdr:rowOff>152400</xdr:rowOff>
    </xdr:to>
    <xdr:graphicFrame macro="">
      <xdr:nvGraphicFramePr>
        <xdr:cNvPr id="36007" name="Chart 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17</xdr:row>
      <xdr:rowOff>28575</xdr:rowOff>
    </xdr:from>
    <xdr:to>
      <xdr:col>14</xdr:col>
      <xdr:colOff>400050</xdr:colOff>
      <xdr:row>34</xdr:row>
      <xdr:rowOff>19050</xdr:rowOff>
    </xdr:to>
    <xdr:graphicFrame macro="">
      <xdr:nvGraphicFramePr>
        <xdr:cNvPr id="3600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88</xdr:row>
      <xdr:rowOff>9525</xdr:rowOff>
    </xdr:from>
    <xdr:to>
      <xdr:col>14</xdr:col>
      <xdr:colOff>419100</xdr:colOff>
      <xdr:row>105</xdr:row>
      <xdr:rowOff>0</xdr:rowOff>
    </xdr:to>
    <xdr:graphicFrame macro="">
      <xdr:nvGraphicFramePr>
        <xdr:cNvPr id="3600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52</xdr:row>
      <xdr:rowOff>9525</xdr:rowOff>
    </xdr:from>
    <xdr:to>
      <xdr:col>14</xdr:col>
      <xdr:colOff>361950</xdr:colOff>
      <xdr:row>69</xdr:row>
      <xdr:rowOff>0</xdr:rowOff>
    </xdr:to>
    <xdr:graphicFrame macro="">
      <xdr:nvGraphicFramePr>
        <xdr:cNvPr id="36010" name="Chart 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106</xdr:row>
      <xdr:rowOff>9525</xdr:rowOff>
    </xdr:from>
    <xdr:to>
      <xdr:col>14</xdr:col>
      <xdr:colOff>419100</xdr:colOff>
      <xdr:row>124</xdr:row>
      <xdr:rowOff>9525</xdr:rowOff>
    </xdr:to>
    <xdr:graphicFrame macro="">
      <xdr:nvGraphicFramePr>
        <xdr:cNvPr id="36011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125</xdr:row>
      <xdr:rowOff>0</xdr:rowOff>
    </xdr:from>
    <xdr:to>
      <xdr:col>14</xdr:col>
      <xdr:colOff>361950</xdr:colOff>
      <xdr:row>141</xdr:row>
      <xdr:rowOff>152400</xdr:rowOff>
    </xdr:to>
    <xdr:graphicFrame macro="">
      <xdr:nvGraphicFramePr>
        <xdr:cNvPr id="36012" name="Chart 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14</xdr:col>
      <xdr:colOff>361950</xdr:colOff>
      <xdr:row>159</xdr:row>
      <xdr:rowOff>152400</xdr:rowOff>
    </xdr:to>
    <xdr:graphicFrame macro="">
      <xdr:nvGraphicFramePr>
        <xdr:cNvPr id="36013" name="Chart 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161</xdr:row>
      <xdr:rowOff>0</xdr:rowOff>
    </xdr:from>
    <xdr:to>
      <xdr:col>14</xdr:col>
      <xdr:colOff>361950</xdr:colOff>
      <xdr:row>177</xdr:row>
      <xdr:rowOff>152400</xdr:rowOff>
    </xdr:to>
    <xdr:graphicFrame macro="">
      <xdr:nvGraphicFramePr>
        <xdr:cNvPr id="36014" name="Chart 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9"/>
  <sheetViews>
    <sheetView showGridLines="0" topLeftCell="C24" zoomScale="106" zoomScaleNormal="106" workbookViewId="0">
      <selection activeCell="E9" sqref="E9"/>
    </sheetView>
  </sheetViews>
  <sheetFormatPr defaultRowHeight="15" x14ac:dyDescent="0.25"/>
  <cols>
    <col min="1" max="1" width="2.5703125" style="2" customWidth="1"/>
    <col min="2" max="2" width="7.28515625" style="2" customWidth="1"/>
    <col min="3" max="3" width="18.5703125" style="2" customWidth="1"/>
    <col min="4" max="4" width="66.5703125" style="2" bestFit="1" customWidth="1"/>
    <col min="5" max="5" width="26.42578125" style="2" customWidth="1"/>
    <col min="6" max="6" width="16.85546875" style="2" customWidth="1"/>
    <col min="7" max="7" width="12.85546875" style="2" customWidth="1"/>
    <col min="8" max="8" width="53.85546875" style="2" customWidth="1"/>
    <col min="9" max="9" width="29.85546875" style="2" customWidth="1"/>
    <col min="10" max="10" width="9.140625" style="2"/>
    <col min="11" max="14" width="9.140625" style="2" customWidth="1"/>
    <col min="15" max="16384" width="9.140625" style="2"/>
  </cols>
  <sheetData>
    <row r="1" spans="2:13" ht="49.5" customHeight="1" x14ac:dyDescent="0.25">
      <c r="B1" s="76" t="s">
        <v>7</v>
      </c>
      <c r="C1" s="76"/>
      <c r="D1" s="76"/>
      <c r="E1" s="76"/>
      <c r="F1" s="76"/>
      <c r="G1" s="76"/>
      <c r="H1" s="76"/>
      <c r="I1" s="4"/>
      <c r="J1" s="4"/>
      <c r="K1" s="4"/>
      <c r="L1" s="4"/>
      <c r="M1" s="4"/>
    </row>
    <row r="2" spans="2:13" x14ac:dyDescent="0.25">
      <c r="B2" s="15" t="s">
        <v>5</v>
      </c>
      <c r="C2" s="15"/>
      <c r="D2" s="15"/>
      <c r="E2" s="15"/>
      <c r="F2" s="15"/>
      <c r="G2" s="5"/>
      <c r="H2" s="5"/>
      <c r="I2" s="5"/>
      <c r="J2" s="5"/>
      <c r="K2" s="5"/>
    </row>
    <row r="3" spans="2:13" x14ac:dyDescent="0.25">
      <c r="D3" s="5"/>
      <c r="E3" s="5"/>
      <c r="F3" s="5"/>
      <c r="G3" s="5"/>
      <c r="H3" s="5"/>
      <c r="I3" s="5"/>
      <c r="J3" s="5"/>
      <c r="K3" s="5"/>
    </row>
    <row r="4" spans="2:13" x14ac:dyDescent="0.25">
      <c r="D4" s="5"/>
      <c r="E4" s="5"/>
      <c r="F4" s="5"/>
      <c r="G4" s="5"/>
      <c r="H4" s="5"/>
      <c r="I4" s="5"/>
      <c r="J4" s="5"/>
      <c r="K4" s="5"/>
    </row>
    <row r="5" spans="2:13" x14ac:dyDescent="0.25">
      <c r="D5" s="77" t="s">
        <v>21</v>
      </c>
      <c r="E5" s="77"/>
      <c r="F5" s="38"/>
      <c r="G5" s="10"/>
      <c r="H5" s="5"/>
      <c r="I5" s="5"/>
      <c r="J5" s="5"/>
      <c r="K5" s="5"/>
    </row>
    <row r="6" spans="2:13" ht="24" x14ac:dyDescent="0.25">
      <c r="D6" s="23" t="s">
        <v>15</v>
      </c>
      <c r="E6" s="27" t="s">
        <v>59</v>
      </c>
      <c r="F6" s="37"/>
      <c r="G6" s="10"/>
      <c r="H6" s="5"/>
      <c r="I6" s="5"/>
      <c r="J6" s="5"/>
    </row>
    <row r="7" spans="2:13" x14ac:dyDescent="0.25">
      <c r="D7" s="23" t="s">
        <v>16</v>
      </c>
      <c r="E7" s="27"/>
      <c r="F7" s="37"/>
      <c r="G7" s="10"/>
      <c r="H7" s="5"/>
      <c r="I7" s="5"/>
      <c r="J7" s="5"/>
    </row>
    <row r="8" spans="2:13" x14ac:dyDescent="0.25">
      <c r="D8" s="23" t="s">
        <v>45</v>
      </c>
      <c r="E8" s="27" t="s">
        <v>46</v>
      </c>
      <c r="F8" s="37"/>
      <c r="G8" s="10"/>
      <c r="H8" s="5"/>
      <c r="I8" s="5"/>
      <c r="J8" s="5"/>
    </row>
    <row r="9" spans="2:13" x14ac:dyDescent="0.25">
      <c r="B9" s="3"/>
      <c r="C9" s="3"/>
      <c r="D9" s="23" t="s">
        <v>8</v>
      </c>
      <c r="E9" s="28">
        <v>42498</v>
      </c>
      <c r="F9" s="38"/>
      <c r="G9" s="11"/>
      <c r="H9" s="7"/>
      <c r="I9" s="7"/>
      <c r="J9" s="7"/>
      <c r="K9" s="7"/>
      <c r="L9" s="7"/>
    </row>
    <row r="10" spans="2:13" x14ac:dyDescent="0.25">
      <c r="B10" s="3"/>
      <c r="C10" s="3"/>
      <c r="D10" s="23" t="s">
        <v>9</v>
      </c>
      <c r="E10" s="41" t="s">
        <v>70</v>
      </c>
      <c r="F10" s="38"/>
      <c r="G10" s="12"/>
      <c r="H10" s="7"/>
      <c r="I10" s="7"/>
      <c r="J10" s="7"/>
      <c r="K10" s="7"/>
      <c r="L10" s="7"/>
    </row>
    <row r="11" spans="2:13" x14ac:dyDescent="0.25">
      <c r="B11" s="3"/>
      <c r="C11" s="3"/>
      <c r="D11" s="23" t="s">
        <v>27</v>
      </c>
      <c r="E11" s="34">
        <v>10</v>
      </c>
      <c r="F11" s="39"/>
      <c r="G11" s="12"/>
      <c r="H11" s="7"/>
      <c r="I11" s="7"/>
      <c r="J11" s="7"/>
      <c r="K11" s="7"/>
      <c r="L11" s="7"/>
    </row>
    <row r="12" spans="2:13" ht="15" customHeight="1" x14ac:dyDescent="0.25">
      <c r="D12" s="23" t="s">
        <v>49</v>
      </c>
      <c r="E12" s="41">
        <v>42863</v>
      </c>
      <c r="F12" s="38"/>
      <c r="G12" s="11"/>
      <c r="H12" s="7"/>
    </row>
    <row r="13" spans="2:13" ht="15" customHeight="1" x14ac:dyDescent="0.25">
      <c r="D13" s="23" t="s">
        <v>10</v>
      </c>
      <c r="E13" s="29">
        <v>0.65</v>
      </c>
      <c r="F13" s="40"/>
      <c r="G13" s="8"/>
      <c r="H13" s="7"/>
    </row>
    <row r="14" spans="2:13" ht="15" customHeight="1" x14ac:dyDescent="0.25">
      <c r="D14" s="23" t="s">
        <v>11</v>
      </c>
      <c r="E14" s="14">
        <v>0.6</v>
      </c>
      <c r="F14" s="37"/>
      <c r="G14" s="8"/>
      <c r="H14" s="7"/>
    </row>
    <row r="15" spans="2:13" ht="15" customHeight="1" x14ac:dyDescent="0.25">
      <c r="D15" s="23" t="s">
        <v>17</v>
      </c>
      <c r="E15" s="9">
        <f>100%-G27</f>
        <v>0.39566999999999997</v>
      </c>
      <c r="F15" s="37"/>
      <c r="G15" s="13"/>
      <c r="H15" s="7"/>
    </row>
    <row r="17" spans="2:8" x14ac:dyDescent="0.25">
      <c r="B17" s="78" t="s">
        <v>48</v>
      </c>
      <c r="C17" s="79"/>
      <c r="D17" s="79"/>
      <c r="E17" s="79"/>
      <c r="F17" s="79"/>
      <c r="G17" s="79"/>
      <c r="H17" s="80"/>
    </row>
    <row r="18" spans="2:8" ht="45.75" customHeight="1" thickBot="1" x14ac:dyDescent="0.3">
      <c r="B18" s="45" t="s">
        <v>6</v>
      </c>
      <c r="C18" s="30" t="s">
        <v>40</v>
      </c>
      <c r="D18" s="30" t="s">
        <v>54</v>
      </c>
      <c r="E18" s="45" t="s">
        <v>18</v>
      </c>
      <c r="F18" s="45" t="s">
        <v>41</v>
      </c>
      <c r="G18" s="46" t="s">
        <v>42</v>
      </c>
      <c r="H18" s="45" t="s">
        <v>47</v>
      </c>
    </row>
    <row r="19" spans="2:8" ht="22.5" customHeight="1" thickBot="1" x14ac:dyDescent="0.3">
      <c r="B19" s="81">
        <v>1</v>
      </c>
      <c r="C19" s="84" t="s">
        <v>52</v>
      </c>
      <c r="D19" s="51" t="s">
        <v>64</v>
      </c>
      <c r="E19" s="52">
        <v>0.15</v>
      </c>
      <c r="F19" s="52">
        <v>0.6</v>
      </c>
      <c r="G19" s="53">
        <f t="shared" ref="G19:G26" si="0">F19*E19</f>
        <v>0.09</v>
      </c>
      <c r="H19" s="61"/>
    </row>
    <row r="20" spans="2:8" ht="22.5" customHeight="1" thickBot="1" x14ac:dyDescent="0.3">
      <c r="B20" s="82"/>
      <c r="C20" s="85"/>
      <c r="D20" s="65" t="s">
        <v>60</v>
      </c>
      <c r="E20" s="66">
        <v>0.05</v>
      </c>
      <c r="F20" s="66">
        <v>0.25</v>
      </c>
      <c r="G20" s="53">
        <f t="shared" si="0"/>
        <v>1.2500000000000001E-2</v>
      </c>
      <c r="H20" s="67"/>
    </row>
    <row r="21" spans="2:8" ht="22.5" customHeight="1" thickBot="1" x14ac:dyDescent="0.3">
      <c r="B21" s="82"/>
      <c r="C21" s="85"/>
      <c r="D21" s="65" t="s">
        <v>66</v>
      </c>
      <c r="E21" s="66">
        <v>0.27</v>
      </c>
      <c r="F21" s="66">
        <v>7.9000000000000001E-2</v>
      </c>
      <c r="G21" s="53">
        <f t="shared" si="0"/>
        <v>2.1330000000000002E-2</v>
      </c>
      <c r="H21" s="67"/>
    </row>
    <row r="22" spans="2:8" ht="22.5" customHeight="1" thickBot="1" x14ac:dyDescent="0.3">
      <c r="B22" s="83"/>
      <c r="C22" s="85"/>
      <c r="D22" s="65" t="s">
        <v>58</v>
      </c>
      <c r="E22" s="66">
        <v>0.03</v>
      </c>
      <c r="F22" s="66">
        <v>0</v>
      </c>
      <c r="G22" s="53">
        <f t="shared" si="0"/>
        <v>0</v>
      </c>
      <c r="H22" s="67"/>
    </row>
    <row r="23" spans="2:8" ht="28.5" customHeight="1" thickBot="1" x14ac:dyDescent="0.3">
      <c r="B23" s="55">
        <v>2</v>
      </c>
      <c r="C23" s="60" t="s">
        <v>53</v>
      </c>
      <c r="D23" s="56" t="s">
        <v>67</v>
      </c>
      <c r="E23" s="59">
        <v>0.1</v>
      </c>
      <c r="F23" s="57">
        <v>0.89</v>
      </c>
      <c r="G23" s="53">
        <f t="shared" si="0"/>
        <v>8.900000000000001E-2</v>
      </c>
      <c r="H23" s="58"/>
    </row>
    <row r="24" spans="2:8" ht="30" customHeight="1" thickBot="1" x14ac:dyDescent="0.3">
      <c r="B24" s="55">
        <v>3</v>
      </c>
      <c r="C24" s="60" t="s">
        <v>61</v>
      </c>
      <c r="D24" s="56" t="s">
        <v>65</v>
      </c>
      <c r="E24" s="59">
        <v>0.1</v>
      </c>
      <c r="F24" s="57">
        <v>0.99</v>
      </c>
      <c r="G24" s="53">
        <f t="shared" si="0"/>
        <v>9.9000000000000005E-2</v>
      </c>
      <c r="H24" s="58"/>
    </row>
    <row r="25" spans="2:8" ht="34.5" customHeight="1" thickBot="1" x14ac:dyDescent="0.3">
      <c r="B25" s="55">
        <v>4</v>
      </c>
      <c r="C25" s="60" t="s">
        <v>62</v>
      </c>
      <c r="D25" s="56" t="s">
        <v>68</v>
      </c>
      <c r="E25" s="59">
        <v>0.25</v>
      </c>
      <c r="F25" s="57">
        <v>0.98</v>
      </c>
      <c r="G25" s="53">
        <f t="shared" si="0"/>
        <v>0.245</v>
      </c>
      <c r="H25" s="58"/>
    </row>
    <row r="26" spans="2:8" s="54" customFormat="1" ht="30" customHeight="1" thickBot="1" x14ac:dyDescent="0.3">
      <c r="B26" s="55">
        <v>5</v>
      </c>
      <c r="C26" s="60" t="s">
        <v>63</v>
      </c>
      <c r="D26" s="56" t="s">
        <v>63</v>
      </c>
      <c r="E26" s="59">
        <v>0.05</v>
      </c>
      <c r="F26" s="57">
        <v>0.95</v>
      </c>
      <c r="G26" s="53">
        <f t="shared" si="0"/>
        <v>4.7500000000000001E-2</v>
      </c>
      <c r="H26" s="58"/>
    </row>
    <row r="27" spans="2:8" ht="29.25" customHeight="1" x14ac:dyDescent="0.25">
      <c r="F27" s="42" t="s">
        <v>19</v>
      </c>
      <c r="G27" s="43">
        <f>SUM(G19:G26)</f>
        <v>0.60433000000000003</v>
      </c>
      <c r="H27" s="44"/>
    </row>
    <row r="28" spans="2:8" x14ac:dyDescent="0.25">
      <c r="B28" s="1" t="s">
        <v>1</v>
      </c>
      <c r="C28" s="1"/>
    </row>
    <row r="29" spans="2:8" x14ac:dyDescent="0.25">
      <c r="B29" s="1" t="s">
        <v>3</v>
      </c>
      <c r="C29" s="1"/>
    </row>
    <row r="30" spans="2:8" x14ac:dyDescent="0.25">
      <c r="B30" s="31" t="s">
        <v>43</v>
      </c>
      <c r="C30" s="31"/>
    </row>
    <row r="31" spans="2:8" x14ac:dyDescent="0.25">
      <c r="B31" s="31" t="s">
        <v>44</v>
      </c>
      <c r="C31" s="31"/>
    </row>
    <row r="33" spans="2:8" x14ac:dyDescent="0.25">
      <c r="B33" s="86" t="s">
        <v>20</v>
      </c>
      <c r="C33" s="86"/>
      <c r="D33" s="86"/>
      <c r="E33" s="86"/>
      <c r="F33" s="86"/>
      <c r="G33" s="86"/>
      <c r="H33" s="86"/>
    </row>
    <row r="34" spans="2:8" x14ac:dyDescent="0.25">
      <c r="B34" s="6" t="s">
        <v>6</v>
      </c>
      <c r="C34" s="87" t="s">
        <v>2</v>
      </c>
      <c r="D34" s="88"/>
      <c r="E34" s="88"/>
      <c r="F34" s="88"/>
      <c r="G34" s="88"/>
      <c r="H34" s="89"/>
    </row>
    <row r="35" spans="2:8" ht="30" customHeight="1" x14ac:dyDescent="0.25">
      <c r="B35" s="26">
        <v>1</v>
      </c>
      <c r="C35" s="90" t="s">
        <v>69</v>
      </c>
      <c r="D35" s="74"/>
      <c r="E35" s="74"/>
      <c r="F35" s="74"/>
      <c r="G35" s="74"/>
      <c r="H35" s="75"/>
    </row>
    <row r="36" spans="2:8" ht="30" customHeight="1" x14ac:dyDescent="0.25">
      <c r="B36" s="26">
        <v>2</v>
      </c>
      <c r="C36" s="90" t="s">
        <v>71</v>
      </c>
      <c r="D36" s="74"/>
      <c r="E36" s="74"/>
      <c r="F36" s="74"/>
      <c r="G36" s="74"/>
      <c r="H36" s="75"/>
    </row>
    <row r="37" spans="2:8" ht="30.75" customHeight="1" x14ac:dyDescent="0.25">
      <c r="B37" s="26">
        <v>3</v>
      </c>
      <c r="C37" s="91"/>
      <c r="D37" s="74"/>
      <c r="E37" s="74"/>
      <c r="F37" s="74"/>
      <c r="G37" s="74"/>
      <c r="H37" s="75"/>
    </row>
    <row r="38" spans="2:8" ht="30.75" customHeight="1" x14ac:dyDescent="0.25">
      <c r="B38" s="26">
        <v>4</v>
      </c>
      <c r="C38" s="73"/>
      <c r="D38" s="74"/>
      <c r="E38" s="74"/>
      <c r="F38" s="74"/>
      <c r="G38" s="74"/>
      <c r="H38" s="75"/>
    </row>
    <row r="39" spans="2:8" ht="30" customHeight="1" x14ac:dyDescent="0.25">
      <c r="B39" s="26">
        <v>5</v>
      </c>
      <c r="C39" s="73"/>
      <c r="D39" s="74"/>
      <c r="E39" s="74"/>
      <c r="F39" s="74"/>
      <c r="G39" s="74"/>
      <c r="H39" s="75"/>
    </row>
  </sheetData>
  <mergeCells count="12">
    <mergeCell ref="C39:H39"/>
    <mergeCell ref="B1:H1"/>
    <mergeCell ref="D5:E5"/>
    <mergeCell ref="B17:H17"/>
    <mergeCell ref="B19:B22"/>
    <mergeCell ref="C19:C22"/>
    <mergeCell ref="B33:H33"/>
    <mergeCell ref="C34:H34"/>
    <mergeCell ref="C35:H35"/>
    <mergeCell ref="C36:H36"/>
    <mergeCell ref="C37:H37"/>
    <mergeCell ref="C38:H38"/>
  </mergeCells>
  <dataValidations count="1">
    <dataValidation type="list" allowBlank="1" showInputMessage="1" showErrorMessage="1" sqref="G10:G11 E10:F10">
      <formula1>"Cycle 1, Cycle 2, Cycle 3"</formula1>
    </dataValidation>
  </dataValidations>
  <pageMargins left="0.7" right="0.7" top="0.75" bottom="0.75" header="0.3" footer="0.3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9"/>
  <sheetViews>
    <sheetView showGridLines="0" tabSelected="1" zoomScale="80" zoomScaleNormal="80" workbookViewId="0">
      <pane ySplit="4" topLeftCell="A14" activePane="bottomLeft" state="frozen"/>
      <selection pane="bottomLeft" activeCell="D32" sqref="D32"/>
    </sheetView>
  </sheetViews>
  <sheetFormatPr defaultRowHeight="15" x14ac:dyDescent="0.25"/>
  <cols>
    <col min="1" max="1" width="3.140625" style="2" customWidth="1"/>
    <col min="2" max="2" width="3.85546875" style="2" bestFit="1" customWidth="1"/>
    <col min="3" max="3" width="13.5703125" style="2" customWidth="1"/>
    <col min="4" max="4" width="8.7109375" style="2" customWidth="1"/>
    <col min="5" max="5" width="12.5703125" style="2" customWidth="1"/>
    <col min="6" max="6" width="12.7109375" style="2" customWidth="1"/>
    <col min="7" max="7" width="16.28515625" style="2" customWidth="1"/>
    <col min="8" max="8" width="17" style="2" customWidth="1"/>
    <col min="9" max="9" width="22.5703125" style="2" customWidth="1"/>
    <col min="10" max="10" width="8.42578125" style="2" customWidth="1"/>
    <col min="11" max="11" width="7.5703125" style="2" customWidth="1"/>
    <col min="12" max="12" width="8.42578125" style="2" customWidth="1"/>
    <col min="13" max="14" width="5.5703125" style="2" customWidth="1"/>
    <col min="15" max="16" width="9.85546875" style="2" hidden="1" customWidth="1"/>
    <col min="17" max="19" width="9.28515625" style="2" hidden="1" customWidth="1"/>
    <col min="20" max="21" width="11.7109375" style="2" hidden="1" customWidth="1"/>
    <col min="22" max="22" width="9.28515625" style="2" customWidth="1"/>
    <col min="23" max="16384" width="9.140625" style="2"/>
  </cols>
  <sheetData>
    <row r="2" spans="1:21" ht="24.75" customHeight="1" x14ac:dyDescent="0.25">
      <c r="A2" s="3"/>
      <c r="B2" s="118" t="s">
        <v>12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8"/>
      <c r="S2" s="21"/>
      <c r="T2" s="21"/>
      <c r="U2" s="21"/>
    </row>
    <row r="3" spans="1:21" ht="21.75" customHeight="1" x14ac:dyDescent="0.25">
      <c r="A3" s="3"/>
      <c r="B3" s="122" t="s">
        <v>6</v>
      </c>
      <c r="C3" s="122" t="s">
        <v>39</v>
      </c>
      <c r="D3" s="122" t="s">
        <v>29</v>
      </c>
      <c r="E3" s="120" t="s">
        <v>32</v>
      </c>
      <c r="F3" s="120" t="s">
        <v>13</v>
      </c>
      <c r="G3" s="119" t="s">
        <v>14</v>
      </c>
      <c r="H3" s="119"/>
      <c r="I3" s="36" t="s">
        <v>4</v>
      </c>
      <c r="J3" s="119" t="s">
        <v>28</v>
      </c>
      <c r="K3" s="119"/>
      <c r="L3" s="119"/>
      <c r="M3" s="119"/>
      <c r="N3" s="119"/>
      <c r="O3" s="113" t="s">
        <v>0</v>
      </c>
      <c r="P3" s="113" t="s">
        <v>26</v>
      </c>
      <c r="Q3" s="113" t="s">
        <v>25</v>
      </c>
      <c r="R3" s="114" t="s">
        <v>30</v>
      </c>
      <c r="S3" s="113" t="s">
        <v>31</v>
      </c>
      <c r="T3" s="113" t="s">
        <v>34</v>
      </c>
      <c r="U3" s="113" t="s">
        <v>33</v>
      </c>
    </row>
    <row r="4" spans="1:21" ht="72.75" customHeight="1" thickBot="1" x14ac:dyDescent="0.3">
      <c r="A4" s="3"/>
      <c r="B4" s="120"/>
      <c r="C4" s="120"/>
      <c r="D4" s="120"/>
      <c r="E4" s="121"/>
      <c r="F4" s="121"/>
      <c r="G4" s="25" t="s">
        <v>36</v>
      </c>
      <c r="H4" s="25" t="s">
        <v>37</v>
      </c>
      <c r="I4" s="25" t="s">
        <v>38</v>
      </c>
      <c r="J4" s="19" t="s">
        <v>22</v>
      </c>
      <c r="K4" s="19" t="s">
        <v>50</v>
      </c>
      <c r="L4" s="19" t="s">
        <v>51</v>
      </c>
      <c r="M4" s="19" t="s">
        <v>23</v>
      </c>
      <c r="N4" s="19" t="s">
        <v>24</v>
      </c>
      <c r="O4" s="113"/>
      <c r="P4" s="113"/>
      <c r="Q4" s="113"/>
      <c r="R4" s="115"/>
      <c r="S4" s="113"/>
      <c r="T4" s="113"/>
      <c r="U4" s="113"/>
    </row>
    <row r="5" spans="1:21" x14ac:dyDescent="0.25">
      <c r="A5" s="3"/>
      <c r="B5" s="98">
        <v>1</v>
      </c>
      <c r="C5" s="101">
        <v>42474</v>
      </c>
      <c r="D5" s="104">
        <v>2</v>
      </c>
      <c r="E5" s="104"/>
      <c r="F5" s="68" t="s">
        <v>57</v>
      </c>
      <c r="G5" s="17"/>
      <c r="H5" s="17"/>
      <c r="I5" s="47">
        <v>1</v>
      </c>
      <c r="J5" s="92">
        <f>SUM(G5:I5)</f>
        <v>1</v>
      </c>
      <c r="K5" s="92">
        <f>SUM(G6:I6)</f>
        <v>10</v>
      </c>
      <c r="L5" s="92">
        <f>SUM(G7:I7)</f>
        <v>4</v>
      </c>
      <c r="M5" s="92">
        <f>SUM(G5:H7)</f>
        <v>10</v>
      </c>
      <c r="N5" s="95">
        <f>SUM(I5:I7)</f>
        <v>5</v>
      </c>
      <c r="O5" s="62"/>
      <c r="P5" s="63"/>
      <c r="Q5" s="63"/>
      <c r="R5" s="62"/>
      <c r="S5" s="64"/>
      <c r="T5" s="63"/>
      <c r="U5" s="64"/>
    </row>
    <row r="6" spans="1:21" x14ac:dyDescent="0.25">
      <c r="A6" s="3"/>
      <c r="B6" s="99"/>
      <c r="C6" s="102"/>
      <c r="D6" s="105"/>
      <c r="E6" s="105"/>
      <c r="F6" s="50" t="s">
        <v>55</v>
      </c>
      <c r="G6" s="16">
        <v>7</v>
      </c>
      <c r="H6" s="16">
        <v>1</v>
      </c>
      <c r="I6" s="24">
        <v>2</v>
      </c>
      <c r="J6" s="93"/>
      <c r="K6" s="93"/>
      <c r="L6" s="93"/>
      <c r="M6" s="93"/>
      <c r="N6" s="96"/>
      <c r="O6" s="62"/>
      <c r="P6" s="63"/>
      <c r="Q6" s="63"/>
      <c r="R6" s="62"/>
      <c r="S6" s="64"/>
      <c r="T6" s="63"/>
      <c r="U6" s="64"/>
    </row>
    <row r="7" spans="1:21" ht="15.75" thickBot="1" x14ac:dyDescent="0.3">
      <c r="A7" s="3"/>
      <c r="B7" s="100"/>
      <c r="C7" s="103"/>
      <c r="D7" s="106"/>
      <c r="E7" s="106"/>
      <c r="F7" s="68" t="s">
        <v>56</v>
      </c>
      <c r="G7" s="48">
        <v>2</v>
      </c>
      <c r="H7" s="48"/>
      <c r="I7" s="49">
        <v>2</v>
      </c>
      <c r="J7" s="94"/>
      <c r="K7" s="94"/>
      <c r="L7" s="94"/>
      <c r="M7" s="94"/>
      <c r="N7" s="97"/>
      <c r="O7" s="62"/>
      <c r="P7" s="63"/>
      <c r="Q7" s="63"/>
      <c r="R7" s="62"/>
      <c r="S7" s="64"/>
      <c r="T7" s="63"/>
      <c r="U7" s="64"/>
    </row>
    <row r="8" spans="1:21" x14ac:dyDescent="0.25">
      <c r="A8" s="3"/>
      <c r="B8" s="98">
        <v>2</v>
      </c>
      <c r="C8" s="101">
        <v>42475</v>
      </c>
      <c r="D8" s="104">
        <v>3</v>
      </c>
      <c r="E8" s="104"/>
      <c r="F8" s="70" t="s">
        <v>57</v>
      </c>
      <c r="G8" s="17"/>
      <c r="H8" s="17"/>
      <c r="I8" s="47">
        <v>1</v>
      </c>
      <c r="J8" s="92">
        <f>SUM(G8:I8)</f>
        <v>1</v>
      </c>
      <c r="K8" s="92">
        <f>SUM(G9:I9)</f>
        <v>2</v>
      </c>
      <c r="L8" s="92">
        <f>SUM(G10:I10)</f>
        <v>2</v>
      </c>
      <c r="M8" s="92">
        <f>SUM(G8:H10)</f>
        <v>0</v>
      </c>
      <c r="N8" s="95">
        <f>SUM(I8:I10)</f>
        <v>5</v>
      </c>
      <c r="O8" s="62"/>
      <c r="P8" s="63"/>
      <c r="Q8" s="63"/>
      <c r="R8" s="62"/>
      <c r="S8" s="64"/>
      <c r="T8" s="63"/>
      <c r="U8" s="64"/>
    </row>
    <row r="9" spans="1:21" x14ac:dyDescent="0.25">
      <c r="A9" s="3"/>
      <c r="B9" s="99"/>
      <c r="C9" s="102"/>
      <c r="D9" s="105"/>
      <c r="E9" s="105"/>
      <c r="F9" s="50" t="s">
        <v>55</v>
      </c>
      <c r="G9" s="16"/>
      <c r="H9" s="16"/>
      <c r="I9" s="24">
        <v>2</v>
      </c>
      <c r="J9" s="93"/>
      <c r="K9" s="93"/>
      <c r="L9" s="93"/>
      <c r="M9" s="93"/>
      <c r="N9" s="96"/>
      <c r="O9" s="62"/>
      <c r="P9" s="63"/>
      <c r="Q9" s="63"/>
      <c r="R9" s="62"/>
      <c r="S9" s="64"/>
      <c r="T9" s="63"/>
      <c r="U9" s="64"/>
    </row>
    <row r="10" spans="1:21" ht="15.75" thickBot="1" x14ac:dyDescent="0.3">
      <c r="A10" s="3"/>
      <c r="B10" s="100"/>
      <c r="C10" s="103"/>
      <c r="D10" s="106"/>
      <c r="E10" s="106"/>
      <c r="F10" s="70" t="s">
        <v>56</v>
      </c>
      <c r="G10" s="48"/>
      <c r="H10" s="48"/>
      <c r="I10" s="49">
        <v>2</v>
      </c>
      <c r="J10" s="94"/>
      <c r="K10" s="94"/>
      <c r="L10" s="94"/>
      <c r="M10" s="94"/>
      <c r="N10" s="97"/>
      <c r="O10" s="62"/>
      <c r="P10" s="63"/>
      <c r="Q10" s="63"/>
      <c r="R10" s="62"/>
      <c r="S10" s="64"/>
      <c r="T10" s="63"/>
      <c r="U10" s="64"/>
    </row>
    <row r="11" spans="1:21" ht="15.75" thickBot="1" x14ac:dyDescent="0.3">
      <c r="A11" s="3"/>
      <c r="B11" s="98">
        <v>3</v>
      </c>
      <c r="C11" s="101">
        <v>42480</v>
      </c>
      <c r="D11" s="104">
        <v>8</v>
      </c>
      <c r="E11" s="104"/>
      <c r="F11" s="70" t="s">
        <v>57</v>
      </c>
      <c r="G11" s="17"/>
      <c r="H11" s="17"/>
      <c r="I11" s="47">
        <v>3</v>
      </c>
      <c r="J11" s="92">
        <f>SUM(G11:I11)</f>
        <v>3</v>
      </c>
      <c r="K11" s="92">
        <f>SUM(G12:I12)</f>
        <v>4</v>
      </c>
      <c r="L11" s="92">
        <f>SUM(G13:I13)</f>
        <v>3</v>
      </c>
      <c r="M11" s="92">
        <f>SUM(G11:H13)</f>
        <v>0</v>
      </c>
      <c r="N11" s="95">
        <f>SUM(I11:I13)</f>
        <v>10</v>
      </c>
      <c r="O11" s="71"/>
      <c r="P11" s="71"/>
      <c r="Q11" s="72"/>
      <c r="R11" s="20"/>
      <c r="S11" s="20"/>
      <c r="T11" s="20"/>
      <c r="U11" s="20"/>
    </row>
    <row r="12" spans="1:21" x14ac:dyDescent="0.25">
      <c r="A12" s="3"/>
      <c r="B12" s="99"/>
      <c r="C12" s="102"/>
      <c r="D12" s="105"/>
      <c r="E12" s="105"/>
      <c r="F12" s="50" t="s">
        <v>55</v>
      </c>
      <c r="G12" s="16"/>
      <c r="H12" s="16"/>
      <c r="I12" s="24">
        <v>4</v>
      </c>
      <c r="J12" s="93"/>
      <c r="K12" s="93"/>
      <c r="L12" s="93"/>
      <c r="M12" s="93"/>
      <c r="N12" s="96"/>
    </row>
    <row r="13" spans="1:21" ht="15.75" thickBot="1" x14ac:dyDescent="0.3">
      <c r="A13" s="3"/>
      <c r="B13" s="100"/>
      <c r="C13" s="103"/>
      <c r="D13" s="106"/>
      <c r="E13" s="106"/>
      <c r="F13" s="70" t="s">
        <v>56</v>
      </c>
      <c r="G13" s="48"/>
      <c r="H13" s="48"/>
      <c r="I13" s="49">
        <v>3</v>
      </c>
      <c r="J13" s="94"/>
      <c r="K13" s="94"/>
      <c r="L13" s="94"/>
      <c r="M13" s="94"/>
      <c r="N13" s="97"/>
    </row>
    <row r="14" spans="1:21" x14ac:dyDescent="0.25">
      <c r="B14" s="98">
        <v>4</v>
      </c>
      <c r="C14" s="101">
        <v>42481</v>
      </c>
      <c r="D14" s="104">
        <v>9</v>
      </c>
      <c r="E14" s="104"/>
      <c r="F14" s="70" t="s">
        <v>57</v>
      </c>
      <c r="G14" s="17"/>
      <c r="H14" s="17"/>
      <c r="I14" s="47">
        <v>2</v>
      </c>
      <c r="J14" s="92">
        <f>SUM(G14:I14)</f>
        <v>2</v>
      </c>
      <c r="K14" s="92">
        <f>SUM(G15:I15)</f>
        <v>7</v>
      </c>
      <c r="L14" s="92">
        <f>SUM(G16:I16)</f>
        <v>6</v>
      </c>
      <c r="M14" s="92">
        <f>SUM(G14:H16)</f>
        <v>0</v>
      </c>
      <c r="N14" s="95">
        <f>SUM(I14:I16)</f>
        <v>15</v>
      </c>
    </row>
    <row r="15" spans="1:21" x14ac:dyDescent="0.25">
      <c r="B15" s="99"/>
      <c r="C15" s="102"/>
      <c r="D15" s="105"/>
      <c r="E15" s="105"/>
      <c r="F15" s="50" t="s">
        <v>55</v>
      </c>
      <c r="G15" s="16"/>
      <c r="H15" s="16"/>
      <c r="I15" s="24">
        <v>7</v>
      </c>
      <c r="J15" s="93"/>
      <c r="K15" s="93"/>
      <c r="L15" s="93"/>
      <c r="M15" s="93"/>
      <c r="N15" s="96"/>
    </row>
    <row r="16" spans="1:21" ht="15.75" thickBot="1" x14ac:dyDescent="0.3">
      <c r="B16" s="100"/>
      <c r="C16" s="103"/>
      <c r="D16" s="106"/>
      <c r="E16" s="106"/>
      <c r="F16" s="70" t="s">
        <v>56</v>
      </c>
      <c r="G16" s="48"/>
      <c r="H16" s="48"/>
      <c r="I16" s="49">
        <v>6</v>
      </c>
      <c r="J16" s="94"/>
      <c r="K16" s="94"/>
      <c r="L16" s="94"/>
      <c r="M16" s="94"/>
      <c r="N16" s="97"/>
    </row>
    <row r="17" spans="2:14" x14ac:dyDescent="0.25">
      <c r="B17" s="98">
        <v>5</v>
      </c>
      <c r="C17" s="101">
        <v>42482</v>
      </c>
      <c r="D17" s="104">
        <v>10</v>
      </c>
      <c r="E17" s="104"/>
      <c r="F17" s="69" t="s">
        <v>57</v>
      </c>
      <c r="G17" s="17">
        <v>1</v>
      </c>
      <c r="H17" s="17"/>
      <c r="I17" s="47">
        <v>1</v>
      </c>
      <c r="J17" s="92">
        <f>SUM(G17:I17)</f>
        <v>2</v>
      </c>
      <c r="K17" s="92">
        <f>SUM(G18:I18)</f>
        <v>12</v>
      </c>
      <c r="L17" s="92">
        <f>SUM(G19:I19)</f>
        <v>11</v>
      </c>
      <c r="M17" s="92">
        <f>SUM(G17:H19)</f>
        <v>17</v>
      </c>
      <c r="N17" s="95">
        <f>SUM(I17:I19)</f>
        <v>8</v>
      </c>
    </row>
    <row r="18" spans="2:14" x14ac:dyDescent="0.25">
      <c r="B18" s="99"/>
      <c r="C18" s="102"/>
      <c r="D18" s="105"/>
      <c r="E18" s="105"/>
      <c r="F18" s="50" t="s">
        <v>55</v>
      </c>
      <c r="G18" s="16">
        <v>6</v>
      </c>
      <c r="H18" s="16">
        <v>4</v>
      </c>
      <c r="I18" s="24">
        <v>2</v>
      </c>
      <c r="J18" s="93"/>
      <c r="K18" s="93"/>
      <c r="L18" s="93"/>
      <c r="M18" s="93"/>
      <c r="N18" s="96"/>
    </row>
    <row r="19" spans="2:14" ht="15.75" thickBot="1" x14ac:dyDescent="0.3">
      <c r="B19" s="100"/>
      <c r="C19" s="103"/>
      <c r="D19" s="106"/>
      <c r="E19" s="106"/>
      <c r="F19" s="69" t="s">
        <v>56</v>
      </c>
      <c r="G19" s="48">
        <v>2</v>
      </c>
      <c r="H19" s="48">
        <v>4</v>
      </c>
      <c r="I19" s="49">
        <v>5</v>
      </c>
      <c r="J19" s="94"/>
      <c r="K19" s="94"/>
      <c r="L19" s="94"/>
      <c r="M19" s="94"/>
      <c r="N19" s="97"/>
    </row>
    <row r="20" spans="2:14" x14ac:dyDescent="0.25">
      <c r="B20" s="98">
        <v>6</v>
      </c>
      <c r="C20" s="101">
        <v>42853</v>
      </c>
      <c r="D20" s="104">
        <v>18</v>
      </c>
      <c r="E20" s="104"/>
      <c r="F20" s="70" t="s">
        <v>57</v>
      </c>
      <c r="G20" s="17"/>
      <c r="H20" s="17"/>
      <c r="I20" s="17">
        <v>1</v>
      </c>
      <c r="J20" s="92">
        <f>SUM(G20:I20)</f>
        <v>1</v>
      </c>
      <c r="K20" s="92">
        <f>SUM(G21:I21)</f>
        <v>3</v>
      </c>
      <c r="L20" s="92">
        <f>SUM(G22:I22)</f>
        <v>0</v>
      </c>
      <c r="M20" s="92">
        <f>SUM(G20:H22)</f>
        <v>0</v>
      </c>
      <c r="N20" s="95">
        <f>SUM(I20:I22)</f>
        <v>4</v>
      </c>
    </row>
    <row r="21" spans="2:14" x14ac:dyDescent="0.25">
      <c r="B21" s="99"/>
      <c r="C21" s="102"/>
      <c r="D21" s="105"/>
      <c r="E21" s="105"/>
      <c r="F21" s="50" t="s">
        <v>55</v>
      </c>
      <c r="G21" s="16"/>
      <c r="H21" s="16"/>
      <c r="I21" s="16">
        <v>3</v>
      </c>
      <c r="J21" s="93"/>
      <c r="K21" s="93"/>
      <c r="L21" s="93"/>
      <c r="M21" s="93"/>
      <c r="N21" s="96"/>
    </row>
    <row r="22" spans="2:14" ht="15.75" thickBot="1" x14ac:dyDescent="0.3">
      <c r="B22" s="100"/>
      <c r="C22" s="103"/>
      <c r="D22" s="106"/>
      <c r="E22" s="106"/>
      <c r="F22" s="70" t="s">
        <v>56</v>
      </c>
      <c r="G22" s="48"/>
      <c r="H22" s="48"/>
      <c r="I22" s="48"/>
      <c r="J22" s="94"/>
      <c r="K22" s="94"/>
      <c r="L22" s="94"/>
      <c r="M22" s="94"/>
      <c r="N22" s="97"/>
    </row>
    <row r="23" spans="2:14" x14ac:dyDescent="0.25">
      <c r="B23" s="98">
        <v>7</v>
      </c>
      <c r="C23" s="101">
        <v>42858</v>
      </c>
      <c r="D23" s="104">
        <v>23</v>
      </c>
      <c r="E23" s="104"/>
      <c r="F23" s="70" t="s">
        <v>57</v>
      </c>
      <c r="G23" s="17"/>
      <c r="H23" s="17"/>
      <c r="I23" s="17">
        <v>2</v>
      </c>
      <c r="J23" s="92">
        <f>SUM(G23:I23)</f>
        <v>2</v>
      </c>
      <c r="K23" s="92">
        <f>SUM(G24:I24)</f>
        <v>2</v>
      </c>
      <c r="L23" s="92">
        <f>SUM(G25:I25)</f>
        <v>6</v>
      </c>
      <c r="M23" s="92">
        <f>SUM(G23:H25)</f>
        <v>0</v>
      </c>
      <c r="N23" s="95">
        <f>SUM(I23:I25)</f>
        <v>10</v>
      </c>
    </row>
    <row r="24" spans="2:14" x14ac:dyDescent="0.25">
      <c r="B24" s="99"/>
      <c r="C24" s="102"/>
      <c r="D24" s="105"/>
      <c r="E24" s="105"/>
      <c r="F24" s="50" t="s">
        <v>55</v>
      </c>
      <c r="G24" s="16"/>
      <c r="H24" s="16"/>
      <c r="I24" s="16">
        <v>2</v>
      </c>
      <c r="J24" s="93"/>
      <c r="K24" s="93"/>
      <c r="L24" s="93"/>
      <c r="M24" s="93"/>
      <c r="N24" s="96"/>
    </row>
    <row r="25" spans="2:14" ht="15.75" thickBot="1" x14ac:dyDescent="0.3">
      <c r="B25" s="100"/>
      <c r="C25" s="103"/>
      <c r="D25" s="106"/>
      <c r="E25" s="106"/>
      <c r="F25" s="70" t="s">
        <v>56</v>
      </c>
      <c r="G25" s="48"/>
      <c r="H25" s="48"/>
      <c r="I25" s="48">
        <v>6</v>
      </c>
      <c r="J25" s="94"/>
      <c r="K25" s="94"/>
      <c r="L25" s="94"/>
      <c r="M25" s="94"/>
      <c r="N25" s="97"/>
    </row>
    <row r="26" spans="2:14" x14ac:dyDescent="0.25">
      <c r="B26" s="98">
        <v>8</v>
      </c>
      <c r="C26" s="101">
        <v>42861</v>
      </c>
      <c r="D26" s="104">
        <v>26</v>
      </c>
      <c r="E26" s="104"/>
      <c r="F26" s="70" t="s">
        <v>57</v>
      </c>
      <c r="G26" s="17"/>
      <c r="H26" s="17"/>
      <c r="I26" s="47">
        <v>2</v>
      </c>
      <c r="J26" s="92">
        <f t="shared" ref="J26" si="0">SUM(G26:I26)</f>
        <v>2</v>
      </c>
      <c r="K26" s="92">
        <f t="shared" ref="K26" si="1">SUM(G27:I27)</f>
        <v>2</v>
      </c>
      <c r="L26" s="92">
        <f t="shared" ref="L26" si="2">SUM(G28:I28)</f>
        <v>4</v>
      </c>
      <c r="M26" s="92">
        <f>SUM(G26:H28)</f>
        <v>0</v>
      </c>
      <c r="N26" s="95">
        <f>SUM(I26:I28)</f>
        <v>8</v>
      </c>
    </row>
    <row r="27" spans="2:14" x14ac:dyDescent="0.25">
      <c r="B27" s="99"/>
      <c r="C27" s="102"/>
      <c r="D27" s="105"/>
      <c r="E27" s="105"/>
      <c r="F27" s="50" t="s">
        <v>55</v>
      </c>
      <c r="G27" s="16"/>
      <c r="H27" s="16"/>
      <c r="I27" s="24">
        <v>2</v>
      </c>
      <c r="J27" s="93"/>
      <c r="K27" s="93"/>
      <c r="L27" s="93"/>
      <c r="M27" s="93"/>
      <c r="N27" s="96"/>
    </row>
    <row r="28" spans="2:14" ht="15.75" thickBot="1" x14ac:dyDescent="0.3">
      <c r="B28" s="100"/>
      <c r="C28" s="103"/>
      <c r="D28" s="106"/>
      <c r="E28" s="106"/>
      <c r="F28" s="70" t="s">
        <v>56</v>
      </c>
      <c r="G28" s="48"/>
      <c r="H28" s="48"/>
      <c r="I28" s="49">
        <v>4</v>
      </c>
      <c r="J28" s="94"/>
      <c r="K28" s="94"/>
      <c r="L28" s="94"/>
      <c r="M28" s="94"/>
      <c r="N28" s="97"/>
    </row>
    <row r="29" spans="2:14" x14ac:dyDescent="0.25">
      <c r="B29" s="98">
        <v>9</v>
      </c>
      <c r="C29" s="101">
        <v>42863</v>
      </c>
      <c r="D29" s="104">
        <v>28</v>
      </c>
      <c r="E29" s="104"/>
      <c r="F29" s="70" t="s">
        <v>57</v>
      </c>
      <c r="G29" s="17">
        <v>1</v>
      </c>
      <c r="H29" s="17"/>
      <c r="I29" s="47">
        <v>5</v>
      </c>
      <c r="J29" s="92">
        <f t="shared" ref="J29" si="3">SUM(G29:I29)</f>
        <v>6</v>
      </c>
      <c r="K29" s="92">
        <f t="shared" ref="K29" si="4">SUM(G30:I30)</f>
        <v>6</v>
      </c>
      <c r="L29" s="92">
        <f t="shared" ref="L29" si="5">SUM(G31:I31)</f>
        <v>5</v>
      </c>
      <c r="M29" s="92">
        <f>SUM(G29:H31)</f>
        <v>7</v>
      </c>
      <c r="N29" s="95">
        <f>SUM(I29:I31)</f>
        <v>10</v>
      </c>
    </row>
    <row r="30" spans="2:14" x14ac:dyDescent="0.25">
      <c r="B30" s="99"/>
      <c r="C30" s="123"/>
      <c r="D30" s="105"/>
      <c r="E30" s="105"/>
      <c r="F30" s="50" t="s">
        <v>55</v>
      </c>
      <c r="G30" s="16">
        <v>1</v>
      </c>
      <c r="H30" s="16">
        <v>2</v>
      </c>
      <c r="I30" s="24">
        <v>3</v>
      </c>
      <c r="J30" s="93"/>
      <c r="K30" s="93"/>
      <c r="L30" s="93"/>
      <c r="M30" s="93"/>
      <c r="N30" s="96"/>
    </row>
    <row r="31" spans="2:14" ht="15.75" thickBot="1" x14ac:dyDescent="0.3">
      <c r="B31" s="100"/>
      <c r="C31" s="124"/>
      <c r="D31" s="106"/>
      <c r="E31" s="106"/>
      <c r="F31" s="70" t="s">
        <v>56</v>
      </c>
      <c r="G31" s="48">
        <v>3</v>
      </c>
      <c r="H31" s="48"/>
      <c r="I31" s="49">
        <v>2</v>
      </c>
      <c r="J31" s="94"/>
      <c r="K31" s="94"/>
      <c r="L31" s="94"/>
      <c r="M31" s="94"/>
      <c r="N31" s="97"/>
    </row>
    <row r="32" spans="2:14" ht="15.75" thickBot="1" x14ac:dyDescent="0.3"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</row>
    <row r="33" spans="2:10" x14ac:dyDescent="0.25">
      <c r="B33" s="3"/>
      <c r="C33" s="3"/>
      <c r="D33" s="3"/>
      <c r="E33" s="3"/>
      <c r="F33" s="3"/>
      <c r="G33" s="3"/>
      <c r="H33" s="3"/>
    </row>
    <row r="34" spans="2:10" x14ac:dyDescent="0.25">
      <c r="B34" s="3"/>
      <c r="C34" s="3"/>
      <c r="D34" s="3"/>
      <c r="E34" s="3"/>
      <c r="F34" s="3"/>
      <c r="G34" s="3"/>
      <c r="H34" s="3"/>
    </row>
    <row r="37" spans="2:10" x14ac:dyDescent="0.25">
      <c r="B37" s="107" t="s">
        <v>35</v>
      </c>
      <c r="C37" s="108"/>
      <c r="D37" s="108"/>
      <c r="E37" s="108"/>
      <c r="F37" s="109"/>
      <c r="G37" s="116" t="s">
        <v>14</v>
      </c>
      <c r="H37" s="117"/>
      <c r="I37" s="35" t="s">
        <v>4</v>
      </c>
      <c r="J37" s="113" t="s">
        <v>0</v>
      </c>
    </row>
    <row r="38" spans="2:10" x14ac:dyDescent="0.25">
      <c r="B38" s="110"/>
      <c r="C38" s="111"/>
      <c r="D38" s="111"/>
      <c r="E38" s="111"/>
      <c r="F38" s="112"/>
      <c r="G38" s="32" t="s">
        <v>36</v>
      </c>
      <c r="H38" s="32" t="s">
        <v>37</v>
      </c>
      <c r="I38" s="32" t="s">
        <v>38</v>
      </c>
      <c r="J38" s="113"/>
    </row>
    <row r="39" spans="2:10" x14ac:dyDescent="0.25">
      <c r="B39" s="110"/>
      <c r="C39" s="111"/>
      <c r="D39" s="111"/>
      <c r="E39" s="111"/>
      <c r="F39" s="112"/>
      <c r="G39" s="16"/>
      <c r="H39" s="16"/>
      <c r="I39" s="33"/>
      <c r="J39" s="22"/>
    </row>
  </sheetData>
  <mergeCells count="99">
    <mergeCell ref="K8:K10"/>
    <mergeCell ref="L8:L10"/>
    <mergeCell ref="M8:M10"/>
    <mergeCell ref="N8:N10"/>
    <mergeCell ref="B8:B10"/>
    <mergeCell ref="C8:C10"/>
    <mergeCell ref="D8:D10"/>
    <mergeCell ref="E8:E10"/>
    <mergeCell ref="J8:J10"/>
    <mergeCell ref="K11:K13"/>
    <mergeCell ref="L11:L13"/>
    <mergeCell ref="M11:M13"/>
    <mergeCell ref="N11:N13"/>
    <mergeCell ref="B14:B16"/>
    <mergeCell ref="C14:C16"/>
    <mergeCell ref="D14:D16"/>
    <mergeCell ref="B11:B13"/>
    <mergeCell ref="C11:C13"/>
    <mergeCell ref="D11:D13"/>
    <mergeCell ref="E11:E13"/>
    <mergeCell ref="J11:J13"/>
    <mergeCell ref="M26:M28"/>
    <mergeCell ref="N26:N28"/>
    <mergeCell ref="E23:E25"/>
    <mergeCell ref="J23:J25"/>
    <mergeCell ref="K23:K25"/>
    <mergeCell ref="L23:L25"/>
    <mergeCell ref="D26:D28"/>
    <mergeCell ref="E26:E28"/>
    <mergeCell ref="J26:J28"/>
    <mergeCell ref="K26:K28"/>
    <mergeCell ref="L26:L28"/>
    <mergeCell ref="K20:K22"/>
    <mergeCell ref="L20:L22"/>
    <mergeCell ref="M20:M22"/>
    <mergeCell ref="N20:N22"/>
    <mergeCell ref="E14:E16"/>
    <mergeCell ref="J14:J16"/>
    <mergeCell ref="K14:K16"/>
    <mergeCell ref="L14:L16"/>
    <mergeCell ref="M14:M16"/>
    <mergeCell ref="N14:N16"/>
    <mergeCell ref="K29:K31"/>
    <mergeCell ref="L29:L31"/>
    <mergeCell ref="M29:M31"/>
    <mergeCell ref="N29:N31"/>
    <mergeCell ref="B23:B25"/>
    <mergeCell ref="C23:C25"/>
    <mergeCell ref="D23:D25"/>
    <mergeCell ref="B29:B31"/>
    <mergeCell ref="C29:C31"/>
    <mergeCell ref="D29:D31"/>
    <mergeCell ref="E29:E31"/>
    <mergeCell ref="J29:J31"/>
    <mergeCell ref="M23:M25"/>
    <mergeCell ref="N23:N25"/>
    <mergeCell ref="B26:B28"/>
    <mergeCell ref="C26:C28"/>
    <mergeCell ref="B20:B22"/>
    <mergeCell ref="C20:C22"/>
    <mergeCell ref="D20:D22"/>
    <mergeCell ref="E20:E22"/>
    <mergeCell ref="J20:J22"/>
    <mergeCell ref="M5:M7"/>
    <mergeCell ref="B2:Q2"/>
    <mergeCell ref="P3:P4"/>
    <mergeCell ref="Q3:Q4"/>
    <mergeCell ref="G3:H3"/>
    <mergeCell ref="F3:F4"/>
    <mergeCell ref="C3:C4"/>
    <mergeCell ref="B3:B4"/>
    <mergeCell ref="J3:N3"/>
    <mergeCell ref="D3:D4"/>
    <mergeCell ref="O3:O4"/>
    <mergeCell ref="E3:E4"/>
    <mergeCell ref="B37:F39"/>
    <mergeCell ref="T3:T4"/>
    <mergeCell ref="U3:U4"/>
    <mergeCell ref="S3:S4"/>
    <mergeCell ref="R3:R4"/>
    <mergeCell ref="J37:J38"/>
    <mergeCell ref="G37:H37"/>
    <mergeCell ref="N5:N7"/>
    <mergeCell ref="B5:B7"/>
    <mergeCell ref="C5:C7"/>
    <mergeCell ref="D5:D7"/>
    <mergeCell ref="E5:E7"/>
    <mergeCell ref="J5:J7"/>
    <mergeCell ref="K5:K7"/>
    <mergeCell ref="L5:L7"/>
    <mergeCell ref="K17:K19"/>
    <mergeCell ref="L17:L19"/>
    <mergeCell ref="M17:M19"/>
    <mergeCell ref="N17:N19"/>
    <mergeCell ref="B17:B19"/>
    <mergeCell ref="C17:C19"/>
    <mergeCell ref="D17:D19"/>
    <mergeCell ref="E17:E19"/>
    <mergeCell ref="J17:J19"/>
  </mergeCells>
  <phoneticPr fontId="0" type="noConversion"/>
  <pageMargins left="0.7" right="0.7" top="0.75" bottom="0.75" header="0.3" footer="0.3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157" workbookViewId="0">
      <selection activeCell="P15" sqref="P15"/>
    </sheetView>
  </sheetViews>
  <sheetFormatPr defaultRowHeight="12.75" x14ac:dyDescent="0.2"/>
  <sheetData/>
  <phoneticPr fontId="0" type="noConversion"/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Testing Status</vt:lpstr>
      <vt:lpstr>Defects Sheet</vt:lpstr>
      <vt:lpstr>Graphs</vt:lpstr>
    </vt:vector>
  </TitlesOfParts>
  <Company>Systems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Rehman</dc:creator>
  <cp:lastModifiedBy>Dell Inspiron 15</cp:lastModifiedBy>
  <dcterms:created xsi:type="dcterms:W3CDTF">2005-03-18T09:36:08Z</dcterms:created>
  <dcterms:modified xsi:type="dcterms:W3CDTF">2024-12-12T10:40:54Z</dcterms:modified>
</cp:coreProperties>
</file>