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BEFFD92-44E0-4321-BD78-A96ECA735008}" xr6:coauthVersionLast="47" xr6:coauthVersionMax="47" xr10:uidLastSave="{00000000-0000-0000-0000-000000000000}"/>
  <bookViews>
    <workbookView xWindow="-51405" yWindow="2040" windowWidth="29535" windowHeight="15345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30" i="1"/>
  <c r="I230" i="1"/>
  <c r="E230" i="1" s="1"/>
  <c r="F46" i="2"/>
  <c r="H46" i="2"/>
  <c r="E46" i="2" s="1"/>
  <c r="F12" i="1"/>
  <c r="I12" i="1"/>
  <c r="E12" i="1" s="1"/>
  <c r="G230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61" i="2" l="1"/>
  <c r="H61" i="2"/>
  <c r="E61" i="2" s="1"/>
  <c r="G61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<sst xmlns="http://schemas.openxmlformats.org/spreadsheetml/2006/main" count="909" uniqueCount="599">
  <si>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</si>
  <si>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</si>
  <si>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</si>
  <si>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</si>
  <si>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</si>
  <si>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</si>
  <si>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</si>
  <si>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</si>
  <si>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</si>
  <si>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</si>
  <si>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</si>
  <si>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</si>
  <si>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</si>
  <si>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</si>
  <si>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</si>
  <si>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</si>
  <si>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</si>
  <si>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</si>
  <si>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</si>
  <si>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</si>
  <si>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</si>
  <si>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</si>
  <si>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</si>
  <si>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</si>
  <si>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</si>
  <si>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</si>
  <si>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</si>
  <si>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</si>
  <si>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</si>
  <si>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</si>
  <si>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</si>
  <si>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</si>
  <si>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</si>
  <si>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</si>
  <si>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</si>
  <si>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</si>
  <si>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</si>
  <si>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</si>
  <si>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</si>
  <si>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</si>
  <si>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</si>
  <si>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</si>
  <si>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</si>
  <si>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</si>
  <si>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</si>
  <si>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</si>
  <si>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</si>
  <si>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</si>
  <si>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</si>
  <si>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</si>
  <si>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</si>
  <si>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</si>
  <si>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</si>
  <si>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</si>
  <si>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</si>
  <si>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</si>
  <si>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</si>
  <si>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</si>
  <si>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</si>
  <si>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</si>
  <si>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</si>
  <si>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</si>
  <si>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</si>
  <si>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</si>
  <si>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</si>
  <si>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</si>
  <si>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</si>
  <si>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</si>
  <si>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</si>
  <si>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</si>
  <si>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</si>
  <si>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</si>
  <si>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</si>
  <si>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</si>
  <si>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</si>
  <si>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</si>
  <si>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</si>
  <si>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</si>
  <si>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</si>
  <si>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</si>
  <si>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</si>
  <si>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</si>
  <si>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</si>
  <si>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</si>
  <si>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</si>
  <si>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</si>
  <si>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</si>
  <si>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</si>
  <si>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</si>
  <si>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</si>
  <si>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</si>
  <si>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</si>
  <si>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</si>
  <si>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</si>
  <si>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</si>
  <si>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</si>
  <si>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</si>
  <si>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</si>
  <si>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</si>
  <si>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</si>
  <si>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</si>
  <si>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</si>
  <si>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</si>
  <si>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</si>
  <si>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</si>
  <si>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</si>
  <si>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</si>
  <si>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</si>
  <si>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</si>
  <si>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</si>
  <si>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</si>
  <si>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</si>
  <si>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</si>
  <si>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</si>
  <si>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</si>
  <si>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</si>
  <si>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</si>
  <si>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</si>
  <si>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</si>
  <si>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</si>
  <si>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</si>
  <si>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</si>
  <si>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</si>
  <si>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</si>
  <si>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</si>
  <si>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</si>
  <si>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</si>
  <si>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</si>
  <si>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</si>
  <si>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</si>
  <si>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</si>
  <si>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</si>
  <si>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</si>
  <si>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</si>
  <si>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</si>
  <si>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</si>
  <si>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</si>
  <si>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</si>
  <si>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</si>
  <si>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</si>
  <si>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</si>
  <si>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</si>
  <si>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</si>
  <si>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</si>
  <si>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</si>
  <si>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</si>
  <si>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</si>
  <si>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</si>
  <si>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</si>
  <si>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</si>
  <si>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</si>
  <si>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</si>
  <si>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</si>
  <si>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</si>
  <si>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</si>
  <si>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</si>
  <si>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</si>
  <si>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</si>
  <si>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</si>
  <si>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</si>
  <si>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</si>
  <si>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</si>
  <si>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</si>
  <si>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</si>
  <si>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</si>
  <si>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</si>
  <si>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</si>
  <si>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</si>
  <si>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</si>
  <si>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</si>
  <si>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</si>
  <si>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</si>
  <si>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</si>
  <si>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</si>
  <si>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</si>
  <si>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</si>
  <si>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</si>
  <si>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</si>
  <si>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</si>
  <si>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</si>
  <si>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</si>
  <si>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</si>
  <si>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</si>
  <si>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</si>
  <si>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</si>
  <si>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</si>
  <si>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</si>
  <si>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</si>
  <si>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</si>
  <si>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</si>
  <si>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</si>
  <si>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</si>
  <si>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</si>
  <si>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</si>
  <si>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</si>
  <si>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</si>
  <si>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</si>
  <si>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</si>
  <si>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</si>
  <si>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</si>
  <si>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</si>
  <si>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</si>
  <si>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</si>
  <si>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</si>
  <si>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</si>
  <si>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</si>
  <si>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</si>
  <si>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</si>
  <si>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</si>
  <si>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</si>
  <si>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</si>
  <si>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</si>
  <si>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</si>
  <si>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</si>
  <si>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</si>
  <si>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</si>
  <si>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</si>
  <si>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</si>
  <si>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</si>
  <si>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</si>
  <si>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</si>
  <si>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</si>
  <si>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</si>
  <si>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</si>
  <si>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</si>
  <si>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</si>
  <si>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</si>
  <si>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</si>
  <si>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</si>
  <si>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</si>
  <si>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</si>
  <si>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</si>
  <si>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</si>
  <si>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</si>
  <si>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</si>
  <si>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</si>
  <si>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</si>
  <si>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</si>
  <si>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</si>
  <si>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</si>
  <si>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</si>
  <si>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</si>
  <si>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</si>
  <si>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</si>
  <si>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</si>
  <si>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</si>
  <si>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</si>
  <si>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</si>
  <si>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</si>
  <si>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</si>
  <si>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</si>
  <si>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</si>
  <si>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</si>
  <si>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</si>
  <si>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</si>
  <si>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</si>
  <si>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</si>
  <si>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</si>
  <si>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</si>
  <si>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</si>
  <si>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</si>
  <si>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</si>
  <si>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</si>
  <si>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</si>
  <si>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</si>
  <si>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</si>
  <si>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</si>
  <si>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</si>
  <si>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</si>
  <si>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</si>
  <si>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</si>
  <si>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</si>
  <si>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</si>
  <si>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</si>
  <si>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</si>
  <si>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</si>
  <si>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</si>
  <si>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</si>
  <si>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</si>
  <si>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</si>
  <si>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</si>
  <si>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</si>
  <si>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</si>
  <si>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</si>
  <si>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</si>
  <si>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</si>
  <si>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</si>
  <si>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</si>
  <si>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</si>
  <si>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</si>
  <si>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</si>
  <si>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</si>
  <si>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</si>
  <si>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</si>
  <si>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</si>
  <si>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</si>
  <si>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</si>
  <si>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</si>
  <si>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</si>
  <si>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</si>
  <si>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</si>
  <si>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</si>
  <si>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</si>
  <si>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</si>
  <si>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</si>
  <si>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</si>
  <si>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</si>
  <si>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</si>
  <si>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</si>
  <si>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</si>
  <si>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</si>
  <si>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</si>
  <si>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</si>
  <si>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</si>
  <si>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</si>
  <si>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</si>
  <si>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</si>
  <si>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</si>
  <si>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</si>
  <si>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</si>
  <si>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</si>
  <si>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</si>
  <si>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</si>
  <si>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</si>
  <si>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</si>
  <si>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</si>
  <si>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</si>
  <si>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</si>
  <si>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</si>
  <si>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</si>
  <si>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</si>
  <si>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</si>
  <si>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</si>
  <si>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</si>
  <si>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</si>
  <si>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</si>
  <si>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</si>
  <si>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</si>
  <si>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</si>
  <si>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</si>
  <si>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</si>
  <si>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</si>
  <si>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</si>
  <si>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</si>
  <si>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</si>
  <si>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</si>
  <si>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</si>
  <si>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</si>
  <si>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</si>
  <si>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</si>
  <si>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</si>
  <si>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</si>
  <si>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</si>
  <si>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</si>
  <si>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</si>
  <si>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</si>
  <si>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</si>
  <si>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</si>
  <si>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</si>
  <si>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</si>
  <si>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</si>
  <si>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</si>
  <si>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</si>
  <si>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</si>
  <si>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</si>
  <si>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</si>
  <si>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</si>
  <si>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</si>
  <si>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</si>
  <si>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</si>
  <si>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</si>
  <si>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</si>
  <si>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</si>
  <si>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</si>
  <si>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</si>
  <si>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</si>
  <si>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</si>
  <si>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</si>
  <si>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</si>
  <si>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</si>
  <si>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</si>
  <si>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</si>
  <si>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</si>
  <si>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</si>
  <si>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</si>
  <si>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</si>
  <si>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</si>
  <si>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</si>
  <si>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</si>
  <si>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</si>
  <si>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</si>
  <si>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</si>
  <si>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</si>
  <si>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</si>
  <si>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</si>
  <si>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</si>
  <si>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</si>
  <si>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</si>
  <si>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</si>
  <si>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</si>
  <si>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</si>
  <si>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</si>
  <si>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</si>
  <si>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</si>
  <si>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</si>
  <si>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</si>
  <si>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</si>
  <si>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</si>
  <si>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</si>
  <si>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</si>
  <si>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</si>
  <si>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</si>
  <si>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</si>
  <si>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</si>
  <si>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</si>
  <si>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</si>
  <si>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</si>
  <si>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</si>
  <si>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</si>
  <si>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</si>
  <si>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</si>
  <si>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</si>
  <si>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</si>
  <si>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</si>
  <si>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</si>
  <si>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</si>
  <si>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</si>
  <si>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</si>
  <si>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</si>
  <si>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</si>
  <si>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</si>
  <si>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</si>
  <si>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</si>
  <si>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</si>
  <si>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</si>
  <si>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</si>
  <si>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</si>
  <si>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</si>
  <si>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</si>
  <si>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</si>
  <si>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</si>
  <si>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</si>
  <si>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</si>
  <si>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</si>
  <si>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</si>
  <si>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</si>
  <si>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</si>
  <si>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</si>
  <si>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</si>
  <si>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</si>
  <si>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</si>
  <si>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</si>
  <si>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</si>
  <si>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</si>
  <si>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</si>
  <si>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</si>
  <si>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</si>
  <si>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</si>
  <si>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</si>
  <si>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</si>
  <si>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</si>
  <si>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</si>
  <si>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</si>
  <si>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</si>
  <si>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</si>
  <si>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</si>
  <si>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</si>
  <si>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</si>
  <si>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</si>
  <si>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</si>
  <si>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</si>
  <si>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</si>
  <si>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</si>
  <si>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</si>
  <si>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</si>
  <si>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</si>
  <si>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</si>
  <si>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</si>
  <si>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</si>
  <si>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</si>
  <si>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</si>
  <si>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</si>
  <si>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</si>
  <si>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</si>
  <si>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</si>
  <si>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</si>
  <si>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</si>
  <si>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</si>
  <si>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</si>
  <si>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</si>
  <si>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</si>
  <si>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</si>
  <si>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</si>
  <si>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</si>
  <si>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</si>
  <si>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</si>
  <si>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</si>
  <si>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</si>
  <si>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</si>
  <si>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</si>
  <si>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</si>
  <si>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</si>
  <si>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</si>
  <si>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</si>
  <si>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</si>
  <si>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</si>
  <si>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</si>
  <si>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</si>
  <si>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</si>
  <si>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</si>
  <si>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</si>
  <si>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</si>
  <si>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</si>
  <si>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</si>
  <si>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</si>
  <si>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</si>
  <si>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</si>
  <si>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</si>
  <si>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</si>
  <si>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</si>
  <si>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</si>
  <si>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</si>
  <si>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</si>
  <si>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</si>
  <si>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</si>
  <si>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</si>
  <si>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</si>
  <si>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</si>
  <si>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</si>
  <si>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</si>
  <si>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</si>
  <si>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</si>
  <si>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</si>
  <si>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</si>
  <si>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</si>
  <si>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</si>
  <si>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</si>
  <si>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</si>
  <si>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</si>
  <si>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</si>
  <si>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</si>
  <si>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</si>
  <si>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</si>
  <si>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</si>
  <si>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</si>
  <si>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</si>
  <si>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</si>
  <si>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</si>
  <si>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</si>
  <si>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</si>
  <si>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</si>
  <si>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</si>
  <si>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</si>
  <si>
    <t>CGI</t>
  </si>
  <si>
    <t>GIB/A</t>
  </si>
  <si>
    <t>ADANIPORTS</t>
  </si>
  <si>
    <t>Adani Ports &amp; Special Economic Zone</t>
  </si>
  <si>
    <t>Heidelberg</t>
  </si>
  <si>
    <t>HEI GR</t>
  </si>
  <si>
    <t>Heico</t>
  </si>
  <si>
    <t>HEI</t>
  </si>
  <si>
    <t>Ashtead</t>
  </si>
  <si>
    <t>AHT LN</t>
  </si>
  <si>
    <t>CRRC</t>
  </si>
  <si>
    <t>601766 CH</t>
  </si>
  <si>
    <t>JSW Steel</t>
  </si>
  <si>
    <t>JSWSTEEL IN</t>
  </si>
  <si>
    <t>Novonesis (Novozymes)</t>
  </si>
  <si>
    <t>NSISB DC</t>
  </si>
  <si>
    <t>Avic Chengdu Aircraft</t>
  </si>
  <si>
    <t>300114 CH</t>
  </si>
  <si>
    <t>Sumitomo</t>
  </si>
  <si>
    <t>8053 JP</t>
  </si>
  <si>
    <t>Golden MV</t>
  </si>
  <si>
    <t>HVN PM</t>
  </si>
  <si>
    <t>Marubeni</t>
  </si>
  <si>
    <t>8002 JP</t>
  </si>
  <si>
    <t>Rollins</t>
  </si>
  <si>
    <t>ROL</t>
  </si>
  <si>
    <t>Techtronic</t>
  </si>
  <si>
    <t>669 HK</t>
  </si>
  <si>
    <t>Suzuki</t>
  </si>
  <si>
    <t>7269 JP</t>
  </si>
  <si>
    <t>Michelin</t>
  </si>
  <si>
    <t>ML FP</t>
  </si>
  <si>
    <t>Seres</t>
  </si>
  <si>
    <t>601127 CH</t>
  </si>
  <si>
    <t>Veralto</t>
  </si>
  <si>
    <t>VLTO</t>
  </si>
  <si>
    <t>ArcelorMittal</t>
  </si>
  <si>
    <t>MT NA</t>
  </si>
  <si>
    <t>Nippon Steel</t>
  </si>
  <si>
    <t>5401 JP</t>
  </si>
  <si>
    <t>WSP Global</t>
  </si>
  <si>
    <t>WSP CN</t>
  </si>
  <si>
    <t>Epiroc</t>
  </si>
  <si>
    <t>EPIA SS</t>
  </si>
  <si>
    <t>Teledyne</t>
  </si>
  <si>
    <t>TDY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</si>
</sst>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3521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30"/>
  <sheetViews>
    <sheetView tabSelected="1" zoomScale="130" zoomScaleNormal="130" workbookViewId="0">
      <pane xSplit="2" ySplit="3" topLeftCell="C207" activePane="bottomRight" state="frozen"/>
      <selection pane="topRight" activeCell="C1" sqref="C1"/>
      <selection pane="bottomLeft" activeCell="A3" sqref="A3"/>
      <selection pane="bottomRight" activeCell="D226" sqref="D226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5.85546875" customWidth="1"/>
    <col min="4" max="4" width="9.140625" style="2"/>
    <col min="5" max="5" width="12.28515625" style="2" customWidth="1"/>
    <col min="6" max="6" width="9.140625" style="2"/>
    <col min="7" max="7" width="11.5703125" style="2" customWidth="1"/>
    <col min="8" max="8" width="9.140625" style="2"/>
    <col min="9" max="9" width="10.42578125" style="2" bestFit="1" customWidth="1"/>
    <col min="10" max="10" width="11.42578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911939</v>
      </c>
      <c r="F6" s="3">
        <f>+[2]Main!$K$5-[2]Main!$K$6</f>
        <v>29467</v>
      </c>
      <c r="G6" s="3">
        <f>+E6-F6</f>
        <v>882472</v>
      </c>
      <c r="H6" s="2" t="s">
        <v>417</v>
      </c>
      <c r="I6" s="3">
        <f>+[2]Main!$K$3</f>
        <v>3521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>
      <c r="A85" s="26" t="s">
        <v>19</v>
      </c>
      <c r="B85" s="19" t="s">
        <v>204</v>
      </c>
      <c r="C85" s="19" t="s">
        <v>205</v>
      </c>
    </row>
    <row r="86" spans="1:3">
      <c r="A86" s="26" t="s">
        <v>19</v>
      </c>
      <c r="B86" t="s">
        <v>206</v>
      </c>
      <c r="C86" t="s">
        <v>207</v>
      </c>
    </row>
    <row r="87" spans="1: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s="25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587</v>
      </c>
      <c r="C161" t="s">
        <v>588</v>
      </c>
    </row>
    <row r="162" spans="1:4">
      <c r="A162" s="25" t="s">
        <v>19</v>
      </c>
      <c r="B162" t="s">
        <v>589</v>
      </c>
      <c r="C162" t="s">
        <v>590</v>
      </c>
    </row>
    <row r="163" spans="1:4">
      <c r="A163" s="25" t="s">
        <v>19</v>
      </c>
      <c r="B163" t="s">
        <v>585</v>
      </c>
      <c r="C163" t="s">
        <v>586</v>
      </c>
    </row>
    <row r="164" spans="1:4">
      <c r="A164" s="25" t="s">
        <v>19</v>
      </c>
      <c r="B164" t="s">
        <v>378</v>
      </c>
      <c r="C164" t="s">
        <v>379</v>
      </c>
    </row>
    <row r="165" spans="1:4">
      <c r="A165" t="s">
        <v>19</v>
      </c>
      <c r="B165" t="s">
        <v>380</v>
      </c>
      <c r="C165" t="s">
        <v>381</v>
      </c>
    </row>
    <row r="166" spans="1:4">
      <c r="A166" s="25" t="s">
        <v>19</v>
      </c>
      <c r="B166" t="s">
        <v>472</v>
      </c>
      <c r="C166" t="s">
        <v>473</v>
      </c>
    </row>
    <row r="167" spans="1:4">
      <c r="B167" t="s">
        <v>431</v>
      </c>
      <c r="D167" s="15">
        <v>34.5</v>
      </c>
    </row>
    <row r="168" spans="1:4">
      <c r="A168" s="25" t="s">
        <v>19</v>
      </c>
      <c r="B168" t="s">
        <v>452</v>
      </c>
      <c r="C168" t="s">
        <v>453</v>
      </c>
      <c r="D168" s="15"/>
    </row>
    <row r="169" spans="1:4">
      <c r="A169" t="s">
        <v>19</v>
      </c>
      <c r="B169" t="s">
        <v>382</v>
      </c>
      <c r="C169" t="s">
        <v>383</v>
      </c>
    </row>
    <row r="170" spans="1:4">
      <c r="A170" s="25" t="s">
        <v>19</v>
      </c>
      <c r="B170" t="s">
        <v>450</v>
      </c>
      <c r="C170" t="s">
        <v>451</v>
      </c>
    </row>
    <row r="171" spans="1:4">
      <c r="A171" t="s">
        <v>19</v>
      </c>
      <c r="B171" t="s">
        <v>384</v>
      </c>
      <c r="C171" t="s">
        <v>385</v>
      </c>
    </row>
    <row r="172" spans="1:4">
      <c r="A172" s="25" t="s">
        <v>19</v>
      </c>
      <c r="B172" t="s">
        <v>388</v>
      </c>
      <c r="C172" t="s">
        <v>389</v>
      </c>
    </row>
    <row r="173" spans="1:4">
      <c r="A173" s="25" t="s">
        <v>19</v>
      </c>
      <c r="B173" t="s">
        <v>458</v>
      </c>
      <c r="C173" t="s">
        <v>459</v>
      </c>
    </row>
    <row r="174" spans="1:4">
      <c r="A174" s="25" t="s">
        <v>19</v>
      </c>
      <c r="B174" t="s">
        <v>390</v>
      </c>
      <c r="C174" t="s">
        <v>391</v>
      </c>
    </row>
    <row r="175" spans="1:4">
      <c r="A175" s="25" t="s">
        <v>19</v>
      </c>
      <c r="B175" t="s">
        <v>392</v>
      </c>
      <c r="C175" t="s">
        <v>393</v>
      </c>
    </row>
    <row r="176" spans="1:4">
      <c r="A176" s="25" t="s">
        <v>19</v>
      </c>
      <c r="B176" t="s">
        <v>460</v>
      </c>
      <c r="C176" t="s">
        <v>461</v>
      </c>
    </row>
    <row r="177" spans="1:3">
      <c r="A177" s="25" t="s">
        <v>19</v>
      </c>
      <c r="B177" t="s">
        <v>476</v>
      </c>
      <c r="C177" t="s">
        <v>477</v>
      </c>
    </row>
    <row r="178" spans="1:3">
      <c r="A178" s="25" t="s">
        <v>19</v>
      </c>
      <c r="B178" t="s">
        <v>480</v>
      </c>
      <c r="C178" t="s">
        <v>481</v>
      </c>
    </row>
    <row r="179" spans="1:3">
      <c r="A179" s="25" t="s">
        <v>19</v>
      </c>
      <c r="B179" t="s">
        <v>486</v>
      </c>
      <c r="C179" t="s">
        <v>487</v>
      </c>
    </row>
    <row r="180" spans="1:3">
      <c r="A180" s="25" t="s">
        <v>19</v>
      </c>
      <c r="B180" t="s">
        <v>478</v>
      </c>
      <c r="C180" t="s">
        <v>479</v>
      </c>
    </row>
    <row r="181" spans="1:3">
      <c r="A181" s="25" t="s">
        <v>19</v>
      </c>
      <c r="B181" t="s">
        <v>396</v>
      </c>
      <c r="C181" t="s">
        <v>397</v>
      </c>
    </row>
    <row r="182" spans="1:3">
      <c r="A182" s="25" t="s">
        <v>19</v>
      </c>
      <c r="B182" t="s">
        <v>398</v>
      </c>
      <c r="C182" t="s">
        <v>399</v>
      </c>
    </row>
    <row r="183" spans="1:3">
      <c r="A183" s="25" t="s">
        <v>19</v>
      </c>
      <c r="B183" t="s">
        <v>488</v>
      </c>
      <c r="C183" t="s">
        <v>489</v>
      </c>
    </row>
    <row r="184" spans="1:3">
      <c r="A184" s="25" t="s">
        <v>19</v>
      </c>
      <c r="B184" t="s">
        <v>401</v>
      </c>
      <c r="C184" t="s">
        <v>402</v>
      </c>
    </row>
    <row r="185" spans="1:3">
      <c r="A185" s="25" t="s">
        <v>19</v>
      </c>
      <c r="B185" t="s">
        <v>444</v>
      </c>
      <c r="C185" t="s">
        <v>445</v>
      </c>
    </row>
    <row r="186" spans="1:3">
      <c r="A186" s="25" t="s">
        <v>19</v>
      </c>
      <c r="B186" t="s">
        <v>492</v>
      </c>
      <c r="C186" t="s">
        <v>493</v>
      </c>
    </row>
    <row r="187" spans="1:3">
      <c r="A187" s="25" t="s">
        <v>19</v>
      </c>
      <c r="B187" t="s">
        <v>403</v>
      </c>
      <c r="C187" t="s">
        <v>404</v>
      </c>
    </row>
    <row r="188" spans="1:3">
      <c r="A188" s="25" t="s">
        <v>19</v>
      </c>
      <c r="B188" t="s">
        <v>405</v>
      </c>
      <c r="C188" t="s">
        <v>406</v>
      </c>
    </row>
    <row r="189" spans="1:3">
      <c r="A189" s="25" t="s">
        <v>19</v>
      </c>
      <c r="B189" t="s">
        <v>155</v>
      </c>
      <c r="C189" t="s">
        <v>156</v>
      </c>
    </row>
    <row r="190" spans="1:3">
      <c r="A190" s="25" t="s">
        <v>19</v>
      </c>
      <c r="B190" t="s">
        <v>490</v>
      </c>
      <c r="C190" t="s">
        <v>491</v>
      </c>
    </row>
    <row r="191" spans="1:3">
      <c r="A191" s="25" t="s">
        <v>19</v>
      </c>
      <c r="B191" t="s">
        <v>502</v>
      </c>
      <c r="C191" t="s">
        <v>503</v>
      </c>
    </row>
    <row r="192" spans="1:3">
      <c r="A192" s="25" t="s">
        <v>19</v>
      </c>
      <c r="B192" t="s">
        <v>508</v>
      </c>
      <c r="C192" t="s">
        <v>509</v>
      </c>
    </row>
    <row r="193" spans="1:3">
      <c r="A193" s="25" t="s">
        <v>19</v>
      </c>
      <c r="B193" t="s">
        <v>506</v>
      </c>
      <c r="C193" t="s">
        <v>507</v>
      </c>
    </row>
    <row r="194" spans="1:3">
      <c r="A194" s="25" t="s">
        <v>19</v>
      </c>
      <c r="B194" t="s">
        <v>504</v>
      </c>
      <c r="C194" t="s">
        <v>505</v>
      </c>
    </row>
    <row r="195" spans="1:3">
      <c r="A195" s="25" t="s">
        <v>19</v>
      </c>
      <c r="B195" t="s">
        <v>510</v>
      </c>
      <c r="C195" t="s">
        <v>511</v>
      </c>
    </row>
    <row r="196" spans="1:3">
      <c r="A196" s="25" t="s">
        <v>19</v>
      </c>
      <c r="B196" t="s">
        <v>516</v>
      </c>
      <c r="C196" t="s">
        <v>517</v>
      </c>
    </row>
    <row r="197" spans="1:3">
      <c r="A197" s="25" t="s">
        <v>19</v>
      </c>
      <c r="B197" t="s">
        <v>549</v>
      </c>
      <c r="C197" t="s">
        <v>550</v>
      </c>
    </row>
    <row r="198" spans="1:3">
      <c r="A198" s="25" t="s">
        <v>19</v>
      </c>
      <c r="B198" t="s">
        <v>520</v>
      </c>
      <c r="C198" t="s">
        <v>521</v>
      </c>
    </row>
    <row r="199" spans="1:3">
      <c r="A199" s="25" t="s">
        <v>19</v>
      </c>
      <c r="B199" t="s">
        <v>514</v>
      </c>
      <c r="C199" t="s">
        <v>515</v>
      </c>
    </row>
    <row r="200" spans="1:3">
      <c r="A200" s="25" t="s">
        <v>19</v>
      </c>
      <c r="B200" t="s">
        <v>500</v>
      </c>
      <c r="C200" t="s">
        <v>501</v>
      </c>
    </row>
    <row r="201" spans="1:3">
      <c r="A201" s="25" t="s">
        <v>19</v>
      </c>
      <c r="B201" t="s">
        <v>518</v>
      </c>
      <c r="C201" t="s">
        <v>519</v>
      </c>
    </row>
    <row r="202" spans="1:3">
      <c r="A202" s="25" t="s">
        <v>19</v>
      </c>
      <c r="B202" t="s">
        <v>407</v>
      </c>
      <c r="C202" t="s">
        <v>408</v>
      </c>
    </row>
    <row r="203" spans="1:3">
      <c r="A203" s="25" t="s">
        <v>19</v>
      </c>
      <c r="B203" t="s">
        <v>524</v>
      </c>
      <c r="C203" t="s">
        <v>525</v>
      </c>
    </row>
    <row r="204" spans="1:3">
      <c r="A204" s="25" t="s">
        <v>19</v>
      </c>
      <c r="B204" t="s">
        <v>527</v>
      </c>
      <c r="C204" t="s">
        <v>528</v>
      </c>
    </row>
    <row r="205" spans="1:3">
      <c r="A205" s="25" t="s">
        <v>19</v>
      </c>
      <c r="B205" t="s">
        <v>529</v>
      </c>
      <c r="C205" t="s">
        <v>530</v>
      </c>
    </row>
    <row r="206" spans="1:3">
      <c r="A206" s="25" t="s">
        <v>19</v>
      </c>
      <c r="B206" t="s">
        <v>533</v>
      </c>
      <c r="C206" t="s">
        <v>534</v>
      </c>
    </row>
    <row r="207" spans="1:3">
      <c r="A207" s="25" t="s">
        <v>19</v>
      </c>
      <c r="B207" t="s">
        <v>531</v>
      </c>
      <c r="C207" t="s">
        <v>532</v>
      </c>
    </row>
    <row r="208" spans="1:3">
      <c r="A208" s="25" t="s">
        <v>19</v>
      </c>
      <c r="B208" t="s">
        <v>535</v>
      </c>
      <c r="C208" t="s">
        <v>536</v>
      </c>
    </row>
    <row r="209" spans="1:10">
      <c r="A209" s="25" t="s">
        <v>19</v>
      </c>
      <c r="B209" t="s">
        <v>498</v>
      </c>
      <c r="C209" t="s">
        <v>499</v>
      </c>
    </row>
    <row r="210" spans="1:10">
      <c r="A210" s="25" t="s">
        <v>19</v>
      </c>
      <c r="B210" t="s">
        <v>537</v>
      </c>
      <c r="C210" t="s">
        <v>538</v>
      </c>
    </row>
    <row r="211" spans="1:10">
      <c r="A211" s="25" t="s">
        <v>19</v>
      </c>
      <c r="B211" t="s">
        <v>545</v>
      </c>
      <c r="C211" t="s">
        <v>546</v>
      </c>
      <c r="D211"/>
      <c r="E211"/>
      <c r="F211"/>
      <c r="G211"/>
      <c r="H211"/>
      <c r="I211"/>
      <c r="J211"/>
    </row>
    <row r="212" spans="1:10">
      <c r="A212" s="25" t="s">
        <v>19</v>
      </c>
      <c r="B212" t="s">
        <v>551</v>
      </c>
      <c r="C212" t="s">
        <v>552</v>
      </c>
      <c r="D212"/>
      <c r="E212"/>
      <c r="F212"/>
      <c r="G212"/>
      <c r="H212"/>
      <c r="I212"/>
      <c r="J212"/>
    </row>
    <row r="213" spans="1:10">
      <c r="A213" s="25" t="s">
        <v>19</v>
      </c>
      <c r="B213" t="s">
        <v>559</v>
      </c>
      <c r="C213" t="s">
        <v>560</v>
      </c>
      <c r="D213"/>
      <c r="E213"/>
      <c r="F213"/>
      <c r="G213"/>
      <c r="H213"/>
      <c r="I213"/>
      <c r="J213"/>
    </row>
    <row r="214" spans="1:10">
      <c r="A214" s="25" t="s">
        <v>19</v>
      </c>
      <c r="B214" t="s">
        <v>563</v>
      </c>
      <c r="C214" t="s">
        <v>564</v>
      </c>
    </row>
    <row r="215" spans="1:10">
      <c r="A215" s="25" t="s">
        <v>19</v>
      </c>
      <c r="B215" t="s">
        <v>565</v>
      </c>
      <c r="C215" t="s">
        <v>566</v>
      </c>
    </row>
    <row r="216" spans="1:10">
      <c r="A216" s="25" t="s">
        <v>19</v>
      </c>
      <c r="B216" t="s">
        <v>543</v>
      </c>
      <c r="C216" t="s">
        <v>544</v>
      </c>
      <c r="D216"/>
      <c r="E216"/>
      <c r="F216"/>
      <c r="G216"/>
      <c r="H216"/>
      <c r="I216"/>
      <c r="J216"/>
    </row>
    <row r="217" spans="1:10">
      <c r="A217" s="25" t="s">
        <v>19</v>
      </c>
      <c r="B217" t="s">
        <v>567</v>
      </c>
      <c r="C217" t="s">
        <v>568</v>
      </c>
      <c r="D217"/>
      <c r="E217"/>
      <c r="F217"/>
      <c r="G217"/>
      <c r="H217"/>
      <c r="I217"/>
      <c r="J217"/>
    </row>
    <row r="218" spans="1:10">
      <c r="A218" s="25" t="s">
        <v>19</v>
      </c>
      <c r="B218" t="s">
        <v>569</v>
      </c>
      <c r="C218" t="s">
        <v>570</v>
      </c>
      <c r="D218"/>
      <c r="E218"/>
      <c r="F218"/>
      <c r="G218"/>
      <c r="H218"/>
      <c r="I218"/>
      <c r="J218"/>
    </row>
    <row r="219" spans="1:10">
      <c r="A219" s="25" t="s">
        <v>19</v>
      </c>
      <c r="B219" t="s">
        <v>571</v>
      </c>
      <c r="C219" t="s">
        <v>572</v>
      </c>
      <c r="D219"/>
      <c r="E219"/>
      <c r="F219"/>
      <c r="G219"/>
      <c r="H219"/>
      <c r="I219"/>
      <c r="J219"/>
    </row>
    <row r="220" spans="1:10">
      <c r="A220" s="25" t="s">
        <v>19</v>
      </c>
      <c r="B220" t="s">
        <v>575</v>
      </c>
      <c r="C220" t="s">
        <v>576</v>
      </c>
      <c r="D220"/>
      <c r="E220"/>
      <c r="F220"/>
      <c r="G220"/>
      <c r="H220"/>
      <c r="I220"/>
      <c r="J220"/>
    </row>
    <row r="221" spans="1:10">
      <c r="A221" s="25" t="s">
        <v>19</v>
      </c>
      <c r="B221" t="s">
        <v>581</v>
      </c>
      <c r="C221" t="s">
        <v>582</v>
      </c>
      <c r="D221"/>
      <c r="E221"/>
      <c r="F221"/>
      <c r="G221"/>
      <c r="H221"/>
      <c r="I221"/>
      <c r="J221"/>
    </row>
    <row r="222" spans="1:10">
      <c r="A222" s="25" t="s">
        <v>19</v>
      </c>
      <c r="B222" t="s">
        <v>583</v>
      </c>
      <c r="C222" t="s">
        <v>584</v>
      </c>
      <c r="D222"/>
      <c r="E222"/>
      <c r="F222"/>
      <c r="G222"/>
      <c r="H222"/>
      <c r="I222"/>
      <c r="J222"/>
    </row>
    <row r="223" spans="1:10">
      <c r="A223" s="25" t="s">
        <v>19</v>
      </c>
      <c r="B223" t="s">
        <v>591</v>
      </c>
      <c r="C223" t="s">
        <v>592</v>
      </c>
      <c r="D223"/>
      <c r="E223"/>
      <c r="F223"/>
      <c r="G223"/>
      <c r="H223"/>
      <c r="I223"/>
      <c r="J223"/>
    </row>
    <row r="224" spans="1:10">
      <c r="A224" s="25" t="s">
        <v>19</v>
      </c>
      <c r="B224" t="s">
        <v>579</v>
      </c>
      <c r="C224" t="s">
        <v>580</v>
      </c>
      <c r="D224"/>
      <c r="E224"/>
      <c r="F224"/>
      <c r="G224"/>
      <c r="H224"/>
      <c r="I224"/>
      <c r="J224"/>
    </row>
    <row r="225" spans="1:10">
      <c r="A225" s="25" t="s">
        <v>19</v>
      </c>
      <c r="B225" t="s">
        <v>595</v>
      </c>
      <c r="C225" t="s">
        <v>596</v>
      </c>
      <c r="D225"/>
      <c r="E225"/>
      <c r="F225"/>
      <c r="G225"/>
      <c r="H225"/>
      <c r="I225"/>
      <c r="J225"/>
    </row>
    <row r="226" spans="1:10">
      <c r="A226" s="25" t="s">
        <v>19</v>
      </c>
      <c r="B226" t="s">
        <v>597</v>
      </c>
      <c r="C226" t="s">
        <v>598</v>
      </c>
      <c r="D226"/>
      <c r="E226"/>
      <c r="F226"/>
      <c r="G226"/>
      <c r="H226"/>
      <c r="I226"/>
      <c r="J226"/>
    </row>
    <row r="227" spans="1:10">
      <c r="A227" s="25" t="s">
        <v>19</v>
      </c>
      <c r="B227" s="1" t="s">
        <v>415</v>
      </c>
      <c r="C227" t="s">
        <v>416</v>
      </c>
      <c r="D227" s="2">
        <v>17.71</v>
      </c>
      <c r="H227" s="16" t="s">
        <v>417</v>
      </c>
      <c r="I227" s="16"/>
      <c r="J227" s="16">
        <v>45545</v>
      </c>
    </row>
    <row r="228" spans="1:10">
      <c r="B228" s="1" t="s">
        <v>425</v>
      </c>
      <c r="C228" t="s">
        <v>424</v>
      </c>
      <c r="D228" s="2">
        <v>3.55</v>
      </c>
      <c r="E228" s="3"/>
      <c r="F228" s="3"/>
      <c r="G228" s="3"/>
      <c r="H228" s="2" t="s">
        <v>417</v>
      </c>
      <c r="I228" s="16"/>
      <c r="J228" s="16">
        <v>45581</v>
      </c>
    </row>
    <row r="229" spans="1:10">
      <c r="A229" s="25" t="s">
        <v>19</v>
      </c>
      <c r="B229" s="1" t="s">
        <v>438</v>
      </c>
      <c r="C229" t="s">
        <v>435</v>
      </c>
      <c r="D229" s="15">
        <v>19.79</v>
      </c>
    </row>
    <row r="230" spans="1:10">
      <c r="B230" s="1" t="s">
        <v>437</v>
      </c>
      <c r="C230" t="s">
        <v>436</v>
      </c>
      <c r="D230" s="2">
        <v>19.88</v>
      </c>
      <c r="E230" s="3">
        <f>+D230*I230</f>
        <v>2790.0942647199995</v>
      </c>
      <c r="F230" s="3">
        <f>+[9]Main!$K$5-[9]Main!$K$6</f>
        <v>91.647000000000006</v>
      </c>
      <c r="G230" s="3">
        <f>+E230-F230</f>
        <v>2698.4472647199996</v>
      </c>
      <c r="H230" s="2" t="s">
        <v>439</v>
      </c>
      <c r="I230" s="3">
        <f>+[9]Main!$K$3</f>
        <v>140.34679399999999</v>
      </c>
      <c r="J230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27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28" r:id="rId11" xr:uid="{246165DE-E878-4578-94A2-93BD0ABE32FE}"/>
    <hyperlink ref="B229" r:id="rId12" xr:uid="{C0DF0C06-13BF-4EC8-BAC1-D9516357868E}"/>
    <hyperlink ref="B230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64"/>
  <sheetViews>
    <sheetView zoomScale="145" zoomScaleNormal="145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B60" sqref="B60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4.140625" customWidth="1"/>
    <col min="9" max="9" width="9.5703125" bestFit="1" customWidth="1"/>
    <col min="10" max="10" width="10.570312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10">
      <c r="A49" s="25" t="s">
        <v>19</v>
      </c>
      <c r="B49" t="s">
        <v>547</v>
      </c>
      <c r="C49" t="s">
        <v>548</v>
      </c>
    </row>
    <row r="50" spans="1:10">
      <c r="A50" s="25" t="s">
        <v>19</v>
      </c>
      <c r="B50" t="s">
        <v>557</v>
      </c>
      <c r="C50" t="s">
        <v>558</v>
      </c>
    </row>
    <row r="51" spans="1:10">
      <c r="A51" s="25" t="s">
        <v>19</v>
      </c>
      <c r="B51" t="s">
        <v>466</v>
      </c>
      <c r="C51" t="s">
        <v>467</v>
      </c>
    </row>
    <row r="52" spans="1:10">
      <c r="A52" s="25" t="s">
        <v>19</v>
      </c>
      <c r="B52" t="s">
        <v>539</v>
      </c>
      <c r="C52" t="s">
        <v>540</v>
      </c>
    </row>
    <row r="53" spans="1:10">
      <c r="A53" s="25" t="s">
        <v>19</v>
      </c>
      <c r="B53" t="s">
        <v>556</v>
      </c>
      <c r="C53" t="s">
        <v>555</v>
      </c>
    </row>
    <row r="54" spans="1:10">
      <c r="A54" s="25" t="s">
        <v>19</v>
      </c>
      <c r="B54" t="s">
        <v>561</v>
      </c>
      <c r="C54" t="s">
        <v>562</v>
      </c>
    </row>
    <row r="55" spans="1:10">
      <c r="A55" s="25" t="s">
        <v>19</v>
      </c>
      <c r="B55" t="s">
        <v>553</v>
      </c>
      <c r="C55" t="s">
        <v>554</v>
      </c>
    </row>
    <row r="56" spans="1:10">
      <c r="A56" s="25" t="s">
        <v>19</v>
      </c>
      <c r="B56" t="s">
        <v>512</v>
      </c>
      <c r="C56" t="s">
        <v>513</v>
      </c>
    </row>
    <row r="57" spans="1:10">
      <c r="A57" s="25" t="s">
        <v>19</v>
      </c>
      <c r="B57" t="s">
        <v>573</v>
      </c>
      <c r="C57" t="s">
        <v>574</v>
      </c>
    </row>
    <row r="58" spans="1:10">
      <c r="A58" s="25" t="s">
        <v>19</v>
      </c>
      <c r="B58" t="s">
        <v>577</v>
      </c>
      <c r="C58" t="s">
        <v>578</v>
      </c>
    </row>
    <row r="59" spans="1:10">
      <c r="A59" s="25" t="s">
        <v>19</v>
      </c>
      <c r="B59" t="s">
        <v>593</v>
      </c>
      <c r="C59" t="s">
        <v>594</v>
      </c>
    </row>
    <row r="60" spans="1:10">
      <c r="A60" s="25" t="s">
        <v>19</v>
      </c>
      <c r="B60" t="s">
        <v>394</v>
      </c>
      <c r="C60" t="s">
        <v>395</v>
      </c>
    </row>
    <row r="61" spans="1:10">
      <c r="B61" s="1" t="s">
        <v>418</v>
      </c>
      <c r="C61" t="s">
        <v>419</v>
      </c>
      <c r="D61">
        <v>5.92</v>
      </c>
      <c r="E61" s="17">
        <f>+D61*H61</f>
        <v>1224.3758563199999</v>
      </c>
      <c r="F61" s="17">
        <f>+[14]Main!$K$5-[14]Main!$K$6</f>
        <v>95.133999999999986</v>
      </c>
      <c r="G61" s="17">
        <f>+E61-F61</f>
        <v>1129.2418563199999</v>
      </c>
      <c r="H61" s="17">
        <f>+[14]Main!$K$3</f>
        <v>206.820246</v>
      </c>
      <c r="I61" s="16" t="s">
        <v>417</v>
      </c>
      <c r="J61" s="18">
        <v>45555</v>
      </c>
    </row>
    <row r="63" spans="1:10">
      <c r="B63" s="14" t="s">
        <v>143</v>
      </c>
    </row>
    <row r="64" spans="1:10">
      <c r="B64" t="s">
        <v>144</v>
      </c>
    </row>
  </sheetData>
  <hyperlinks>
    <hyperlink ref="B61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2025-04-28T00:48:30Z</dcterms:modified>
</cp:coreProperties>
</file>