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ucas\Documents\Lucas school\Minor Programmeren\Data processing\Eindproject\Eindproject_data\Eindproject_data\"/>
    </mc:Choice>
  </mc:AlternateContent>
  <bookViews>
    <workbookView xWindow="0" yWindow="0" windowWidth="17256" windowHeight="5952" activeTab="1"/>
  </bookViews>
  <sheets>
    <sheet name="Blad1" sheetId="1" r:id="rId1"/>
    <sheet name="Blad2" sheetId="2" r:id="rId2"/>
    <sheet name="Blad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A11" i="2" l="1"/>
  <c r="Q737" i="2" l="1"/>
  <c r="Q736" i="2"/>
  <c r="Q735" i="2"/>
  <c r="Q734" i="2"/>
  <c r="Q733" i="2"/>
  <c r="Q732" i="2"/>
  <c r="Q731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4" i="2"/>
  <c r="Q713" i="2"/>
  <c r="Q712" i="2"/>
  <c r="Q711" i="2"/>
  <c r="Q710" i="2"/>
  <c r="Q709" i="2"/>
  <c r="Q708" i="2"/>
  <c r="Q707" i="2"/>
  <c r="Q706" i="2"/>
  <c r="Q705" i="2"/>
  <c r="Q704" i="2"/>
  <c r="Q703" i="2"/>
  <c r="Q702" i="2"/>
  <c r="Q701" i="2"/>
  <c r="Q700" i="2"/>
  <c r="Q699" i="2"/>
  <c r="Q698" i="2"/>
  <c r="Q697" i="2"/>
  <c r="Q696" i="2"/>
  <c r="Q695" i="2"/>
  <c r="Q694" i="2"/>
  <c r="Q693" i="2"/>
  <c r="Q692" i="2"/>
  <c r="Q691" i="2"/>
  <c r="Q690" i="2"/>
  <c r="Q689" i="2"/>
  <c r="Q688" i="2"/>
  <c r="Q687" i="2"/>
  <c r="Q686" i="2"/>
  <c r="Q685" i="2"/>
  <c r="Q684" i="2"/>
  <c r="Q683" i="2"/>
  <c r="Q682" i="2"/>
  <c r="Q681" i="2"/>
  <c r="Q680" i="2"/>
  <c r="Q679" i="2"/>
  <c r="Q678" i="2"/>
  <c r="Q677" i="2"/>
  <c r="Q676" i="2"/>
  <c r="Q675" i="2"/>
  <c r="Q674" i="2"/>
  <c r="Q673" i="2"/>
  <c r="Q672" i="2"/>
  <c r="Q671" i="2"/>
  <c r="Q670" i="2"/>
  <c r="Q669" i="2"/>
  <c r="Q668" i="2"/>
  <c r="Q667" i="2"/>
  <c r="Q666" i="2"/>
  <c r="Q665" i="2"/>
  <c r="Q664" i="2"/>
  <c r="Q663" i="2"/>
  <c r="Q662" i="2"/>
  <c r="Q661" i="2"/>
  <c r="Q660" i="2"/>
  <c r="Q659" i="2"/>
  <c r="Q658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5" i="2"/>
  <c r="Q644" i="2"/>
  <c r="Q643" i="2"/>
  <c r="Q642" i="2"/>
  <c r="Q641" i="2"/>
  <c r="Q640" i="2"/>
  <c r="Q639" i="2"/>
  <c r="Q638" i="2"/>
  <c r="Q637" i="2"/>
  <c r="Q636" i="2"/>
  <c r="Q635" i="2"/>
  <c r="Q634" i="2"/>
  <c r="Q633" i="2"/>
  <c r="Q632" i="2"/>
  <c r="Q631" i="2"/>
  <c r="Q630" i="2"/>
  <c r="Q629" i="2"/>
  <c r="Q628" i="2"/>
  <c r="Q627" i="2"/>
  <c r="Q626" i="2"/>
  <c r="Q625" i="2"/>
  <c r="Q624" i="2"/>
  <c r="Q623" i="2"/>
  <c r="Q622" i="2"/>
  <c r="Q621" i="2"/>
  <c r="Q620" i="2"/>
  <c r="Q619" i="2"/>
  <c r="Q618" i="2"/>
  <c r="Q617" i="2"/>
  <c r="Q616" i="2"/>
  <c r="Q615" i="2"/>
  <c r="Q614" i="2"/>
  <c r="Q613" i="2"/>
  <c r="Q612" i="2"/>
  <c r="Q611" i="2"/>
  <c r="Q610" i="2"/>
  <c r="Q609" i="2"/>
  <c r="Q608" i="2"/>
  <c r="Q607" i="2"/>
  <c r="Q606" i="2"/>
  <c r="Q605" i="2"/>
  <c r="Q604" i="2"/>
  <c r="Q603" i="2"/>
  <c r="Q602" i="2"/>
  <c r="Q601" i="2"/>
  <c r="Q600" i="2"/>
  <c r="Q599" i="2"/>
  <c r="Q598" i="2"/>
  <c r="Q597" i="2"/>
  <c r="Q596" i="2"/>
  <c r="Q595" i="2"/>
  <c r="Q594" i="2"/>
  <c r="Q593" i="2"/>
  <c r="Q592" i="2"/>
  <c r="Q591" i="2"/>
  <c r="Q590" i="2"/>
  <c r="Q589" i="2"/>
  <c r="Q588" i="2"/>
  <c r="Q587" i="2"/>
  <c r="Q586" i="2"/>
  <c r="Q585" i="2"/>
  <c r="Q584" i="2"/>
  <c r="Q583" i="2"/>
  <c r="Q582" i="2"/>
  <c r="Q581" i="2"/>
  <c r="Q580" i="2"/>
  <c r="Q579" i="2"/>
  <c r="Q578" i="2"/>
  <c r="Q577" i="2"/>
  <c r="Q576" i="2"/>
  <c r="Q575" i="2"/>
  <c r="Q574" i="2"/>
  <c r="Q573" i="2"/>
  <c r="Q572" i="2"/>
  <c r="Q571" i="2"/>
  <c r="Q570" i="2"/>
  <c r="Q569" i="2"/>
  <c r="Q568" i="2"/>
  <c r="Q567" i="2"/>
  <c r="Q566" i="2"/>
  <c r="Q565" i="2"/>
  <c r="Q564" i="2"/>
  <c r="Q563" i="2"/>
  <c r="Q562" i="2"/>
  <c r="Q561" i="2"/>
  <c r="Q560" i="2"/>
  <c r="Q559" i="2"/>
  <c r="Q558" i="2"/>
  <c r="Q557" i="2"/>
  <c r="Q556" i="2"/>
  <c r="Q555" i="2"/>
  <c r="Q554" i="2"/>
  <c r="Q553" i="2"/>
  <c r="Q552" i="2"/>
  <c r="Q551" i="2"/>
  <c r="Q550" i="2"/>
  <c r="Q549" i="2"/>
  <c r="Q548" i="2"/>
  <c r="Q547" i="2"/>
  <c r="Q546" i="2"/>
  <c r="Q545" i="2"/>
  <c r="Q544" i="2"/>
  <c r="Q543" i="2"/>
  <c r="Q542" i="2"/>
  <c r="Q541" i="2"/>
  <c r="Q540" i="2"/>
  <c r="Q539" i="2"/>
  <c r="Q538" i="2"/>
  <c r="Q537" i="2"/>
  <c r="Q536" i="2"/>
  <c r="Q535" i="2"/>
  <c r="Q534" i="2"/>
  <c r="Q533" i="2"/>
  <c r="Q532" i="2"/>
  <c r="Q531" i="2"/>
  <c r="Q530" i="2"/>
  <c r="Q529" i="2"/>
  <c r="Q528" i="2"/>
  <c r="Q527" i="2"/>
  <c r="Q526" i="2"/>
  <c r="Q525" i="2"/>
  <c r="Q524" i="2"/>
  <c r="Q523" i="2"/>
  <c r="Q522" i="2"/>
  <c r="Q521" i="2"/>
  <c r="Q520" i="2"/>
  <c r="Q519" i="2"/>
  <c r="Q518" i="2"/>
  <c r="Q517" i="2"/>
  <c r="Q516" i="2"/>
  <c r="Q515" i="2"/>
  <c r="Q514" i="2"/>
  <c r="Q513" i="2"/>
  <c r="Q512" i="2"/>
  <c r="Q511" i="2"/>
  <c r="Q510" i="2"/>
  <c r="Q509" i="2"/>
  <c r="Q508" i="2"/>
  <c r="Q507" i="2"/>
  <c r="Q506" i="2"/>
  <c r="Q505" i="2"/>
  <c r="Q504" i="2"/>
  <c r="Q503" i="2"/>
  <c r="Q502" i="2"/>
  <c r="Q501" i="2"/>
  <c r="Q500" i="2"/>
  <c r="Q499" i="2"/>
  <c r="Q498" i="2"/>
  <c r="Q497" i="2"/>
  <c r="Q496" i="2"/>
  <c r="Q495" i="2"/>
  <c r="Q494" i="2"/>
  <c r="Q493" i="2"/>
  <c r="Q492" i="2"/>
  <c r="Q491" i="2"/>
  <c r="Q490" i="2"/>
  <c r="Q489" i="2"/>
  <c r="Q488" i="2"/>
  <c r="Q487" i="2"/>
  <c r="Q486" i="2"/>
  <c r="Q485" i="2"/>
  <c r="Q484" i="2"/>
  <c r="Q483" i="2"/>
  <c r="Q482" i="2"/>
  <c r="Q481" i="2"/>
  <c r="Q480" i="2"/>
  <c r="Q479" i="2"/>
  <c r="Q478" i="2"/>
  <c r="Q477" i="2"/>
  <c r="Q476" i="2"/>
  <c r="Q475" i="2"/>
  <c r="Q474" i="2"/>
  <c r="Q473" i="2"/>
  <c r="Q472" i="2"/>
  <c r="Q471" i="2"/>
  <c r="Q470" i="2"/>
  <c r="Q469" i="2"/>
  <c r="Q468" i="2"/>
  <c r="Q467" i="2"/>
  <c r="Q466" i="2"/>
  <c r="Q465" i="2"/>
  <c r="Q464" i="2"/>
  <c r="Q463" i="2"/>
  <c r="Q462" i="2"/>
  <c r="Q461" i="2"/>
  <c r="Q460" i="2"/>
  <c r="Q459" i="2"/>
  <c r="Q458" i="2"/>
  <c r="Q457" i="2"/>
  <c r="Q456" i="2"/>
  <c r="Q455" i="2"/>
  <c r="Q454" i="2"/>
  <c r="Q453" i="2"/>
  <c r="Q452" i="2"/>
  <c r="Q451" i="2"/>
  <c r="Q450" i="2"/>
  <c r="Q449" i="2"/>
  <c r="Q448" i="2"/>
  <c r="Q447" i="2"/>
  <c r="Q446" i="2"/>
  <c r="Q445" i="2"/>
  <c r="Q444" i="2"/>
  <c r="Q443" i="2"/>
  <c r="Q442" i="2"/>
  <c r="Q441" i="2"/>
  <c r="Q440" i="2"/>
  <c r="Q439" i="2"/>
  <c r="Q438" i="2"/>
  <c r="Q437" i="2"/>
  <c r="Q436" i="2"/>
  <c r="Q435" i="2"/>
  <c r="Q434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1" i="2"/>
  <c r="Q420" i="2"/>
  <c r="Q419" i="2"/>
  <c r="Q418" i="2"/>
  <c r="Q417" i="2"/>
  <c r="Q416" i="2"/>
  <c r="Q415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1" i="2"/>
  <c r="Q2" i="2"/>
  <c r="D737" i="2" l="1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M2" i="2"/>
  <c r="O2" i="2" s="1"/>
  <c r="R2" i="2" s="1"/>
  <c r="M3" i="2"/>
  <c r="O3" i="2" s="1"/>
  <c r="M4" i="2"/>
  <c r="O4" i="2" s="1"/>
  <c r="M5" i="2"/>
  <c r="O5" i="2" s="1"/>
  <c r="M6" i="2"/>
  <c r="O6" i="2" s="1"/>
  <c r="M7" i="2"/>
  <c r="O7" i="2" s="1"/>
  <c r="M8" i="2"/>
  <c r="O8" i="2" s="1"/>
  <c r="M9" i="2"/>
  <c r="O9" i="2" s="1"/>
  <c r="M10" i="2"/>
  <c r="O10" i="2" s="1"/>
  <c r="R10" i="2" s="1"/>
  <c r="M11" i="2"/>
  <c r="O11" i="2" s="1"/>
  <c r="M12" i="2"/>
  <c r="O12" i="2" s="1"/>
  <c r="M13" i="2"/>
  <c r="O13" i="2" s="1"/>
  <c r="M14" i="2"/>
  <c r="O14" i="2" s="1"/>
  <c r="M15" i="2"/>
  <c r="O15" i="2" s="1"/>
  <c r="M16" i="2"/>
  <c r="O16" i="2" s="1"/>
  <c r="M17" i="2"/>
  <c r="O17" i="2" s="1"/>
  <c r="M18" i="2"/>
  <c r="O18" i="2" s="1"/>
  <c r="R18" i="2" s="1"/>
  <c r="M19" i="2"/>
  <c r="O19" i="2" s="1"/>
  <c r="M20" i="2"/>
  <c r="O20" i="2" s="1"/>
  <c r="M21" i="2"/>
  <c r="O21" i="2" s="1"/>
  <c r="M22" i="2"/>
  <c r="O22" i="2" s="1"/>
  <c r="M23" i="2"/>
  <c r="O23" i="2" s="1"/>
  <c r="M24" i="2"/>
  <c r="O24" i="2" s="1"/>
  <c r="M25" i="2"/>
  <c r="O25" i="2" s="1"/>
  <c r="M26" i="2"/>
  <c r="O26" i="2" s="1"/>
  <c r="R26" i="2" s="1"/>
  <c r="M27" i="2"/>
  <c r="O27" i="2" s="1"/>
  <c r="M28" i="2"/>
  <c r="O28" i="2" s="1"/>
  <c r="M29" i="2"/>
  <c r="O29" i="2" s="1"/>
  <c r="M30" i="2"/>
  <c r="O30" i="2" s="1"/>
  <c r="M31" i="2"/>
  <c r="O31" i="2" s="1"/>
  <c r="M32" i="2"/>
  <c r="O32" i="2" s="1"/>
  <c r="M33" i="2"/>
  <c r="O33" i="2" s="1"/>
  <c r="M34" i="2"/>
  <c r="O34" i="2" s="1"/>
  <c r="M35" i="2"/>
  <c r="O35" i="2" s="1"/>
  <c r="M36" i="2"/>
  <c r="O36" i="2" s="1"/>
  <c r="M37" i="2"/>
  <c r="O37" i="2" s="1"/>
  <c r="M38" i="2"/>
  <c r="O38" i="2" s="1"/>
  <c r="M39" i="2"/>
  <c r="O39" i="2" s="1"/>
  <c r="M40" i="2"/>
  <c r="O40" i="2" s="1"/>
  <c r="M41" i="2"/>
  <c r="O41" i="2" s="1"/>
  <c r="M42" i="2"/>
  <c r="O42" i="2" s="1"/>
  <c r="R42" i="2" s="1"/>
  <c r="M43" i="2"/>
  <c r="O43" i="2" s="1"/>
  <c r="M44" i="2"/>
  <c r="O44" i="2" s="1"/>
  <c r="M45" i="2"/>
  <c r="O45" i="2" s="1"/>
  <c r="M46" i="2"/>
  <c r="O46" i="2" s="1"/>
  <c r="M47" i="2"/>
  <c r="O47" i="2" s="1"/>
  <c r="M48" i="2"/>
  <c r="O48" i="2" s="1"/>
  <c r="M49" i="2"/>
  <c r="O49" i="2" s="1"/>
  <c r="M50" i="2"/>
  <c r="O50" i="2" s="1"/>
  <c r="R50" i="2" s="1"/>
  <c r="M51" i="2"/>
  <c r="O51" i="2" s="1"/>
  <c r="M52" i="2"/>
  <c r="O52" i="2" s="1"/>
  <c r="M53" i="2"/>
  <c r="O53" i="2" s="1"/>
  <c r="M54" i="2"/>
  <c r="O54" i="2" s="1"/>
  <c r="M55" i="2"/>
  <c r="O55" i="2" s="1"/>
  <c r="M56" i="2"/>
  <c r="O56" i="2" s="1"/>
  <c r="M57" i="2"/>
  <c r="O57" i="2" s="1"/>
  <c r="M58" i="2"/>
  <c r="O58" i="2" s="1"/>
  <c r="R58" i="2" s="1"/>
  <c r="O59" i="2"/>
  <c r="M60" i="2"/>
  <c r="O60" i="2" s="1"/>
  <c r="M61" i="2"/>
  <c r="O61" i="2" s="1"/>
  <c r="M62" i="2"/>
  <c r="O62" i="2" s="1"/>
  <c r="M63" i="2"/>
  <c r="M64" i="2"/>
  <c r="O64" i="2" s="1"/>
  <c r="M65" i="2"/>
  <c r="O65" i="2" s="1"/>
  <c r="M66" i="2"/>
  <c r="O66" i="2" s="1"/>
  <c r="R66" i="2" s="1"/>
  <c r="M67" i="2"/>
  <c r="O67" i="2" s="1"/>
  <c r="M68" i="2"/>
  <c r="O68" i="2" s="1"/>
  <c r="M69" i="2"/>
  <c r="O69" i="2" s="1"/>
  <c r="M70" i="2"/>
  <c r="O70" i="2" s="1"/>
  <c r="M71" i="2"/>
  <c r="M72" i="2"/>
  <c r="M73" i="2"/>
  <c r="M74" i="2"/>
  <c r="M75" i="2"/>
  <c r="M76" i="2"/>
  <c r="M77" i="2"/>
  <c r="M78" i="2"/>
  <c r="Q78" i="2" s="1"/>
  <c r="M79" i="2"/>
  <c r="M80" i="2"/>
  <c r="M81" i="2"/>
  <c r="M82" i="2"/>
  <c r="M83" i="2"/>
  <c r="M84" i="2"/>
  <c r="M85" i="2"/>
  <c r="M86" i="2"/>
  <c r="Q86" i="2" s="1"/>
  <c r="M87" i="2"/>
  <c r="M88" i="2"/>
  <c r="M89" i="2"/>
  <c r="M90" i="2"/>
  <c r="M91" i="2"/>
  <c r="M92" i="2"/>
  <c r="M93" i="2"/>
  <c r="M94" i="2"/>
  <c r="O94" i="2" s="1"/>
  <c r="M95" i="2"/>
  <c r="O95" i="2" s="1"/>
  <c r="M96" i="2"/>
  <c r="O96" i="2" s="1"/>
  <c r="M97" i="2"/>
  <c r="O97" i="2" s="1"/>
  <c r="M98" i="2"/>
  <c r="O98" i="2" s="1"/>
  <c r="M99" i="2"/>
  <c r="O99" i="2" s="1"/>
  <c r="M100" i="2"/>
  <c r="O100" i="2" s="1"/>
  <c r="M101" i="2"/>
  <c r="O101" i="2" s="1"/>
  <c r="M102" i="2"/>
  <c r="O102" i="2" s="1"/>
  <c r="M103" i="2"/>
  <c r="O103" i="2" s="1"/>
  <c r="M104" i="2"/>
  <c r="O104" i="2" s="1"/>
  <c r="M105" i="2"/>
  <c r="O105" i="2" s="1"/>
  <c r="M106" i="2"/>
  <c r="O106" i="2" s="1"/>
  <c r="R106" i="2" s="1"/>
  <c r="M107" i="2"/>
  <c r="O107" i="2" s="1"/>
  <c r="M108" i="2"/>
  <c r="O108" i="2" s="1"/>
  <c r="M109" i="2"/>
  <c r="O109" i="2" s="1"/>
  <c r="M110" i="2"/>
  <c r="O110" i="2" s="1"/>
  <c r="M111" i="2"/>
  <c r="O111" i="2" s="1"/>
  <c r="M112" i="2"/>
  <c r="O112" i="2" s="1"/>
  <c r="M113" i="2"/>
  <c r="O113" i="2" s="1"/>
  <c r="M114" i="2"/>
  <c r="O114" i="2" s="1"/>
  <c r="R114" i="2" s="1"/>
  <c r="M115" i="2"/>
  <c r="O115" i="2" s="1"/>
  <c r="M116" i="2"/>
  <c r="O116" i="2" s="1"/>
  <c r="M117" i="2"/>
  <c r="O117" i="2" s="1"/>
  <c r="M118" i="2"/>
  <c r="O118" i="2" s="1"/>
  <c r="M119" i="2"/>
  <c r="O119" i="2" s="1"/>
  <c r="M120" i="2"/>
  <c r="O120" i="2" s="1"/>
  <c r="M121" i="2"/>
  <c r="O121" i="2" s="1"/>
  <c r="M122" i="2"/>
  <c r="O122" i="2" s="1"/>
  <c r="R122" i="2" s="1"/>
  <c r="M123" i="2"/>
  <c r="O123" i="2" s="1"/>
  <c r="M124" i="2"/>
  <c r="O124" i="2" s="1"/>
  <c r="M125" i="2"/>
  <c r="O125" i="2" s="1"/>
  <c r="M126" i="2"/>
  <c r="O126" i="2" s="1"/>
  <c r="M127" i="2"/>
  <c r="O127" i="2" s="1"/>
  <c r="R127" i="2" s="1"/>
  <c r="M128" i="2"/>
  <c r="O128" i="2" s="1"/>
  <c r="M129" i="2"/>
  <c r="O129" i="2" s="1"/>
  <c r="M130" i="2"/>
  <c r="O130" i="2" s="1"/>
  <c r="R130" i="2" s="1"/>
  <c r="M131" i="2"/>
  <c r="O131" i="2" s="1"/>
  <c r="M132" i="2"/>
  <c r="O132" i="2" s="1"/>
  <c r="M133" i="2"/>
  <c r="O133" i="2" s="1"/>
  <c r="M134" i="2"/>
  <c r="O134" i="2" s="1"/>
  <c r="M135" i="2"/>
  <c r="O135" i="2" s="1"/>
  <c r="M136" i="2"/>
  <c r="O136" i="2" s="1"/>
  <c r="M137" i="2"/>
  <c r="O137" i="2" s="1"/>
  <c r="M138" i="2"/>
  <c r="O138" i="2" s="1"/>
  <c r="R138" i="2" s="1"/>
  <c r="M139" i="2"/>
  <c r="O139" i="2" s="1"/>
  <c r="M140" i="2"/>
  <c r="O140" i="2" s="1"/>
  <c r="M141" i="2"/>
  <c r="O141" i="2" s="1"/>
  <c r="M142" i="2"/>
  <c r="O142" i="2" s="1"/>
  <c r="M143" i="2"/>
  <c r="O143" i="2" s="1"/>
  <c r="R143" i="2" s="1"/>
  <c r="M144" i="2"/>
  <c r="O144" i="2" s="1"/>
  <c r="M145" i="2"/>
  <c r="O145" i="2" s="1"/>
  <c r="M146" i="2"/>
  <c r="O146" i="2" s="1"/>
  <c r="R146" i="2" s="1"/>
  <c r="M147" i="2"/>
  <c r="O147" i="2" s="1"/>
  <c r="M148" i="2"/>
  <c r="O148" i="2" s="1"/>
  <c r="M149" i="2"/>
  <c r="O149" i="2" s="1"/>
  <c r="M150" i="2"/>
  <c r="O150" i="2" s="1"/>
  <c r="M151" i="2"/>
  <c r="O151" i="2" s="1"/>
  <c r="R151" i="2" s="1"/>
  <c r="M152" i="2"/>
  <c r="O152" i="2" s="1"/>
  <c r="M153" i="2"/>
  <c r="O153" i="2" s="1"/>
  <c r="M154" i="2"/>
  <c r="O154" i="2" s="1"/>
  <c r="R154" i="2" s="1"/>
  <c r="M155" i="2"/>
  <c r="O155" i="2" s="1"/>
  <c r="M156" i="2"/>
  <c r="O156" i="2" s="1"/>
  <c r="M157" i="2"/>
  <c r="O157" i="2" s="1"/>
  <c r="M158" i="2"/>
  <c r="O158" i="2" s="1"/>
  <c r="M159" i="2"/>
  <c r="O159" i="2" s="1"/>
  <c r="R159" i="2" s="1"/>
  <c r="M160" i="2"/>
  <c r="O160" i="2" s="1"/>
  <c r="M161" i="2"/>
  <c r="O161" i="2" s="1"/>
  <c r="M162" i="2"/>
  <c r="O162" i="2" s="1"/>
  <c r="M163" i="2"/>
  <c r="O163" i="2" s="1"/>
  <c r="M164" i="2"/>
  <c r="O164" i="2" s="1"/>
  <c r="M165" i="2"/>
  <c r="O165" i="2" s="1"/>
  <c r="M166" i="2"/>
  <c r="O166" i="2" s="1"/>
  <c r="M167" i="2"/>
  <c r="O167" i="2" s="1"/>
  <c r="R167" i="2" s="1"/>
  <c r="M168" i="2"/>
  <c r="O168" i="2" s="1"/>
  <c r="M169" i="2"/>
  <c r="O169" i="2" s="1"/>
  <c r="M170" i="2"/>
  <c r="O170" i="2" s="1"/>
  <c r="R170" i="2" s="1"/>
  <c r="M171" i="2"/>
  <c r="O171" i="2" s="1"/>
  <c r="M172" i="2"/>
  <c r="O172" i="2" s="1"/>
  <c r="M173" i="2"/>
  <c r="O173" i="2" s="1"/>
  <c r="M174" i="2"/>
  <c r="O174" i="2" s="1"/>
  <c r="M175" i="2"/>
  <c r="O175" i="2" s="1"/>
  <c r="M176" i="2"/>
  <c r="O176" i="2" s="1"/>
  <c r="M177" i="2"/>
  <c r="O177" i="2" s="1"/>
  <c r="M178" i="2"/>
  <c r="O178" i="2" s="1"/>
  <c r="R178" i="2" s="1"/>
  <c r="M179" i="2"/>
  <c r="O179" i="2" s="1"/>
  <c r="M180" i="2"/>
  <c r="O180" i="2" s="1"/>
  <c r="M181" i="2"/>
  <c r="O181" i="2" s="1"/>
  <c r="M182" i="2"/>
  <c r="O182" i="2" s="1"/>
  <c r="M183" i="2"/>
  <c r="O183" i="2" s="1"/>
  <c r="M184" i="2"/>
  <c r="O184" i="2" s="1"/>
  <c r="M185" i="2"/>
  <c r="O185" i="2" s="1"/>
  <c r="M186" i="2"/>
  <c r="O186" i="2" s="1"/>
  <c r="R186" i="2" s="1"/>
  <c r="M187" i="2"/>
  <c r="O187" i="2" s="1"/>
  <c r="M188" i="2"/>
  <c r="O188" i="2" s="1"/>
  <c r="M189" i="2"/>
  <c r="O189" i="2" s="1"/>
  <c r="M190" i="2"/>
  <c r="O190" i="2" s="1"/>
  <c r="M191" i="2"/>
  <c r="O191" i="2" s="1"/>
  <c r="R191" i="2" s="1"/>
  <c r="O192" i="2"/>
  <c r="M193" i="2"/>
  <c r="O193" i="2" s="1"/>
  <c r="M194" i="2"/>
  <c r="O194" i="2" s="1"/>
  <c r="R194" i="2" s="1"/>
  <c r="M195" i="2"/>
  <c r="O195" i="2" s="1"/>
  <c r="M196" i="2"/>
  <c r="O196" i="2" s="1"/>
  <c r="M197" i="2"/>
  <c r="O197" i="2" s="1"/>
  <c r="M198" i="2"/>
  <c r="O198" i="2" s="1"/>
  <c r="M199" i="2"/>
  <c r="O199" i="2" s="1"/>
  <c r="M200" i="2"/>
  <c r="O200" i="2" s="1"/>
  <c r="M201" i="2"/>
  <c r="O201" i="2" s="1"/>
  <c r="M202" i="2"/>
  <c r="O202" i="2" s="1"/>
  <c r="R202" i="2" s="1"/>
  <c r="M203" i="2"/>
  <c r="O203" i="2" s="1"/>
  <c r="M204" i="2"/>
  <c r="O204" i="2" s="1"/>
  <c r="M205" i="2"/>
  <c r="O205" i="2" s="1"/>
  <c r="M206" i="2"/>
  <c r="O206" i="2" s="1"/>
  <c r="M207" i="2"/>
  <c r="O207" i="2" s="1"/>
  <c r="R207" i="2" s="1"/>
  <c r="M208" i="2"/>
  <c r="O208" i="2" s="1"/>
  <c r="M209" i="2"/>
  <c r="O209" i="2" s="1"/>
  <c r="M210" i="2"/>
  <c r="O210" i="2" s="1"/>
  <c r="R210" i="2" s="1"/>
  <c r="M211" i="2"/>
  <c r="O211" i="2" s="1"/>
  <c r="M212" i="2"/>
  <c r="O212" i="2" s="1"/>
  <c r="M213" i="2"/>
  <c r="O213" i="2" s="1"/>
  <c r="M214" i="2"/>
  <c r="O214" i="2" s="1"/>
  <c r="M215" i="2"/>
  <c r="O215" i="2" s="1"/>
  <c r="R215" i="2" s="1"/>
  <c r="M216" i="2"/>
  <c r="O216" i="2" s="1"/>
  <c r="M217" i="2"/>
  <c r="O217" i="2" s="1"/>
  <c r="M218" i="2"/>
  <c r="O218" i="2" s="1"/>
  <c r="R218" i="2" s="1"/>
  <c r="M219" i="2"/>
  <c r="O219" i="2" s="1"/>
  <c r="M220" i="2"/>
  <c r="O220" i="2" s="1"/>
  <c r="M221" i="2"/>
  <c r="O221" i="2" s="1"/>
  <c r="M222" i="2"/>
  <c r="O222" i="2" s="1"/>
  <c r="M223" i="2"/>
  <c r="O223" i="2" s="1"/>
  <c r="R223" i="2" s="1"/>
  <c r="M224" i="2"/>
  <c r="O224" i="2" s="1"/>
  <c r="M225" i="2"/>
  <c r="O225" i="2" s="1"/>
  <c r="M226" i="2"/>
  <c r="O226" i="2" s="1"/>
  <c r="M227" i="2"/>
  <c r="O227" i="2" s="1"/>
  <c r="M228" i="2"/>
  <c r="O228" i="2" s="1"/>
  <c r="M229" i="2"/>
  <c r="O229" i="2" s="1"/>
  <c r="M230" i="2"/>
  <c r="O230" i="2" s="1"/>
  <c r="M231" i="2"/>
  <c r="O231" i="2" s="1"/>
  <c r="R231" i="2" s="1"/>
  <c r="M232" i="2"/>
  <c r="O232" i="2" s="1"/>
  <c r="M233" i="2"/>
  <c r="O233" i="2" s="1"/>
  <c r="M234" i="2"/>
  <c r="O234" i="2" s="1"/>
  <c r="R234" i="2" s="1"/>
  <c r="M235" i="2"/>
  <c r="O235" i="2" s="1"/>
  <c r="M236" i="2"/>
  <c r="O236" i="2" s="1"/>
  <c r="M237" i="2"/>
  <c r="O237" i="2" s="1"/>
  <c r="M238" i="2"/>
  <c r="O238" i="2" s="1"/>
  <c r="M239" i="2"/>
  <c r="O239" i="2" s="1"/>
  <c r="M240" i="2"/>
  <c r="O240" i="2" s="1"/>
  <c r="M241" i="2"/>
  <c r="O241" i="2" s="1"/>
  <c r="M242" i="2"/>
  <c r="O242" i="2" s="1"/>
  <c r="R242" i="2" s="1"/>
  <c r="M243" i="2"/>
  <c r="O243" i="2" s="1"/>
  <c r="M244" i="2"/>
  <c r="O244" i="2" s="1"/>
  <c r="M245" i="2"/>
  <c r="O245" i="2" s="1"/>
  <c r="M246" i="2"/>
  <c r="O246" i="2" s="1"/>
  <c r="M247" i="2"/>
  <c r="O247" i="2" s="1"/>
  <c r="M248" i="2"/>
  <c r="O248" i="2" s="1"/>
  <c r="M249" i="2"/>
  <c r="O249" i="2" s="1"/>
  <c r="M250" i="2"/>
  <c r="O250" i="2" s="1"/>
  <c r="R250" i="2" s="1"/>
  <c r="M251" i="2"/>
  <c r="O251" i="2" s="1"/>
  <c r="M252" i="2"/>
  <c r="O252" i="2" s="1"/>
  <c r="M253" i="2"/>
  <c r="O253" i="2" s="1"/>
  <c r="M254" i="2"/>
  <c r="O254" i="2" s="1"/>
  <c r="M255" i="2"/>
  <c r="O255" i="2" s="1"/>
  <c r="R255" i="2" s="1"/>
  <c r="M256" i="2"/>
  <c r="O256" i="2" s="1"/>
  <c r="M257" i="2"/>
  <c r="O257" i="2" s="1"/>
  <c r="M258" i="2"/>
  <c r="O258" i="2" s="1"/>
  <c r="R258" i="2" s="1"/>
  <c r="M259" i="2"/>
  <c r="O259" i="2" s="1"/>
  <c r="M260" i="2"/>
  <c r="O260" i="2" s="1"/>
  <c r="M261" i="2"/>
  <c r="O261" i="2" s="1"/>
  <c r="M262" i="2"/>
  <c r="O262" i="2" s="1"/>
  <c r="M263" i="2"/>
  <c r="O263" i="2" s="1"/>
  <c r="M264" i="2"/>
  <c r="O264" i="2" s="1"/>
  <c r="M265" i="2"/>
  <c r="O265" i="2" s="1"/>
  <c r="M266" i="2"/>
  <c r="O266" i="2" s="1"/>
  <c r="R266" i="2" s="1"/>
  <c r="M267" i="2"/>
  <c r="O267" i="2" s="1"/>
  <c r="M268" i="2"/>
  <c r="O268" i="2" s="1"/>
  <c r="M269" i="2"/>
  <c r="O269" i="2" s="1"/>
  <c r="M270" i="2"/>
  <c r="O270" i="2" s="1"/>
  <c r="M271" i="2"/>
  <c r="O271" i="2" s="1"/>
  <c r="R271" i="2" s="1"/>
  <c r="M272" i="2"/>
  <c r="O272" i="2" s="1"/>
  <c r="M273" i="2"/>
  <c r="O273" i="2" s="1"/>
  <c r="M274" i="2"/>
  <c r="O274" i="2" s="1"/>
  <c r="R274" i="2" s="1"/>
  <c r="M275" i="2"/>
  <c r="O275" i="2" s="1"/>
  <c r="M276" i="2"/>
  <c r="O276" i="2" s="1"/>
  <c r="M277" i="2"/>
  <c r="O277" i="2" s="1"/>
  <c r="M278" i="2"/>
  <c r="O278" i="2" s="1"/>
  <c r="M279" i="2"/>
  <c r="O279" i="2" s="1"/>
  <c r="R279" i="2" s="1"/>
  <c r="M280" i="2"/>
  <c r="O280" i="2" s="1"/>
  <c r="M281" i="2"/>
  <c r="O281" i="2" s="1"/>
  <c r="M282" i="2"/>
  <c r="O282" i="2" s="1"/>
  <c r="R282" i="2" s="1"/>
  <c r="M283" i="2"/>
  <c r="O283" i="2" s="1"/>
  <c r="M284" i="2"/>
  <c r="O284" i="2" s="1"/>
  <c r="M285" i="2"/>
  <c r="O285" i="2" s="1"/>
  <c r="M286" i="2"/>
  <c r="O286" i="2" s="1"/>
  <c r="M287" i="2"/>
  <c r="O287" i="2" s="1"/>
  <c r="R287" i="2" s="1"/>
  <c r="M288" i="2"/>
  <c r="O288" i="2" s="1"/>
  <c r="M289" i="2"/>
  <c r="O289" i="2" s="1"/>
  <c r="M290" i="2"/>
  <c r="O290" i="2" s="1"/>
  <c r="M291" i="2"/>
  <c r="O291" i="2" s="1"/>
  <c r="M292" i="2"/>
  <c r="O292" i="2" s="1"/>
  <c r="M293" i="2"/>
  <c r="O293" i="2" s="1"/>
  <c r="M294" i="2"/>
  <c r="O294" i="2" s="1"/>
  <c r="M295" i="2"/>
  <c r="O295" i="2" s="1"/>
  <c r="R295" i="2" s="1"/>
  <c r="M296" i="2"/>
  <c r="O296" i="2" s="1"/>
  <c r="M297" i="2"/>
  <c r="O297" i="2" s="1"/>
  <c r="M298" i="2"/>
  <c r="O298" i="2" s="1"/>
  <c r="R298" i="2" s="1"/>
  <c r="M299" i="2"/>
  <c r="O299" i="2" s="1"/>
  <c r="M300" i="2"/>
  <c r="O300" i="2" s="1"/>
  <c r="M301" i="2"/>
  <c r="O301" i="2" s="1"/>
  <c r="M302" i="2"/>
  <c r="O302" i="2" s="1"/>
  <c r="M303" i="2"/>
  <c r="O303" i="2" s="1"/>
  <c r="M304" i="2"/>
  <c r="O304" i="2" s="1"/>
  <c r="M305" i="2"/>
  <c r="O305" i="2" s="1"/>
  <c r="M306" i="2"/>
  <c r="O306" i="2" s="1"/>
  <c r="R306" i="2" s="1"/>
  <c r="M307" i="2"/>
  <c r="O307" i="2" s="1"/>
  <c r="M308" i="2"/>
  <c r="O308" i="2" s="1"/>
  <c r="M309" i="2"/>
  <c r="O309" i="2" s="1"/>
  <c r="M310" i="2"/>
  <c r="O310" i="2" s="1"/>
  <c r="M311" i="2"/>
  <c r="O311" i="2" s="1"/>
  <c r="M312" i="2"/>
  <c r="O312" i="2" s="1"/>
  <c r="M313" i="2"/>
  <c r="O313" i="2" s="1"/>
  <c r="M314" i="2"/>
  <c r="O314" i="2" s="1"/>
  <c r="R314" i="2" s="1"/>
  <c r="M315" i="2"/>
  <c r="O315" i="2" s="1"/>
  <c r="M316" i="2"/>
  <c r="O316" i="2" s="1"/>
  <c r="M317" i="2"/>
  <c r="O317" i="2" s="1"/>
  <c r="M318" i="2"/>
  <c r="O318" i="2" s="1"/>
  <c r="M319" i="2"/>
  <c r="O319" i="2" s="1"/>
  <c r="M320" i="2"/>
  <c r="O320" i="2" s="1"/>
  <c r="M321" i="2"/>
  <c r="O321" i="2" s="1"/>
  <c r="M322" i="2"/>
  <c r="O322" i="2" s="1"/>
  <c r="R322" i="2" s="1"/>
  <c r="M323" i="2"/>
  <c r="O323" i="2" s="1"/>
  <c r="M324" i="2"/>
  <c r="O324" i="2" s="1"/>
  <c r="M325" i="2"/>
  <c r="O325" i="2" s="1"/>
  <c r="M326" i="2"/>
  <c r="O326" i="2" s="1"/>
  <c r="M327" i="2"/>
  <c r="O327" i="2" s="1"/>
  <c r="M328" i="2"/>
  <c r="O328" i="2" s="1"/>
  <c r="M329" i="2"/>
  <c r="O329" i="2" s="1"/>
  <c r="M330" i="2"/>
  <c r="O330" i="2" s="1"/>
  <c r="R330" i="2" s="1"/>
  <c r="M331" i="2"/>
  <c r="O331" i="2" s="1"/>
  <c r="M332" i="2"/>
  <c r="O332" i="2" s="1"/>
  <c r="M333" i="2"/>
  <c r="O333" i="2" s="1"/>
  <c r="M334" i="2"/>
  <c r="O334" i="2" s="1"/>
  <c r="M335" i="2"/>
  <c r="O335" i="2" s="1"/>
  <c r="M336" i="2"/>
  <c r="O336" i="2" s="1"/>
  <c r="M337" i="2"/>
  <c r="O337" i="2" s="1"/>
  <c r="M338" i="2"/>
  <c r="O338" i="2" s="1"/>
  <c r="R338" i="2" s="1"/>
  <c r="M339" i="2"/>
  <c r="O339" i="2" s="1"/>
  <c r="M340" i="2"/>
  <c r="O340" i="2" s="1"/>
  <c r="M341" i="2"/>
  <c r="O341" i="2" s="1"/>
  <c r="M342" i="2"/>
  <c r="O342" i="2" s="1"/>
  <c r="M343" i="2"/>
  <c r="O343" i="2" s="1"/>
  <c r="M344" i="2"/>
  <c r="O344" i="2" s="1"/>
  <c r="M345" i="2"/>
  <c r="O345" i="2" s="1"/>
  <c r="M346" i="2"/>
  <c r="O346" i="2" s="1"/>
  <c r="R346" i="2" s="1"/>
  <c r="M347" i="2"/>
  <c r="O347" i="2" s="1"/>
  <c r="M348" i="2"/>
  <c r="O348" i="2" s="1"/>
  <c r="M349" i="2"/>
  <c r="O349" i="2" s="1"/>
  <c r="M350" i="2"/>
  <c r="O350" i="2" s="1"/>
  <c r="M351" i="2"/>
  <c r="O351" i="2" s="1"/>
  <c r="M352" i="2"/>
  <c r="O352" i="2" s="1"/>
  <c r="M353" i="2"/>
  <c r="O353" i="2" s="1"/>
  <c r="M354" i="2"/>
  <c r="O354" i="2" s="1"/>
  <c r="M355" i="2"/>
  <c r="O355" i="2" s="1"/>
  <c r="M356" i="2"/>
  <c r="O356" i="2" s="1"/>
  <c r="M357" i="2"/>
  <c r="O357" i="2" s="1"/>
  <c r="M358" i="2"/>
  <c r="O358" i="2" s="1"/>
  <c r="M359" i="2"/>
  <c r="O359" i="2" s="1"/>
  <c r="M360" i="2"/>
  <c r="O360" i="2" s="1"/>
  <c r="M361" i="2"/>
  <c r="O361" i="2" s="1"/>
  <c r="M362" i="2"/>
  <c r="O362" i="2" s="1"/>
  <c r="R362" i="2" s="1"/>
  <c r="M363" i="2"/>
  <c r="O363" i="2" s="1"/>
  <c r="M364" i="2"/>
  <c r="O364" i="2" s="1"/>
  <c r="M365" i="2"/>
  <c r="O365" i="2" s="1"/>
  <c r="M366" i="2"/>
  <c r="O366" i="2" s="1"/>
  <c r="M367" i="2"/>
  <c r="O367" i="2" s="1"/>
  <c r="M368" i="2"/>
  <c r="O368" i="2" s="1"/>
  <c r="M369" i="2"/>
  <c r="O369" i="2" s="1"/>
  <c r="M370" i="2"/>
  <c r="O370" i="2" s="1"/>
  <c r="R370" i="2" s="1"/>
  <c r="M371" i="2"/>
  <c r="O371" i="2" s="1"/>
  <c r="M372" i="2"/>
  <c r="O372" i="2" s="1"/>
  <c r="M373" i="2"/>
  <c r="O373" i="2" s="1"/>
  <c r="M374" i="2"/>
  <c r="O374" i="2" s="1"/>
  <c r="M375" i="2"/>
  <c r="O375" i="2" s="1"/>
  <c r="M376" i="2"/>
  <c r="O376" i="2" s="1"/>
  <c r="M377" i="2"/>
  <c r="O377" i="2" s="1"/>
  <c r="M378" i="2"/>
  <c r="O378" i="2" s="1"/>
  <c r="R378" i="2" s="1"/>
  <c r="M379" i="2"/>
  <c r="O379" i="2" s="1"/>
  <c r="M380" i="2"/>
  <c r="O380" i="2" s="1"/>
  <c r="M381" i="2"/>
  <c r="O381" i="2" s="1"/>
  <c r="M382" i="2"/>
  <c r="O382" i="2" s="1"/>
  <c r="M383" i="2"/>
  <c r="O383" i="2" s="1"/>
  <c r="M384" i="2"/>
  <c r="O384" i="2" s="1"/>
  <c r="M385" i="2"/>
  <c r="O385" i="2" s="1"/>
  <c r="M386" i="2"/>
  <c r="O386" i="2" s="1"/>
  <c r="R386" i="2" s="1"/>
  <c r="M387" i="2"/>
  <c r="O387" i="2" s="1"/>
  <c r="M388" i="2"/>
  <c r="O388" i="2" s="1"/>
  <c r="M389" i="2"/>
  <c r="O389" i="2" s="1"/>
  <c r="M390" i="2"/>
  <c r="O390" i="2" s="1"/>
  <c r="M391" i="2"/>
  <c r="O391" i="2" s="1"/>
  <c r="M392" i="2"/>
  <c r="O392" i="2" s="1"/>
  <c r="M393" i="2"/>
  <c r="O393" i="2" s="1"/>
  <c r="M394" i="2"/>
  <c r="O394" i="2" s="1"/>
  <c r="R394" i="2" s="1"/>
  <c r="M395" i="2"/>
  <c r="O395" i="2" s="1"/>
  <c r="M396" i="2"/>
  <c r="O396" i="2" s="1"/>
  <c r="M397" i="2"/>
  <c r="O397" i="2" s="1"/>
  <c r="M398" i="2"/>
  <c r="O398" i="2" s="1"/>
  <c r="M399" i="2"/>
  <c r="O399" i="2" s="1"/>
  <c r="O400" i="2"/>
  <c r="M401" i="2"/>
  <c r="O401" i="2" s="1"/>
  <c r="M402" i="2"/>
  <c r="O402" i="2" s="1"/>
  <c r="R402" i="2" s="1"/>
  <c r="M403" i="2"/>
  <c r="O403" i="2" s="1"/>
  <c r="M404" i="2"/>
  <c r="O404" i="2" s="1"/>
  <c r="M405" i="2"/>
  <c r="O405" i="2" s="1"/>
  <c r="M406" i="2"/>
  <c r="O406" i="2" s="1"/>
  <c r="M407" i="2"/>
  <c r="O407" i="2" s="1"/>
  <c r="M408" i="2"/>
  <c r="O408" i="2" s="1"/>
  <c r="M409" i="2"/>
  <c r="O409" i="2" s="1"/>
  <c r="M410" i="2"/>
  <c r="O410" i="2" s="1"/>
  <c r="R410" i="2" s="1"/>
  <c r="M411" i="2"/>
  <c r="O411" i="2" s="1"/>
  <c r="M412" i="2"/>
  <c r="O412" i="2" s="1"/>
  <c r="M413" i="2"/>
  <c r="O413" i="2" s="1"/>
  <c r="O414" i="2"/>
  <c r="M415" i="2"/>
  <c r="O415" i="2" s="1"/>
  <c r="M416" i="2"/>
  <c r="O416" i="2" s="1"/>
  <c r="M417" i="2"/>
  <c r="O417" i="2" s="1"/>
  <c r="M418" i="2"/>
  <c r="O418" i="2" s="1"/>
  <c r="M419" i="2"/>
  <c r="O419" i="2" s="1"/>
  <c r="M420" i="2"/>
  <c r="O420" i="2" s="1"/>
  <c r="M421" i="2"/>
  <c r="O421" i="2" s="1"/>
  <c r="M422" i="2"/>
  <c r="O422" i="2" s="1"/>
  <c r="M423" i="2"/>
  <c r="O423" i="2" s="1"/>
  <c r="M424" i="2"/>
  <c r="O424" i="2" s="1"/>
  <c r="M425" i="2"/>
  <c r="O425" i="2" s="1"/>
  <c r="M426" i="2"/>
  <c r="O426" i="2" s="1"/>
  <c r="R426" i="2" s="1"/>
  <c r="M427" i="2"/>
  <c r="O427" i="2" s="1"/>
  <c r="M428" i="2"/>
  <c r="O428" i="2" s="1"/>
  <c r="M429" i="2"/>
  <c r="O429" i="2" s="1"/>
  <c r="M430" i="2"/>
  <c r="O430" i="2" s="1"/>
  <c r="M431" i="2"/>
  <c r="O431" i="2" s="1"/>
  <c r="M432" i="2"/>
  <c r="O432" i="2" s="1"/>
  <c r="M433" i="2"/>
  <c r="O433" i="2" s="1"/>
  <c r="M434" i="2"/>
  <c r="O434" i="2" s="1"/>
  <c r="R434" i="2" s="1"/>
  <c r="M435" i="2"/>
  <c r="O435" i="2" s="1"/>
  <c r="M436" i="2"/>
  <c r="O436" i="2" s="1"/>
  <c r="M437" i="2"/>
  <c r="O437" i="2" s="1"/>
  <c r="M438" i="2"/>
  <c r="O438" i="2" s="1"/>
  <c r="M439" i="2"/>
  <c r="O439" i="2" s="1"/>
  <c r="M440" i="2"/>
  <c r="O440" i="2" s="1"/>
  <c r="M441" i="2"/>
  <c r="O441" i="2" s="1"/>
  <c r="M442" i="2"/>
  <c r="O442" i="2" s="1"/>
  <c r="R442" i="2" s="1"/>
  <c r="M443" i="2"/>
  <c r="O443" i="2" s="1"/>
  <c r="M444" i="2"/>
  <c r="O444" i="2" s="1"/>
  <c r="M445" i="2"/>
  <c r="O445" i="2" s="1"/>
  <c r="M446" i="2"/>
  <c r="O446" i="2" s="1"/>
  <c r="M447" i="2"/>
  <c r="O447" i="2" s="1"/>
  <c r="M448" i="2"/>
  <c r="O448" i="2" s="1"/>
  <c r="M449" i="2"/>
  <c r="O449" i="2" s="1"/>
  <c r="M450" i="2"/>
  <c r="O450" i="2" s="1"/>
  <c r="R450" i="2" s="1"/>
  <c r="M451" i="2"/>
  <c r="O451" i="2" s="1"/>
  <c r="M452" i="2"/>
  <c r="O452" i="2" s="1"/>
  <c r="M453" i="2"/>
  <c r="O453" i="2" s="1"/>
  <c r="M454" i="2"/>
  <c r="O454" i="2" s="1"/>
  <c r="M455" i="2"/>
  <c r="O455" i="2" s="1"/>
  <c r="M456" i="2"/>
  <c r="O456" i="2" s="1"/>
  <c r="M457" i="2"/>
  <c r="O457" i="2" s="1"/>
  <c r="M458" i="2"/>
  <c r="O458" i="2" s="1"/>
  <c r="R458" i="2" s="1"/>
  <c r="M459" i="2"/>
  <c r="O459" i="2" s="1"/>
  <c r="M460" i="2"/>
  <c r="O460" i="2" s="1"/>
  <c r="M461" i="2"/>
  <c r="O461" i="2" s="1"/>
  <c r="M462" i="2"/>
  <c r="O462" i="2" s="1"/>
  <c r="M463" i="2"/>
  <c r="O463" i="2" s="1"/>
  <c r="M464" i="2"/>
  <c r="O464" i="2" s="1"/>
  <c r="M465" i="2"/>
  <c r="O465" i="2" s="1"/>
  <c r="M466" i="2"/>
  <c r="O466" i="2" s="1"/>
  <c r="R466" i="2" s="1"/>
  <c r="M467" i="2"/>
  <c r="O467" i="2" s="1"/>
  <c r="M468" i="2"/>
  <c r="O468" i="2" s="1"/>
  <c r="M469" i="2"/>
  <c r="O469" i="2" s="1"/>
  <c r="M470" i="2"/>
  <c r="O470" i="2" s="1"/>
  <c r="M471" i="2"/>
  <c r="O471" i="2" s="1"/>
  <c r="M472" i="2"/>
  <c r="O472" i="2" s="1"/>
  <c r="M473" i="2"/>
  <c r="O473" i="2" s="1"/>
  <c r="M474" i="2"/>
  <c r="O474" i="2" s="1"/>
  <c r="R474" i="2" s="1"/>
  <c r="M475" i="2"/>
  <c r="O475" i="2" s="1"/>
  <c r="M476" i="2"/>
  <c r="O476" i="2" s="1"/>
  <c r="M477" i="2"/>
  <c r="O477" i="2" s="1"/>
  <c r="M478" i="2"/>
  <c r="O478" i="2" s="1"/>
  <c r="M479" i="2"/>
  <c r="O479" i="2" s="1"/>
  <c r="M480" i="2"/>
  <c r="O480" i="2" s="1"/>
  <c r="M481" i="2"/>
  <c r="O481" i="2" s="1"/>
  <c r="M482" i="2"/>
  <c r="O482" i="2" s="1"/>
  <c r="M483" i="2"/>
  <c r="O483" i="2" s="1"/>
  <c r="M484" i="2"/>
  <c r="O484" i="2" s="1"/>
  <c r="M485" i="2"/>
  <c r="O485" i="2" s="1"/>
  <c r="M486" i="2"/>
  <c r="O486" i="2" s="1"/>
  <c r="M487" i="2"/>
  <c r="O487" i="2" s="1"/>
  <c r="M488" i="2"/>
  <c r="O488" i="2" s="1"/>
  <c r="M489" i="2"/>
  <c r="O489" i="2" s="1"/>
  <c r="M490" i="2"/>
  <c r="O490" i="2" s="1"/>
  <c r="R490" i="2" s="1"/>
  <c r="M491" i="2"/>
  <c r="O491" i="2" s="1"/>
  <c r="M492" i="2"/>
  <c r="O492" i="2" s="1"/>
  <c r="M493" i="2"/>
  <c r="O493" i="2" s="1"/>
  <c r="M494" i="2"/>
  <c r="O494" i="2" s="1"/>
  <c r="M495" i="2"/>
  <c r="O495" i="2" s="1"/>
  <c r="M496" i="2"/>
  <c r="O496" i="2" s="1"/>
  <c r="M497" i="2"/>
  <c r="O497" i="2" s="1"/>
  <c r="M498" i="2"/>
  <c r="O498" i="2" s="1"/>
  <c r="R498" i="2" s="1"/>
  <c r="M499" i="2"/>
  <c r="O499" i="2" s="1"/>
  <c r="M500" i="2"/>
  <c r="O500" i="2" s="1"/>
  <c r="M501" i="2"/>
  <c r="O501" i="2" s="1"/>
  <c r="M502" i="2"/>
  <c r="O502" i="2" s="1"/>
  <c r="M503" i="2"/>
  <c r="O503" i="2" s="1"/>
  <c r="M504" i="2"/>
  <c r="O504" i="2" s="1"/>
  <c r="M505" i="2"/>
  <c r="O505" i="2" s="1"/>
  <c r="M506" i="2"/>
  <c r="O506" i="2" s="1"/>
  <c r="R506" i="2" s="1"/>
  <c r="M507" i="2"/>
  <c r="O507" i="2" s="1"/>
  <c r="M508" i="2"/>
  <c r="O508" i="2" s="1"/>
  <c r="M509" i="2"/>
  <c r="O509" i="2" s="1"/>
  <c r="M510" i="2"/>
  <c r="O510" i="2" s="1"/>
  <c r="M511" i="2"/>
  <c r="O511" i="2" s="1"/>
  <c r="M512" i="2"/>
  <c r="O512" i="2" s="1"/>
  <c r="M513" i="2"/>
  <c r="O513" i="2" s="1"/>
  <c r="M514" i="2"/>
  <c r="O514" i="2" s="1"/>
  <c r="R514" i="2" s="1"/>
  <c r="M515" i="2"/>
  <c r="O515" i="2" s="1"/>
  <c r="M516" i="2"/>
  <c r="O516" i="2" s="1"/>
  <c r="M517" i="2"/>
  <c r="O517" i="2" s="1"/>
  <c r="M518" i="2"/>
  <c r="O518" i="2" s="1"/>
  <c r="M519" i="2"/>
  <c r="O519" i="2" s="1"/>
  <c r="M520" i="2"/>
  <c r="O520" i="2" s="1"/>
  <c r="M521" i="2"/>
  <c r="O521" i="2" s="1"/>
  <c r="M522" i="2"/>
  <c r="O522" i="2" s="1"/>
  <c r="R522" i="2" s="1"/>
  <c r="M523" i="2"/>
  <c r="O523" i="2" s="1"/>
  <c r="M524" i="2"/>
  <c r="O524" i="2" s="1"/>
  <c r="M525" i="2"/>
  <c r="O525" i="2" s="1"/>
  <c r="M526" i="2"/>
  <c r="O526" i="2" s="1"/>
  <c r="M527" i="2"/>
  <c r="O527" i="2" s="1"/>
  <c r="M528" i="2"/>
  <c r="O528" i="2" s="1"/>
  <c r="M529" i="2"/>
  <c r="O529" i="2" s="1"/>
  <c r="M530" i="2"/>
  <c r="O530" i="2" s="1"/>
  <c r="R530" i="2" s="1"/>
  <c r="M531" i="2"/>
  <c r="O531" i="2" s="1"/>
  <c r="M532" i="2"/>
  <c r="O532" i="2" s="1"/>
  <c r="M533" i="2"/>
  <c r="O533" i="2" s="1"/>
  <c r="M534" i="2"/>
  <c r="O534" i="2" s="1"/>
  <c r="M535" i="2"/>
  <c r="O535" i="2" s="1"/>
  <c r="M536" i="2"/>
  <c r="O536" i="2" s="1"/>
  <c r="M537" i="2"/>
  <c r="O537" i="2" s="1"/>
  <c r="M538" i="2"/>
  <c r="O538" i="2" s="1"/>
  <c r="R538" i="2" s="1"/>
  <c r="M539" i="2"/>
  <c r="O539" i="2" s="1"/>
  <c r="M540" i="2"/>
  <c r="O540" i="2" s="1"/>
  <c r="M541" i="2"/>
  <c r="O541" i="2" s="1"/>
  <c r="M542" i="2"/>
  <c r="O542" i="2" s="1"/>
  <c r="M543" i="2"/>
  <c r="O543" i="2" s="1"/>
  <c r="M544" i="2"/>
  <c r="O544" i="2" s="1"/>
  <c r="M545" i="2"/>
  <c r="O545" i="2" s="1"/>
  <c r="M546" i="2"/>
  <c r="O546" i="2" s="1"/>
  <c r="M547" i="2"/>
  <c r="O547" i="2" s="1"/>
  <c r="M548" i="2"/>
  <c r="O548" i="2" s="1"/>
  <c r="M549" i="2"/>
  <c r="O549" i="2" s="1"/>
  <c r="M550" i="2"/>
  <c r="O550" i="2" s="1"/>
  <c r="M551" i="2"/>
  <c r="O551" i="2" s="1"/>
  <c r="M552" i="2"/>
  <c r="O552" i="2" s="1"/>
  <c r="M553" i="2"/>
  <c r="O553" i="2" s="1"/>
  <c r="M554" i="2"/>
  <c r="O554" i="2" s="1"/>
  <c r="R554" i="2" s="1"/>
  <c r="M555" i="2"/>
  <c r="O555" i="2" s="1"/>
  <c r="M556" i="2"/>
  <c r="O556" i="2" s="1"/>
  <c r="M557" i="2"/>
  <c r="O557" i="2" s="1"/>
  <c r="M558" i="2"/>
  <c r="O558" i="2" s="1"/>
  <c r="M559" i="2"/>
  <c r="O559" i="2" s="1"/>
  <c r="M560" i="2"/>
  <c r="O560" i="2" s="1"/>
  <c r="M561" i="2"/>
  <c r="O561" i="2" s="1"/>
  <c r="M562" i="2"/>
  <c r="O562" i="2" s="1"/>
  <c r="R562" i="2" s="1"/>
  <c r="M563" i="2"/>
  <c r="O563" i="2" s="1"/>
  <c r="M564" i="2"/>
  <c r="O564" i="2" s="1"/>
  <c r="M565" i="2"/>
  <c r="O565" i="2" s="1"/>
  <c r="M566" i="2"/>
  <c r="O566" i="2" s="1"/>
  <c r="M567" i="2"/>
  <c r="O567" i="2" s="1"/>
  <c r="M568" i="2"/>
  <c r="O568" i="2" s="1"/>
  <c r="M569" i="2"/>
  <c r="O569" i="2" s="1"/>
  <c r="M570" i="2"/>
  <c r="O570" i="2" s="1"/>
  <c r="R570" i="2" s="1"/>
  <c r="M571" i="2"/>
  <c r="O571" i="2" s="1"/>
  <c r="M572" i="2"/>
  <c r="O572" i="2" s="1"/>
  <c r="M573" i="2"/>
  <c r="O573" i="2" s="1"/>
  <c r="M574" i="2"/>
  <c r="O574" i="2" s="1"/>
  <c r="M575" i="2"/>
  <c r="O575" i="2" s="1"/>
  <c r="M576" i="2"/>
  <c r="O576" i="2" s="1"/>
  <c r="M577" i="2"/>
  <c r="O577" i="2" s="1"/>
  <c r="M578" i="2"/>
  <c r="O578" i="2" s="1"/>
  <c r="R578" i="2" s="1"/>
  <c r="M579" i="2"/>
  <c r="O579" i="2" s="1"/>
  <c r="M580" i="2"/>
  <c r="O580" i="2" s="1"/>
  <c r="M581" i="2"/>
  <c r="O581" i="2" s="1"/>
  <c r="M582" i="2"/>
  <c r="O582" i="2" s="1"/>
  <c r="M583" i="2"/>
  <c r="O583" i="2" s="1"/>
  <c r="M584" i="2"/>
  <c r="O584" i="2" s="1"/>
  <c r="M585" i="2"/>
  <c r="O585" i="2" s="1"/>
  <c r="M586" i="2"/>
  <c r="O586" i="2" s="1"/>
  <c r="R586" i="2" s="1"/>
  <c r="M587" i="2"/>
  <c r="O587" i="2" s="1"/>
  <c r="M588" i="2"/>
  <c r="O588" i="2" s="1"/>
  <c r="M589" i="2"/>
  <c r="O589" i="2" s="1"/>
  <c r="M590" i="2"/>
  <c r="O590" i="2" s="1"/>
  <c r="M591" i="2"/>
  <c r="O591" i="2" s="1"/>
  <c r="M592" i="2"/>
  <c r="O592" i="2" s="1"/>
  <c r="M593" i="2"/>
  <c r="O593" i="2" s="1"/>
  <c r="M594" i="2"/>
  <c r="O594" i="2" s="1"/>
  <c r="R594" i="2" s="1"/>
  <c r="M595" i="2"/>
  <c r="O595" i="2" s="1"/>
  <c r="M596" i="2"/>
  <c r="O596" i="2" s="1"/>
  <c r="M597" i="2"/>
  <c r="O597" i="2" s="1"/>
  <c r="M598" i="2"/>
  <c r="O598" i="2" s="1"/>
  <c r="M599" i="2"/>
  <c r="O599" i="2" s="1"/>
  <c r="M600" i="2"/>
  <c r="O600" i="2" s="1"/>
  <c r="M601" i="2"/>
  <c r="O601" i="2" s="1"/>
  <c r="M602" i="2"/>
  <c r="O602" i="2" s="1"/>
  <c r="R602" i="2" s="1"/>
  <c r="M603" i="2"/>
  <c r="O603" i="2" s="1"/>
  <c r="M604" i="2"/>
  <c r="O604" i="2" s="1"/>
  <c r="M605" i="2"/>
  <c r="O605" i="2" s="1"/>
  <c r="M606" i="2"/>
  <c r="O606" i="2" s="1"/>
  <c r="M607" i="2"/>
  <c r="O607" i="2" s="1"/>
  <c r="M608" i="2"/>
  <c r="O608" i="2" s="1"/>
  <c r="M609" i="2"/>
  <c r="O609" i="2" s="1"/>
  <c r="M610" i="2"/>
  <c r="O610" i="2" s="1"/>
  <c r="M611" i="2"/>
  <c r="O611" i="2" s="1"/>
  <c r="M612" i="2"/>
  <c r="O612" i="2" s="1"/>
  <c r="M613" i="2"/>
  <c r="O613" i="2" s="1"/>
  <c r="M614" i="2"/>
  <c r="O614" i="2" s="1"/>
  <c r="M615" i="2"/>
  <c r="O615" i="2" s="1"/>
  <c r="M616" i="2"/>
  <c r="O616" i="2" s="1"/>
  <c r="M617" i="2"/>
  <c r="O617" i="2" s="1"/>
  <c r="M618" i="2"/>
  <c r="O618" i="2" s="1"/>
  <c r="R618" i="2" s="1"/>
  <c r="M619" i="2"/>
  <c r="O619" i="2" s="1"/>
  <c r="M620" i="2"/>
  <c r="O620" i="2" s="1"/>
  <c r="M621" i="2"/>
  <c r="O621" i="2" s="1"/>
  <c r="M622" i="2"/>
  <c r="O622" i="2" s="1"/>
  <c r="M623" i="2"/>
  <c r="O623" i="2" s="1"/>
  <c r="M624" i="2"/>
  <c r="O624" i="2" s="1"/>
  <c r="M625" i="2"/>
  <c r="O625" i="2" s="1"/>
  <c r="M626" i="2"/>
  <c r="O626" i="2" s="1"/>
  <c r="R626" i="2" s="1"/>
  <c r="M627" i="2"/>
  <c r="O627" i="2" s="1"/>
  <c r="M628" i="2"/>
  <c r="O628" i="2" s="1"/>
  <c r="M629" i="2"/>
  <c r="O629" i="2" s="1"/>
  <c r="M630" i="2"/>
  <c r="O630" i="2" s="1"/>
  <c r="M631" i="2"/>
  <c r="O631" i="2" s="1"/>
  <c r="M632" i="2"/>
  <c r="O632" i="2" s="1"/>
  <c r="M633" i="2"/>
  <c r="O633" i="2" s="1"/>
  <c r="M634" i="2"/>
  <c r="O634" i="2" s="1"/>
  <c r="R634" i="2" s="1"/>
  <c r="M635" i="2"/>
  <c r="O635" i="2" s="1"/>
  <c r="M636" i="2"/>
  <c r="O636" i="2" s="1"/>
  <c r="M637" i="2"/>
  <c r="O637" i="2" s="1"/>
  <c r="M638" i="2"/>
  <c r="O638" i="2" s="1"/>
  <c r="M639" i="2"/>
  <c r="O639" i="2" s="1"/>
  <c r="M640" i="2"/>
  <c r="O640" i="2" s="1"/>
  <c r="M641" i="2"/>
  <c r="O641" i="2" s="1"/>
  <c r="M642" i="2"/>
  <c r="O642" i="2" s="1"/>
  <c r="R642" i="2" s="1"/>
  <c r="M643" i="2"/>
  <c r="O643" i="2" s="1"/>
  <c r="M644" i="2"/>
  <c r="O644" i="2" s="1"/>
  <c r="M645" i="2"/>
  <c r="O645" i="2" s="1"/>
  <c r="M646" i="2"/>
  <c r="O646" i="2" s="1"/>
  <c r="M647" i="2"/>
  <c r="O647" i="2" s="1"/>
  <c r="M648" i="2"/>
  <c r="O648" i="2" s="1"/>
  <c r="M649" i="2"/>
  <c r="O649" i="2" s="1"/>
  <c r="M650" i="2"/>
  <c r="O650" i="2" s="1"/>
  <c r="R650" i="2" s="1"/>
  <c r="M651" i="2"/>
  <c r="O651" i="2" s="1"/>
  <c r="M652" i="2"/>
  <c r="O652" i="2" s="1"/>
  <c r="M653" i="2"/>
  <c r="O653" i="2" s="1"/>
  <c r="M654" i="2"/>
  <c r="O654" i="2" s="1"/>
  <c r="M655" i="2"/>
  <c r="O655" i="2" s="1"/>
  <c r="M656" i="2"/>
  <c r="O656" i="2" s="1"/>
  <c r="M657" i="2"/>
  <c r="O657" i="2" s="1"/>
  <c r="M658" i="2"/>
  <c r="O658" i="2" s="1"/>
  <c r="R658" i="2" s="1"/>
  <c r="M659" i="2"/>
  <c r="O659" i="2" s="1"/>
  <c r="M660" i="2"/>
  <c r="O660" i="2" s="1"/>
  <c r="M661" i="2"/>
  <c r="O661" i="2" s="1"/>
  <c r="O662" i="2"/>
  <c r="M663" i="2"/>
  <c r="O663" i="2" s="1"/>
  <c r="M664" i="2"/>
  <c r="O664" i="2" s="1"/>
  <c r="M665" i="2"/>
  <c r="O665" i="2" s="1"/>
  <c r="M666" i="2"/>
  <c r="O666" i="2" s="1"/>
  <c r="R666" i="2" s="1"/>
  <c r="M667" i="2"/>
  <c r="O667" i="2" s="1"/>
  <c r="M668" i="2"/>
  <c r="O668" i="2" s="1"/>
  <c r="M669" i="2"/>
  <c r="O669" i="2" s="1"/>
  <c r="M670" i="2"/>
  <c r="O670" i="2" s="1"/>
  <c r="M671" i="2"/>
  <c r="O671" i="2" s="1"/>
  <c r="M672" i="2"/>
  <c r="O672" i="2" s="1"/>
  <c r="M673" i="2"/>
  <c r="O673" i="2" s="1"/>
  <c r="M674" i="2"/>
  <c r="O674" i="2" s="1"/>
  <c r="M675" i="2"/>
  <c r="O675" i="2" s="1"/>
  <c r="M676" i="2"/>
  <c r="O676" i="2" s="1"/>
  <c r="M677" i="2"/>
  <c r="O677" i="2" s="1"/>
  <c r="M678" i="2"/>
  <c r="O678" i="2" s="1"/>
  <c r="M679" i="2"/>
  <c r="O679" i="2" s="1"/>
  <c r="M680" i="2"/>
  <c r="O680" i="2" s="1"/>
  <c r="M681" i="2"/>
  <c r="O681" i="2" s="1"/>
  <c r="M682" i="2"/>
  <c r="O682" i="2" s="1"/>
  <c r="R682" i="2" s="1"/>
  <c r="M683" i="2"/>
  <c r="O683" i="2" s="1"/>
  <c r="M684" i="2"/>
  <c r="O684" i="2" s="1"/>
  <c r="M685" i="2"/>
  <c r="O685" i="2" s="1"/>
  <c r="M686" i="2"/>
  <c r="O686" i="2" s="1"/>
  <c r="M687" i="2"/>
  <c r="O687" i="2" s="1"/>
  <c r="M688" i="2"/>
  <c r="O688" i="2" s="1"/>
  <c r="M689" i="2"/>
  <c r="O689" i="2" s="1"/>
  <c r="M690" i="2"/>
  <c r="O690" i="2" s="1"/>
  <c r="R690" i="2" s="1"/>
  <c r="M691" i="2"/>
  <c r="O691" i="2" s="1"/>
  <c r="M692" i="2"/>
  <c r="O692" i="2" s="1"/>
  <c r="M693" i="2"/>
  <c r="O693" i="2" s="1"/>
  <c r="M694" i="2"/>
  <c r="O694" i="2" s="1"/>
  <c r="M695" i="2"/>
  <c r="O695" i="2" s="1"/>
  <c r="M696" i="2"/>
  <c r="O696" i="2" s="1"/>
  <c r="M697" i="2"/>
  <c r="O697" i="2" s="1"/>
  <c r="M698" i="2"/>
  <c r="O698" i="2" s="1"/>
  <c r="R698" i="2" s="1"/>
  <c r="M699" i="2"/>
  <c r="O699" i="2" s="1"/>
  <c r="M700" i="2"/>
  <c r="O700" i="2" s="1"/>
  <c r="M701" i="2"/>
  <c r="O701" i="2" s="1"/>
  <c r="M702" i="2"/>
  <c r="O702" i="2" s="1"/>
  <c r="M703" i="2"/>
  <c r="O703" i="2" s="1"/>
  <c r="M704" i="2"/>
  <c r="O704" i="2" s="1"/>
  <c r="M705" i="2"/>
  <c r="O705" i="2" s="1"/>
  <c r="M706" i="2"/>
  <c r="O706" i="2" s="1"/>
  <c r="R706" i="2" s="1"/>
  <c r="M707" i="2"/>
  <c r="O707" i="2" s="1"/>
  <c r="M708" i="2"/>
  <c r="O708" i="2" s="1"/>
  <c r="M709" i="2"/>
  <c r="O709" i="2" s="1"/>
  <c r="M710" i="2"/>
  <c r="O710" i="2" s="1"/>
  <c r="M711" i="2"/>
  <c r="O711" i="2" s="1"/>
  <c r="M712" i="2"/>
  <c r="O712" i="2" s="1"/>
  <c r="M713" i="2"/>
  <c r="O713" i="2" s="1"/>
  <c r="M714" i="2"/>
  <c r="O714" i="2" s="1"/>
  <c r="R714" i="2" s="1"/>
  <c r="M715" i="2"/>
  <c r="O715" i="2" s="1"/>
  <c r="M716" i="2"/>
  <c r="O716" i="2" s="1"/>
  <c r="M717" i="2"/>
  <c r="O717" i="2" s="1"/>
  <c r="M718" i="2"/>
  <c r="O718" i="2" s="1"/>
  <c r="M719" i="2"/>
  <c r="O719" i="2" s="1"/>
  <c r="M720" i="2"/>
  <c r="O720" i="2" s="1"/>
  <c r="M721" i="2"/>
  <c r="O721" i="2" s="1"/>
  <c r="M722" i="2"/>
  <c r="O722" i="2" s="1"/>
  <c r="R722" i="2" s="1"/>
  <c r="M723" i="2"/>
  <c r="O723" i="2" s="1"/>
  <c r="M724" i="2"/>
  <c r="O724" i="2" s="1"/>
  <c r="M725" i="2"/>
  <c r="O725" i="2" s="1"/>
  <c r="M726" i="2"/>
  <c r="O726" i="2" s="1"/>
  <c r="M727" i="2"/>
  <c r="O727" i="2" s="1"/>
  <c r="M728" i="2"/>
  <c r="O728" i="2" s="1"/>
  <c r="M729" i="2"/>
  <c r="O729" i="2" s="1"/>
  <c r="M730" i="2"/>
  <c r="O730" i="2" s="1"/>
  <c r="R730" i="2" s="1"/>
  <c r="M731" i="2"/>
  <c r="O731" i="2" s="1"/>
  <c r="M732" i="2"/>
  <c r="O732" i="2" s="1"/>
  <c r="M733" i="2"/>
  <c r="O733" i="2" s="1"/>
  <c r="M734" i="2"/>
  <c r="O734" i="2" s="1"/>
  <c r="M735" i="2"/>
  <c r="O735" i="2" s="1"/>
  <c r="M736" i="2"/>
  <c r="O736" i="2" s="1"/>
  <c r="M737" i="2"/>
  <c r="O737" i="2" s="1"/>
  <c r="Q93" i="2" l="1"/>
  <c r="O93" i="2"/>
  <c r="Q92" i="2"/>
  <c r="O92" i="2"/>
  <c r="Q84" i="2"/>
  <c r="O84" i="2"/>
  <c r="Q76" i="2"/>
  <c r="O76" i="2"/>
  <c r="P76" i="2" s="1"/>
  <c r="Q77" i="2"/>
  <c r="O77" i="2"/>
  <c r="Q91" i="2"/>
  <c r="O91" i="2"/>
  <c r="P91" i="2" s="1"/>
  <c r="Q83" i="2"/>
  <c r="O83" i="2"/>
  <c r="Q75" i="2"/>
  <c r="O75" i="2"/>
  <c r="P75" i="2" s="1"/>
  <c r="Q90" i="2"/>
  <c r="O90" i="2"/>
  <c r="R90" i="2" s="1"/>
  <c r="Q82" i="2"/>
  <c r="O82" i="2"/>
  <c r="R82" i="2" s="1"/>
  <c r="Q74" i="2"/>
  <c r="O74" i="2"/>
  <c r="R74" i="2" s="1"/>
  <c r="Q89" i="2"/>
  <c r="O89" i="2"/>
  <c r="P89" i="2" s="1"/>
  <c r="Q81" i="2"/>
  <c r="O81" i="2"/>
  <c r="Q73" i="2"/>
  <c r="O73" i="2"/>
  <c r="Q88" i="2"/>
  <c r="O88" i="2"/>
  <c r="Q80" i="2"/>
  <c r="O80" i="2"/>
  <c r="R80" i="2" s="1"/>
  <c r="Q72" i="2"/>
  <c r="O72" i="2"/>
  <c r="O78" i="2"/>
  <c r="Q87" i="2"/>
  <c r="O87" i="2"/>
  <c r="Q79" i="2"/>
  <c r="O79" i="2"/>
  <c r="Q71" i="2"/>
  <c r="O71" i="2"/>
  <c r="O63" i="2"/>
  <c r="R63" i="2" s="1"/>
  <c r="O86" i="2"/>
  <c r="Q85" i="2"/>
  <c r="O85" i="2"/>
  <c r="P11" i="2"/>
  <c r="R11" i="2"/>
  <c r="P124" i="2"/>
  <c r="R124" i="2"/>
  <c r="P180" i="2"/>
  <c r="R180" i="2"/>
  <c r="P196" i="2"/>
  <c r="R196" i="2"/>
  <c r="P228" i="2"/>
  <c r="R228" i="2"/>
  <c r="P284" i="2"/>
  <c r="R284" i="2"/>
  <c r="P348" i="2"/>
  <c r="R348" i="2"/>
  <c r="P428" i="2"/>
  <c r="R428" i="2"/>
  <c r="P476" i="2"/>
  <c r="R476" i="2"/>
  <c r="P572" i="2"/>
  <c r="R572" i="2"/>
  <c r="P33" i="2"/>
  <c r="R33" i="2"/>
  <c r="P41" i="2"/>
  <c r="R41" i="2"/>
  <c r="P57" i="2"/>
  <c r="R57" i="2"/>
  <c r="P34" i="2"/>
  <c r="R34" i="2"/>
  <c r="P67" i="2"/>
  <c r="R67" i="2"/>
  <c r="P83" i="2"/>
  <c r="R83" i="2"/>
  <c r="R91" i="2"/>
  <c r="P99" i="2"/>
  <c r="R99" i="2"/>
  <c r="P107" i="2"/>
  <c r="R107" i="2"/>
  <c r="P115" i="2"/>
  <c r="R115" i="2"/>
  <c r="P123" i="2"/>
  <c r="R123" i="2"/>
  <c r="P131" i="2"/>
  <c r="R131" i="2"/>
  <c r="P139" i="2"/>
  <c r="R139" i="2"/>
  <c r="P147" i="2"/>
  <c r="R147" i="2"/>
  <c r="P155" i="2"/>
  <c r="R155" i="2"/>
  <c r="P163" i="2"/>
  <c r="R163" i="2"/>
  <c r="P171" i="2"/>
  <c r="R171" i="2"/>
  <c r="P179" i="2"/>
  <c r="R179" i="2"/>
  <c r="P187" i="2"/>
  <c r="R187" i="2"/>
  <c r="P195" i="2"/>
  <c r="R195" i="2"/>
  <c r="P203" i="2"/>
  <c r="R203" i="2"/>
  <c r="P211" i="2"/>
  <c r="R211" i="2"/>
  <c r="P219" i="2"/>
  <c r="R219" i="2"/>
  <c r="P227" i="2"/>
  <c r="R227" i="2"/>
  <c r="P235" i="2"/>
  <c r="R235" i="2"/>
  <c r="P243" i="2"/>
  <c r="R243" i="2"/>
  <c r="P251" i="2"/>
  <c r="R251" i="2"/>
  <c r="P259" i="2"/>
  <c r="R259" i="2"/>
  <c r="P267" i="2"/>
  <c r="R267" i="2"/>
  <c r="P275" i="2"/>
  <c r="R275" i="2"/>
  <c r="P283" i="2"/>
  <c r="R283" i="2"/>
  <c r="P291" i="2"/>
  <c r="R291" i="2"/>
  <c r="P299" i="2"/>
  <c r="R299" i="2"/>
  <c r="P307" i="2"/>
  <c r="R307" i="2"/>
  <c r="P315" i="2"/>
  <c r="R315" i="2"/>
  <c r="P323" i="2"/>
  <c r="R323" i="2"/>
  <c r="P331" i="2"/>
  <c r="R331" i="2"/>
  <c r="P339" i="2"/>
  <c r="R339" i="2"/>
  <c r="P347" i="2"/>
  <c r="R347" i="2"/>
  <c r="P355" i="2"/>
  <c r="R355" i="2"/>
  <c r="P363" i="2"/>
  <c r="R363" i="2"/>
  <c r="P371" i="2"/>
  <c r="R371" i="2"/>
  <c r="P379" i="2"/>
  <c r="R379" i="2"/>
  <c r="P387" i="2"/>
  <c r="R387" i="2"/>
  <c r="P395" i="2"/>
  <c r="R395" i="2"/>
  <c r="P403" i="2"/>
  <c r="R403" i="2"/>
  <c r="P411" i="2"/>
  <c r="R411" i="2"/>
  <c r="P419" i="2"/>
  <c r="R419" i="2"/>
  <c r="P427" i="2"/>
  <c r="R427" i="2"/>
  <c r="P435" i="2"/>
  <c r="R435" i="2"/>
  <c r="P443" i="2"/>
  <c r="R443" i="2"/>
  <c r="P451" i="2"/>
  <c r="R451" i="2"/>
  <c r="P459" i="2"/>
  <c r="R459" i="2"/>
  <c r="P467" i="2"/>
  <c r="R467" i="2"/>
  <c r="P475" i="2"/>
  <c r="R475" i="2"/>
  <c r="P483" i="2"/>
  <c r="R483" i="2"/>
  <c r="P491" i="2"/>
  <c r="R491" i="2"/>
  <c r="P499" i="2"/>
  <c r="R499" i="2"/>
  <c r="P507" i="2"/>
  <c r="R507" i="2"/>
  <c r="P515" i="2"/>
  <c r="R515" i="2"/>
  <c r="P523" i="2"/>
  <c r="R523" i="2"/>
  <c r="P531" i="2"/>
  <c r="R531" i="2"/>
  <c r="P539" i="2"/>
  <c r="R539" i="2"/>
  <c r="P547" i="2"/>
  <c r="R547" i="2"/>
  <c r="P555" i="2"/>
  <c r="R555" i="2"/>
  <c r="P563" i="2"/>
  <c r="R563" i="2"/>
  <c r="P571" i="2"/>
  <c r="R571" i="2"/>
  <c r="P579" i="2"/>
  <c r="R579" i="2"/>
  <c r="P587" i="2"/>
  <c r="R587" i="2"/>
  <c r="P595" i="2"/>
  <c r="R595" i="2"/>
  <c r="P603" i="2"/>
  <c r="R603" i="2"/>
  <c r="P611" i="2"/>
  <c r="R611" i="2"/>
  <c r="P619" i="2"/>
  <c r="R619" i="2"/>
  <c r="P627" i="2"/>
  <c r="R627" i="2"/>
  <c r="P635" i="2"/>
  <c r="R635" i="2"/>
  <c r="P643" i="2"/>
  <c r="R643" i="2"/>
  <c r="P651" i="2"/>
  <c r="R651" i="2"/>
  <c r="P659" i="2"/>
  <c r="R659" i="2"/>
  <c r="P667" i="2"/>
  <c r="R667" i="2"/>
  <c r="P675" i="2"/>
  <c r="R675" i="2"/>
  <c r="P683" i="2"/>
  <c r="R683" i="2"/>
  <c r="P691" i="2"/>
  <c r="R691" i="2"/>
  <c r="P699" i="2"/>
  <c r="R699" i="2"/>
  <c r="P707" i="2"/>
  <c r="R707" i="2"/>
  <c r="P715" i="2"/>
  <c r="R715" i="2"/>
  <c r="P723" i="2"/>
  <c r="R723" i="2"/>
  <c r="P731" i="2"/>
  <c r="R731" i="2"/>
  <c r="P43" i="2"/>
  <c r="R43" i="2"/>
  <c r="P100" i="2"/>
  <c r="R100" i="2"/>
  <c r="P172" i="2"/>
  <c r="R172" i="2"/>
  <c r="P220" i="2"/>
  <c r="R220" i="2"/>
  <c r="P268" i="2"/>
  <c r="R268" i="2"/>
  <c r="P324" i="2"/>
  <c r="R324" i="2"/>
  <c r="P380" i="2"/>
  <c r="R380" i="2"/>
  <c r="P412" i="2"/>
  <c r="R412" i="2"/>
  <c r="P460" i="2"/>
  <c r="R460" i="2"/>
  <c r="P500" i="2"/>
  <c r="R500" i="2"/>
  <c r="P580" i="2"/>
  <c r="R580" i="2"/>
  <c r="P620" i="2"/>
  <c r="R620" i="2"/>
  <c r="P652" i="2"/>
  <c r="R652" i="2"/>
  <c r="P692" i="2"/>
  <c r="R692" i="2"/>
  <c r="P700" i="2"/>
  <c r="R700" i="2"/>
  <c r="P708" i="2"/>
  <c r="R708" i="2"/>
  <c r="P716" i="2"/>
  <c r="R716" i="2"/>
  <c r="P724" i="2"/>
  <c r="R724" i="2"/>
  <c r="P732" i="2"/>
  <c r="R732" i="2"/>
  <c r="P4" i="2"/>
  <c r="R4" i="2"/>
  <c r="P12" i="2"/>
  <c r="R12" i="2"/>
  <c r="P20" i="2"/>
  <c r="R20" i="2"/>
  <c r="P28" i="2"/>
  <c r="R28" i="2"/>
  <c r="P36" i="2"/>
  <c r="R36" i="2"/>
  <c r="P44" i="2"/>
  <c r="R44" i="2"/>
  <c r="P52" i="2"/>
  <c r="R52" i="2"/>
  <c r="P60" i="2"/>
  <c r="R60" i="2"/>
  <c r="P69" i="2"/>
  <c r="R69" i="2"/>
  <c r="P77" i="2"/>
  <c r="R77" i="2"/>
  <c r="P85" i="2"/>
  <c r="R85" i="2"/>
  <c r="P93" i="2"/>
  <c r="R93" i="2"/>
  <c r="P101" i="2"/>
  <c r="R101" i="2"/>
  <c r="P109" i="2"/>
  <c r="R109" i="2"/>
  <c r="P117" i="2"/>
  <c r="R117" i="2"/>
  <c r="P125" i="2"/>
  <c r="R125" i="2"/>
  <c r="P133" i="2"/>
  <c r="R133" i="2"/>
  <c r="P141" i="2"/>
  <c r="R141" i="2"/>
  <c r="P149" i="2"/>
  <c r="R149" i="2"/>
  <c r="P157" i="2"/>
  <c r="R157" i="2"/>
  <c r="P165" i="2"/>
  <c r="R165" i="2"/>
  <c r="P173" i="2"/>
  <c r="R173" i="2"/>
  <c r="P181" i="2"/>
  <c r="R181" i="2"/>
  <c r="P189" i="2"/>
  <c r="R189" i="2"/>
  <c r="P197" i="2"/>
  <c r="R197" i="2"/>
  <c r="P205" i="2"/>
  <c r="R205" i="2"/>
  <c r="P213" i="2"/>
  <c r="R213" i="2"/>
  <c r="P221" i="2"/>
  <c r="R221" i="2"/>
  <c r="P229" i="2"/>
  <c r="R229" i="2"/>
  <c r="P237" i="2"/>
  <c r="R237" i="2"/>
  <c r="P245" i="2"/>
  <c r="R245" i="2"/>
  <c r="P253" i="2"/>
  <c r="R253" i="2"/>
  <c r="P261" i="2"/>
  <c r="R261" i="2"/>
  <c r="P269" i="2"/>
  <c r="R269" i="2"/>
  <c r="P277" i="2"/>
  <c r="R277" i="2"/>
  <c r="P285" i="2"/>
  <c r="R285" i="2"/>
  <c r="P293" i="2"/>
  <c r="R293" i="2"/>
  <c r="P301" i="2"/>
  <c r="R301" i="2"/>
  <c r="P309" i="2"/>
  <c r="R309" i="2"/>
  <c r="P317" i="2"/>
  <c r="R317" i="2"/>
  <c r="P325" i="2"/>
  <c r="R325" i="2"/>
  <c r="P333" i="2"/>
  <c r="R333" i="2"/>
  <c r="P341" i="2"/>
  <c r="R341" i="2"/>
  <c r="P349" i="2"/>
  <c r="R349" i="2"/>
  <c r="P357" i="2"/>
  <c r="R357" i="2"/>
  <c r="P365" i="2"/>
  <c r="R365" i="2"/>
  <c r="P373" i="2"/>
  <c r="R373" i="2"/>
  <c r="P381" i="2"/>
  <c r="R381" i="2"/>
  <c r="P389" i="2"/>
  <c r="R389" i="2"/>
  <c r="P397" i="2"/>
  <c r="R397" i="2"/>
  <c r="P405" i="2"/>
  <c r="R405" i="2"/>
  <c r="P413" i="2"/>
  <c r="R413" i="2"/>
  <c r="P421" i="2"/>
  <c r="R421" i="2"/>
  <c r="P429" i="2"/>
  <c r="R429" i="2"/>
  <c r="P437" i="2"/>
  <c r="R437" i="2"/>
  <c r="P445" i="2"/>
  <c r="R445" i="2"/>
  <c r="P453" i="2"/>
  <c r="R453" i="2"/>
  <c r="P461" i="2"/>
  <c r="R461" i="2"/>
  <c r="P469" i="2"/>
  <c r="R469" i="2"/>
  <c r="P477" i="2"/>
  <c r="R477" i="2"/>
  <c r="P485" i="2"/>
  <c r="R485" i="2"/>
  <c r="P493" i="2"/>
  <c r="R493" i="2"/>
  <c r="P501" i="2"/>
  <c r="R501" i="2"/>
  <c r="P509" i="2"/>
  <c r="R509" i="2"/>
  <c r="P517" i="2"/>
  <c r="R517" i="2"/>
  <c r="P525" i="2"/>
  <c r="R525" i="2"/>
  <c r="P533" i="2"/>
  <c r="R533" i="2"/>
  <c r="P541" i="2"/>
  <c r="R541" i="2"/>
  <c r="P549" i="2"/>
  <c r="R549" i="2"/>
  <c r="P557" i="2"/>
  <c r="R557" i="2"/>
  <c r="P565" i="2"/>
  <c r="R565" i="2"/>
  <c r="P573" i="2"/>
  <c r="R573" i="2"/>
  <c r="P581" i="2"/>
  <c r="R581" i="2"/>
  <c r="P589" i="2"/>
  <c r="R589" i="2"/>
  <c r="P597" i="2"/>
  <c r="R597" i="2"/>
  <c r="P605" i="2"/>
  <c r="R605" i="2"/>
  <c r="P613" i="2"/>
  <c r="R613" i="2"/>
  <c r="P621" i="2"/>
  <c r="R621" i="2"/>
  <c r="P629" i="2"/>
  <c r="R629" i="2"/>
  <c r="P637" i="2"/>
  <c r="R637" i="2"/>
  <c r="P645" i="2"/>
  <c r="R645" i="2"/>
  <c r="P653" i="2"/>
  <c r="R653" i="2"/>
  <c r="P661" i="2"/>
  <c r="R661" i="2"/>
  <c r="P669" i="2"/>
  <c r="R669" i="2"/>
  <c r="P677" i="2"/>
  <c r="R677" i="2"/>
  <c r="P685" i="2"/>
  <c r="R685" i="2"/>
  <c r="P693" i="2"/>
  <c r="R693" i="2"/>
  <c r="P701" i="2"/>
  <c r="R701" i="2"/>
  <c r="P709" i="2"/>
  <c r="R709" i="2"/>
  <c r="P717" i="2"/>
  <c r="R717" i="2"/>
  <c r="P725" i="2"/>
  <c r="R725" i="2"/>
  <c r="P733" i="2"/>
  <c r="R733" i="2"/>
  <c r="P27" i="2"/>
  <c r="R27" i="2"/>
  <c r="P108" i="2"/>
  <c r="R108" i="2"/>
  <c r="P148" i="2"/>
  <c r="R148" i="2"/>
  <c r="P276" i="2"/>
  <c r="R276" i="2"/>
  <c r="P332" i="2"/>
  <c r="R332" i="2"/>
  <c r="P388" i="2"/>
  <c r="R388" i="2"/>
  <c r="P444" i="2"/>
  <c r="R444" i="2"/>
  <c r="P508" i="2"/>
  <c r="R508" i="2"/>
  <c r="P564" i="2"/>
  <c r="R564" i="2"/>
  <c r="P604" i="2"/>
  <c r="R604" i="2"/>
  <c r="P668" i="2"/>
  <c r="R668" i="2"/>
  <c r="P13" i="2"/>
  <c r="R13" i="2"/>
  <c r="P21" i="2"/>
  <c r="R21" i="2"/>
  <c r="P29" i="2"/>
  <c r="R29" i="2"/>
  <c r="P37" i="2"/>
  <c r="R37" i="2"/>
  <c r="P45" i="2"/>
  <c r="R45" i="2"/>
  <c r="P53" i="2"/>
  <c r="R53" i="2"/>
  <c r="P61" i="2"/>
  <c r="R61" i="2"/>
  <c r="P70" i="2"/>
  <c r="R70" i="2"/>
  <c r="P78" i="2"/>
  <c r="R78" i="2"/>
  <c r="P86" i="2"/>
  <c r="R86" i="2"/>
  <c r="P94" i="2"/>
  <c r="R94" i="2"/>
  <c r="P102" i="2"/>
  <c r="R102" i="2"/>
  <c r="P110" i="2"/>
  <c r="R110" i="2"/>
  <c r="P118" i="2"/>
  <c r="R118" i="2"/>
  <c r="P126" i="2"/>
  <c r="R126" i="2"/>
  <c r="P134" i="2"/>
  <c r="R134" i="2"/>
  <c r="P142" i="2"/>
  <c r="R142" i="2"/>
  <c r="P150" i="2"/>
  <c r="R150" i="2"/>
  <c r="P158" i="2"/>
  <c r="R158" i="2"/>
  <c r="P166" i="2"/>
  <c r="R166" i="2"/>
  <c r="P174" i="2"/>
  <c r="R174" i="2"/>
  <c r="P182" i="2"/>
  <c r="R182" i="2"/>
  <c r="P190" i="2"/>
  <c r="R190" i="2"/>
  <c r="P198" i="2"/>
  <c r="R198" i="2"/>
  <c r="P206" i="2"/>
  <c r="R206" i="2"/>
  <c r="P214" i="2"/>
  <c r="R214" i="2"/>
  <c r="P222" i="2"/>
  <c r="R222" i="2"/>
  <c r="P230" i="2"/>
  <c r="R230" i="2"/>
  <c r="P238" i="2"/>
  <c r="R238" i="2"/>
  <c r="P246" i="2"/>
  <c r="R246" i="2"/>
  <c r="P254" i="2"/>
  <c r="R254" i="2"/>
  <c r="P262" i="2"/>
  <c r="R262" i="2"/>
  <c r="P270" i="2"/>
  <c r="R270" i="2"/>
  <c r="P278" i="2"/>
  <c r="R278" i="2"/>
  <c r="P286" i="2"/>
  <c r="R286" i="2"/>
  <c r="P294" i="2"/>
  <c r="R294" i="2"/>
  <c r="P302" i="2"/>
  <c r="R302" i="2"/>
  <c r="P310" i="2"/>
  <c r="R310" i="2"/>
  <c r="P318" i="2"/>
  <c r="R318" i="2"/>
  <c r="P326" i="2"/>
  <c r="R326" i="2"/>
  <c r="P334" i="2"/>
  <c r="R334" i="2"/>
  <c r="P342" i="2"/>
  <c r="R342" i="2"/>
  <c r="P350" i="2"/>
  <c r="R350" i="2"/>
  <c r="P358" i="2"/>
  <c r="R358" i="2"/>
  <c r="P366" i="2"/>
  <c r="R366" i="2"/>
  <c r="P374" i="2"/>
  <c r="R374" i="2"/>
  <c r="P382" i="2"/>
  <c r="R382" i="2"/>
  <c r="P390" i="2"/>
  <c r="R390" i="2"/>
  <c r="P398" i="2"/>
  <c r="R398" i="2"/>
  <c r="P406" i="2"/>
  <c r="R406" i="2"/>
  <c r="P414" i="2"/>
  <c r="R414" i="2"/>
  <c r="P422" i="2"/>
  <c r="R422" i="2"/>
  <c r="P430" i="2"/>
  <c r="R430" i="2"/>
  <c r="P438" i="2"/>
  <c r="R438" i="2"/>
  <c r="P446" i="2"/>
  <c r="R446" i="2"/>
  <c r="P454" i="2"/>
  <c r="R454" i="2"/>
  <c r="P462" i="2"/>
  <c r="R462" i="2"/>
  <c r="P470" i="2"/>
  <c r="R470" i="2"/>
  <c r="P478" i="2"/>
  <c r="R478" i="2"/>
  <c r="P486" i="2"/>
  <c r="R486" i="2"/>
  <c r="P494" i="2"/>
  <c r="R494" i="2"/>
  <c r="P502" i="2"/>
  <c r="R502" i="2"/>
  <c r="P510" i="2"/>
  <c r="R510" i="2"/>
  <c r="P518" i="2"/>
  <c r="R518" i="2"/>
  <c r="P526" i="2"/>
  <c r="R526" i="2"/>
  <c r="P534" i="2"/>
  <c r="R534" i="2"/>
  <c r="P542" i="2"/>
  <c r="R542" i="2"/>
  <c r="P550" i="2"/>
  <c r="R550" i="2"/>
  <c r="P558" i="2"/>
  <c r="R558" i="2"/>
  <c r="P566" i="2"/>
  <c r="R566" i="2"/>
  <c r="P574" i="2"/>
  <c r="R574" i="2"/>
  <c r="P582" i="2"/>
  <c r="R582" i="2"/>
  <c r="P590" i="2"/>
  <c r="R590" i="2"/>
  <c r="P598" i="2"/>
  <c r="R598" i="2"/>
  <c r="P606" i="2"/>
  <c r="R606" i="2"/>
  <c r="P614" i="2"/>
  <c r="R614" i="2"/>
  <c r="P622" i="2"/>
  <c r="R622" i="2"/>
  <c r="P630" i="2"/>
  <c r="R630" i="2"/>
  <c r="P638" i="2"/>
  <c r="R638" i="2"/>
  <c r="P646" i="2"/>
  <c r="R646" i="2"/>
  <c r="P654" i="2"/>
  <c r="R654" i="2"/>
  <c r="P662" i="2"/>
  <c r="R662" i="2"/>
  <c r="P670" i="2"/>
  <c r="R670" i="2"/>
  <c r="P678" i="2"/>
  <c r="R678" i="2"/>
  <c r="P686" i="2"/>
  <c r="R686" i="2"/>
  <c r="P694" i="2"/>
  <c r="R694" i="2"/>
  <c r="P702" i="2"/>
  <c r="R702" i="2"/>
  <c r="P710" i="2"/>
  <c r="R710" i="2"/>
  <c r="P718" i="2"/>
  <c r="R718" i="2"/>
  <c r="P726" i="2"/>
  <c r="R726" i="2"/>
  <c r="P734" i="2"/>
  <c r="R734" i="2"/>
  <c r="P19" i="2"/>
  <c r="R19" i="2"/>
  <c r="P68" i="2"/>
  <c r="R68" i="2"/>
  <c r="P116" i="2"/>
  <c r="R116" i="2"/>
  <c r="P156" i="2"/>
  <c r="R156" i="2"/>
  <c r="P252" i="2"/>
  <c r="R252" i="2"/>
  <c r="P308" i="2"/>
  <c r="R308" i="2"/>
  <c r="P356" i="2"/>
  <c r="R356" i="2"/>
  <c r="P404" i="2"/>
  <c r="R404" i="2"/>
  <c r="P452" i="2"/>
  <c r="R452" i="2"/>
  <c r="P492" i="2"/>
  <c r="R492" i="2"/>
  <c r="P556" i="2"/>
  <c r="R556" i="2"/>
  <c r="P612" i="2"/>
  <c r="R612" i="2"/>
  <c r="P636" i="2"/>
  <c r="R636" i="2"/>
  <c r="P660" i="2"/>
  <c r="R660" i="2"/>
  <c r="P5" i="2"/>
  <c r="R5" i="2"/>
  <c r="P6" i="2"/>
  <c r="R6" i="2"/>
  <c r="P14" i="2"/>
  <c r="R14" i="2"/>
  <c r="P22" i="2"/>
  <c r="R22" i="2"/>
  <c r="P30" i="2"/>
  <c r="R30" i="2"/>
  <c r="P38" i="2"/>
  <c r="R38" i="2"/>
  <c r="P46" i="2"/>
  <c r="R46" i="2"/>
  <c r="P54" i="2"/>
  <c r="R54" i="2"/>
  <c r="P62" i="2"/>
  <c r="R62" i="2"/>
  <c r="P71" i="2"/>
  <c r="R71" i="2"/>
  <c r="P79" i="2"/>
  <c r="R79" i="2"/>
  <c r="P87" i="2"/>
  <c r="R87" i="2"/>
  <c r="P95" i="2"/>
  <c r="R95" i="2"/>
  <c r="P103" i="2"/>
  <c r="R103" i="2"/>
  <c r="P111" i="2"/>
  <c r="R111" i="2"/>
  <c r="P119" i="2"/>
  <c r="R119" i="2"/>
  <c r="P135" i="2"/>
  <c r="R135" i="2"/>
  <c r="P175" i="2"/>
  <c r="R175" i="2"/>
  <c r="P183" i="2"/>
  <c r="R183" i="2"/>
  <c r="P199" i="2"/>
  <c r="R199" i="2"/>
  <c r="P239" i="2"/>
  <c r="R239" i="2"/>
  <c r="P247" i="2"/>
  <c r="R247" i="2"/>
  <c r="P263" i="2"/>
  <c r="R263" i="2"/>
  <c r="P303" i="2"/>
  <c r="R303" i="2"/>
  <c r="P311" i="2"/>
  <c r="R311" i="2"/>
  <c r="P319" i="2"/>
  <c r="R319" i="2"/>
  <c r="P327" i="2"/>
  <c r="R327" i="2"/>
  <c r="P335" i="2"/>
  <c r="R335" i="2"/>
  <c r="P343" i="2"/>
  <c r="R343" i="2"/>
  <c r="P351" i="2"/>
  <c r="R351" i="2"/>
  <c r="P359" i="2"/>
  <c r="R359" i="2"/>
  <c r="P367" i="2"/>
  <c r="R367" i="2"/>
  <c r="P375" i="2"/>
  <c r="R375" i="2"/>
  <c r="P383" i="2"/>
  <c r="R383" i="2"/>
  <c r="P391" i="2"/>
  <c r="R391" i="2"/>
  <c r="P399" i="2"/>
  <c r="R399" i="2"/>
  <c r="P407" i="2"/>
  <c r="R407" i="2"/>
  <c r="P415" i="2"/>
  <c r="R415" i="2"/>
  <c r="P423" i="2"/>
  <c r="R423" i="2"/>
  <c r="P431" i="2"/>
  <c r="R431" i="2"/>
  <c r="P439" i="2"/>
  <c r="R439" i="2"/>
  <c r="P447" i="2"/>
  <c r="R447" i="2"/>
  <c r="P455" i="2"/>
  <c r="R455" i="2"/>
  <c r="P463" i="2"/>
  <c r="R463" i="2"/>
  <c r="P471" i="2"/>
  <c r="R471" i="2"/>
  <c r="P479" i="2"/>
  <c r="R479" i="2"/>
  <c r="P487" i="2"/>
  <c r="R487" i="2"/>
  <c r="P495" i="2"/>
  <c r="R495" i="2"/>
  <c r="P503" i="2"/>
  <c r="R503" i="2"/>
  <c r="P511" i="2"/>
  <c r="R511" i="2"/>
  <c r="P519" i="2"/>
  <c r="R519" i="2"/>
  <c r="P527" i="2"/>
  <c r="R527" i="2"/>
  <c r="P535" i="2"/>
  <c r="R535" i="2"/>
  <c r="P543" i="2"/>
  <c r="R543" i="2"/>
  <c r="P551" i="2"/>
  <c r="R551" i="2"/>
  <c r="P559" i="2"/>
  <c r="R559" i="2"/>
  <c r="P567" i="2"/>
  <c r="R567" i="2"/>
  <c r="P575" i="2"/>
  <c r="R575" i="2"/>
  <c r="P583" i="2"/>
  <c r="R583" i="2"/>
  <c r="P591" i="2"/>
  <c r="R591" i="2"/>
  <c r="P599" i="2"/>
  <c r="R599" i="2"/>
  <c r="P607" i="2"/>
  <c r="R607" i="2"/>
  <c r="P615" i="2"/>
  <c r="R615" i="2"/>
  <c r="P623" i="2"/>
  <c r="R623" i="2"/>
  <c r="P631" i="2"/>
  <c r="R631" i="2"/>
  <c r="P639" i="2"/>
  <c r="R639" i="2"/>
  <c r="P647" i="2"/>
  <c r="R647" i="2"/>
  <c r="P655" i="2"/>
  <c r="R655" i="2"/>
  <c r="P663" i="2"/>
  <c r="R663" i="2"/>
  <c r="P671" i="2"/>
  <c r="R671" i="2"/>
  <c r="P679" i="2"/>
  <c r="R679" i="2"/>
  <c r="P687" i="2"/>
  <c r="R687" i="2"/>
  <c r="P695" i="2"/>
  <c r="R695" i="2"/>
  <c r="P703" i="2"/>
  <c r="R703" i="2"/>
  <c r="P711" i="2"/>
  <c r="R711" i="2"/>
  <c r="P719" i="2"/>
  <c r="R719" i="2"/>
  <c r="P727" i="2"/>
  <c r="R727" i="2"/>
  <c r="P735" i="2"/>
  <c r="R735" i="2"/>
  <c r="P35" i="2"/>
  <c r="R35" i="2"/>
  <c r="P92" i="2"/>
  <c r="R92" i="2"/>
  <c r="P164" i="2"/>
  <c r="R164" i="2"/>
  <c r="P212" i="2"/>
  <c r="R212" i="2"/>
  <c r="P260" i="2"/>
  <c r="R260" i="2"/>
  <c r="P316" i="2"/>
  <c r="R316" i="2"/>
  <c r="P372" i="2"/>
  <c r="R372" i="2"/>
  <c r="P436" i="2"/>
  <c r="R436" i="2"/>
  <c r="P484" i="2"/>
  <c r="R484" i="2"/>
  <c r="P524" i="2"/>
  <c r="R524" i="2"/>
  <c r="P540" i="2"/>
  <c r="R540" i="2"/>
  <c r="P588" i="2"/>
  <c r="R588" i="2"/>
  <c r="P644" i="2"/>
  <c r="R644" i="2"/>
  <c r="P676" i="2"/>
  <c r="R676" i="2"/>
  <c r="P7" i="2"/>
  <c r="R7" i="2"/>
  <c r="P23" i="2"/>
  <c r="R23" i="2"/>
  <c r="P31" i="2"/>
  <c r="R31" i="2"/>
  <c r="P47" i="2"/>
  <c r="R47" i="2"/>
  <c r="P55" i="2"/>
  <c r="R55" i="2"/>
  <c r="P64" i="2"/>
  <c r="R64" i="2"/>
  <c r="P72" i="2"/>
  <c r="R72" i="2"/>
  <c r="P88" i="2"/>
  <c r="R88" i="2"/>
  <c r="P96" i="2"/>
  <c r="R96" i="2"/>
  <c r="P104" i="2"/>
  <c r="R104" i="2"/>
  <c r="P112" i="2"/>
  <c r="R112" i="2"/>
  <c r="P120" i="2"/>
  <c r="R120" i="2"/>
  <c r="P128" i="2"/>
  <c r="R128" i="2"/>
  <c r="P136" i="2"/>
  <c r="R136" i="2"/>
  <c r="P144" i="2"/>
  <c r="R144" i="2"/>
  <c r="P152" i="2"/>
  <c r="R152" i="2"/>
  <c r="P160" i="2"/>
  <c r="R160" i="2"/>
  <c r="P168" i="2"/>
  <c r="R168" i="2"/>
  <c r="P176" i="2"/>
  <c r="R176" i="2"/>
  <c r="P184" i="2"/>
  <c r="R184" i="2"/>
  <c r="P192" i="2"/>
  <c r="R192" i="2"/>
  <c r="P200" i="2"/>
  <c r="R200" i="2"/>
  <c r="P208" i="2"/>
  <c r="R208" i="2"/>
  <c r="P216" i="2"/>
  <c r="R216" i="2"/>
  <c r="P224" i="2"/>
  <c r="R224" i="2"/>
  <c r="P232" i="2"/>
  <c r="R232" i="2"/>
  <c r="P240" i="2"/>
  <c r="R240" i="2"/>
  <c r="P248" i="2"/>
  <c r="R248" i="2"/>
  <c r="P256" i="2"/>
  <c r="R256" i="2"/>
  <c r="P264" i="2"/>
  <c r="R264" i="2"/>
  <c r="P272" i="2"/>
  <c r="R272" i="2"/>
  <c r="P280" i="2"/>
  <c r="R280" i="2"/>
  <c r="P288" i="2"/>
  <c r="R288" i="2"/>
  <c r="P296" i="2"/>
  <c r="R296" i="2"/>
  <c r="P304" i="2"/>
  <c r="R304" i="2"/>
  <c r="P312" i="2"/>
  <c r="R312" i="2"/>
  <c r="P320" i="2"/>
  <c r="R320" i="2"/>
  <c r="P328" i="2"/>
  <c r="R328" i="2"/>
  <c r="P336" i="2"/>
  <c r="R336" i="2"/>
  <c r="P344" i="2"/>
  <c r="R344" i="2"/>
  <c r="P352" i="2"/>
  <c r="R352" i="2"/>
  <c r="P360" i="2"/>
  <c r="R360" i="2"/>
  <c r="P368" i="2"/>
  <c r="R368" i="2"/>
  <c r="P376" i="2"/>
  <c r="R376" i="2"/>
  <c r="P384" i="2"/>
  <c r="R384" i="2"/>
  <c r="P392" i="2"/>
  <c r="R392" i="2"/>
  <c r="P400" i="2"/>
  <c r="R400" i="2"/>
  <c r="P408" i="2"/>
  <c r="R408" i="2"/>
  <c r="P416" i="2"/>
  <c r="R416" i="2"/>
  <c r="P424" i="2"/>
  <c r="R424" i="2"/>
  <c r="P432" i="2"/>
  <c r="R432" i="2"/>
  <c r="P440" i="2"/>
  <c r="R440" i="2"/>
  <c r="P448" i="2"/>
  <c r="R448" i="2"/>
  <c r="P456" i="2"/>
  <c r="R456" i="2"/>
  <c r="P464" i="2"/>
  <c r="R464" i="2"/>
  <c r="P472" i="2"/>
  <c r="R472" i="2"/>
  <c r="P480" i="2"/>
  <c r="R480" i="2"/>
  <c r="P488" i="2"/>
  <c r="R488" i="2"/>
  <c r="P496" i="2"/>
  <c r="R496" i="2"/>
  <c r="P504" i="2"/>
  <c r="R504" i="2"/>
  <c r="P512" i="2"/>
  <c r="R512" i="2"/>
  <c r="P520" i="2"/>
  <c r="R520" i="2"/>
  <c r="P528" i="2"/>
  <c r="R528" i="2"/>
  <c r="P536" i="2"/>
  <c r="R536" i="2"/>
  <c r="P544" i="2"/>
  <c r="R544" i="2"/>
  <c r="P552" i="2"/>
  <c r="R552" i="2"/>
  <c r="P560" i="2"/>
  <c r="R560" i="2"/>
  <c r="P568" i="2"/>
  <c r="R568" i="2"/>
  <c r="P576" i="2"/>
  <c r="R576" i="2"/>
  <c r="P584" i="2"/>
  <c r="R584" i="2"/>
  <c r="P592" i="2"/>
  <c r="R592" i="2"/>
  <c r="P600" i="2"/>
  <c r="R600" i="2"/>
  <c r="P608" i="2"/>
  <c r="R608" i="2"/>
  <c r="P616" i="2"/>
  <c r="R616" i="2"/>
  <c r="P624" i="2"/>
  <c r="R624" i="2"/>
  <c r="P632" i="2"/>
  <c r="R632" i="2"/>
  <c r="P640" i="2"/>
  <c r="R640" i="2"/>
  <c r="P648" i="2"/>
  <c r="R648" i="2"/>
  <c r="P656" i="2"/>
  <c r="R656" i="2"/>
  <c r="P664" i="2"/>
  <c r="R664" i="2"/>
  <c r="P672" i="2"/>
  <c r="R672" i="2"/>
  <c r="P680" i="2"/>
  <c r="R680" i="2"/>
  <c r="P688" i="2"/>
  <c r="R688" i="2"/>
  <c r="P696" i="2"/>
  <c r="R696" i="2"/>
  <c r="P704" i="2"/>
  <c r="R704" i="2"/>
  <c r="P712" i="2"/>
  <c r="R712" i="2"/>
  <c r="P720" i="2"/>
  <c r="R720" i="2"/>
  <c r="P728" i="2"/>
  <c r="R728" i="2"/>
  <c r="P736" i="2"/>
  <c r="R736" i="2"/>
  <c r="P59" i="2"/>
  <c r="R59" i="2"/>
  <c r="P84" i="2"/>
  <c r="R84" i="2"/>
  <c r="P140" i="2"/>
  <c r="R140" i="2"/>
  <c r="P204" i="2"/>
  <c r="R204" i="2"/>
  <c r="P244" i="2"/>
  <c r="R244" i="2"/>
  <c r="P300" i="2"/>
  <c r="R300" i="2"/>
  <c r="P340" i="2"/>
  <c r="R340" i="2"/>
  <c r="P420" i="2"/>
  <c r="R420" i="2"/>
  <c r="P468" i="2"/>
  <c r="R468" i="2"/>
  <c r="P516" i="2"/>
  <c r="R516" i="2"/>
  <c r="P548" i="2"/>
  <c r="R548" i="2"/>
  <c r="P596" i="2"/>
  <c r="R596" i="2"/>
  <c r="P628" i="2"/>
  <c r="R628" i="2"/>
  <c r="P684" i="2"/>
  <c r="R684" i="2"/>
  <c r="P15" i="2"/>
  <c r="R15" i="2"/>
  <c r="P39" i="2"/>
  <c r="R39" i="2"/>
  <c r="P8" i="2"/>
  <c r="R8" i="2"/>
  <c r="P16" i="2"/>
  <c r="R16" i="2"/>
  <c r="P24" i="2"/>
  <c r="R24" i="2"/>
  <c r="P32" i="2"/>
  <c r="R32" i="2"/>
  <c r="P40" i="2"/>
  <c r="R40" i="2"/>
  <c r="P48" i="2"/>
  <c r="R48" i="2"/>
  <c r="P56" i="2"/>
  <c r="R56" i="2"/>
  <c r="P65" i="2"/>
  <c r="R65" i="2"/>
  <c r="P73" i="2"/>
  <c r="R73" i="2"/>
  <c r="P81" i="2"/>
  <c r="R81" i="2"/>
  <c r="P97" i="2"/>
  <c r="R97" i="2"/>
  <c r="P105" i="2"/>
  <c r="R105" i="2"/>
  <c r="P113" i="2"/>
  <c r="R113" i="2"/>
  <c r="P121" i="2"/>
  <c r="R121" i="2"/>
  <c r="P129" i="2"/>
  <c r="R129" i="2"/>
  <c r="P137" i="2"/>
  <c r="R137" i="2"/>
  <c r="P145" i="2"/>
  <c r="R145" i="2"/>
  <c r="P153" i="2"/>
  <c r="R153" i="2"/>
  <c r="P161" i="2"/>
  <c r="R161" i="2"/>
  <c r="P169" i="2"/>
  <c r="R169" i="2"/>
  <c r="P177" i="2"/>
  <c r="R177" i="2"/>
  <c r="P185" i="2"/>
  <c r="R185" i="2"/>
  <c r="P193" i="2"/>
  <c r="R193" i="2"/>
  <c r="P201" i="2"/>
  <c r="R201" i="2"/>
  <c r="P209" i="2"/>
  <c r="R209" i="2"/>
  <c r="P217" i="2"/>
  <c r="R217" i="2"/>
  <c r="P225" i="2"/>
  <c r="R225" i="2"/>
  <c r="P233" i="2"/>
  <c r="R233" i="2"/>
  <c r="P241" i="2"/>
  <c r="R241" i="2"/>
  <c r="P249" i="2"/>
  <c r="R249" i="2"/>
  <c r="P257" i="2"/>
  <c r="R257" i="2"/>
  <c r="P265" i="2"/>
  <c r="R265" i="2"/>
  <c r="P273" i="2"/>
  <c r="R273" i="2"/>
  <c r="P281" i="2"/>
  <c r="R281" i="2"/>
  <c r="P289" i="2"/>
  <c r="R289" i="2"/>
  <c r="P297" i="2"/>
  <c r="R297" i="2"/>
  <c r="P305" i="2"/>
  <c r="R305" i="2"/>
  <c r="P313" i="2"/>
  <c r="R313" i="2"/>
  <c r="P321" i="2"/>
  <c r="R321" i="2"/>
  <c r="P329" i="2"/>
  <c r="R329" i="2"/>
  <c r="P337" i="2"/>
  <c r="R337" i="2"/>
  <c r="P345" i="2"/>
  <c r="R345" i="2"/>
  <c r="P353" i="2"/>
  <c r="R353" i="2"/>
  <c r="P361" i="2"/>
  <c r="R361" i="2"/>
  <c r="P369" i="2"/>
  <c r="R369" i="2"/>
  <c r="P377" i="2"/>
  <c r="R377" i="2"/>
  <c r="P385" i="2"/>
  <c r="R385" i="2"/>
  <c r="P393" i="2"/>
  <c r="R393" i="2"/>
  <c r="P401" i="2"/>
  <c r="R401" i="2"/>
  <c r="P409" i="2"/>
  <c r="R409" i="2"/>
  <c r="P417" i="2"/>
  <c r="R417" i="2"/>
  <c r="P425" i="2"/>
  <c r="R425" i="2"/>
  <c r="P433" i="2"/>
  <c r="R433" i="2"/>
  <c r="P441" i="2"/>
  <c r="R441" i="2"/>
  <c r="P449" i="2"/>
  <c r="R449" i="2"/>
  <c r="P457" i="2"/>
  <c r="R457" i="2"/>
  <c r="P465" i="2"/>
  <c r="R465" i="2"/>
  <c r="P473" i="2"/>
  <c r="R473" i="2"/>
  <c r="P481" i="2"/>
  <c r="R481" i="2"/>
  <c r="P489" i="2"/>
  <c r="R489" i="2"/>
  <c r="P497" i="2"/>
  <c r="R497" i="2"/>
  <c r="P505" i="2"/>
  <c r="R505" i="2"/>
  <c r="P513" i="2"/>
  <c r="R513" i="2"/>
  <c r="P521" i="2"/>
  <c r="R521" i="2"/>
  <c r="P529" i="2"/>
  <c r="R529" i="2"/>
  <c r="P537" i="2"/>
  <c r="R537" i="2"/>
  <c r="P545" i="2"/>
  <c r="R545" i="2"/>
  <c r="P553" i="2"/>
  <c r="R553" i="2"/>
  <c r="P561" i="2"/>
  <c r="R561" i="2"/>
  <c r="P569" i="2"/>
  <c r="R569" i="2"/>
  <c r="P577" i="2"/>
  <c r="R577" i="2"/>
  <c r="P585" i="2"/>
  <c r="R585" i="2"/>
  <c r="P593" i="2"/>
  <c r="R593" i="2"/>
  <c r="P601" i="2"/>
  <c r="R601" i="2"/>
  <c r="P609" i="2"/>
  <c r="R609" i="2"/>
  <c r="P617" i="2"/>
  <c r="R617" i="2"/>
  <c r="P625" i="2"/>
  <c r="R625" i="2"/>
  <c r="P633" i="2"/>
  <c r="R633" i="2"/>
  <c r="P641" i="2"/>
  <c r="R641" i="2"/>
  <c r="P649" i="2"/>
  <c r="R649" i="2"/>
  <c r="P657" i="2"/>
  <c r="R657" i="2"/>
  <c r="P665" i="2"/>
  <c r="R665" i="2"/>
  <c r="P673" i="2"/>
  <c r="R673" i="2"/>
  <c r="P681" i="2"/>
  <c r="R681" i="2"/>
  <c r="P689" i="2"/>
  <c r="R689" i="2"/>
  <c r="P697" i="2"/>
  <c r="R697" i="2"/>
  <c r="P705" i="2"/>
  <c r="R705" i="2"/>
  <c r="P713" i="2"/>
  <c r="R713" i="2"/>
  <c r="P721" i="2"/>
  <c r="R721" i="2"/>
  <c r="P729" i="2"/>
  <c r="R729" i="2"/>
  <c r="P737" i="2"/>
  <c r="R737" i="2"/>
  <c r="P3" i="2"/>
  <c r="R3" i="2"/>
  <c r="P51" i="2"/>
  <c r="R51" i="2"/>
  <c r="P132" i="2"/>
  <c r="R132" i="2"/>
  <c r="P188" i="2"/>
  <c r="R188" i="2"/>
  <c r="P236" i="2"/>
  <c r="R236" i="2"/>
  <c r="P292" i="2"/>
  <c r="R292" i="2"/>
  <c r="P364" i="2"/>
  <c r="R364" i="2"/>
  <c r="P396" i="2"/>
  <c r="R396" i="2"/>
  <c r="P532" i="2"/>
  <c r="R532" i="2"/>
  <c r="P9" i="2"/>
  <c r="R9" i="2"/>
  <c r="P17" i="2"/>
  <c r="R17" i="2"/>
  <c r="P25" i="2"/>
  <c r="R25" i="2"/>
  <c r="P49" i="2"/>
  <c r="R49" i="2"/>
  <c r="P98" i="2"/>
  <c r="R98" i="2"/>
  <c r="P162" i="2"/>
  <c r="R162" i="2"/>
  <c r="P226" i="2"/>
  <c r="R226" i="2"/>
  <c r="P290" i="2"/>
  <c r="R290" i="2"/>
  <c r="P354" i="2"/>
  <c r="R354" i="2"/>
  <c r="P418" i="2"/>
  <c r="R418" i="2"/>
  <c r="P482" i="2"/>
  <c r="R482" i="2"/>
  <c r="P546" i="2"/>
  <c r="R546" i="2"/>
  <c r="P610" i="2"/>
  <c r="R610" i="2"/>
  <c r="P674" i="2"/>
  <c r="R674" i="2"/>
  <c r="P2" i="2"/>
  <c r="P10" i="2"/>
  <c r="P18" i="2"/>
  <c r="P26" i="2"/>
  <c r="P42" i="2"/>
  <c r="P50" i="2"/>
  <c r="P58" i="2"/>
  <c r="P66" i="2"/>
  <c r="P74" i="2"/>
  <c r="P82" i="2"/>
  <c r="P90" i="2"/>
  <c r="P106" i="2"/>
  <c r="P114" i="2"/>
  <c r="P122" i="2"/>
  <c r="P130" i="2"/>
  <c r="P138" i="2"/>
  <c r="P146" i="2"/>
  <c r="P154" i="2"/>
  <c r="P170" i="2"/>
  <c r="P178" i="2"/>
  <c r="P186" i="2"/>
  <c r="P194" i="2"/>
  <c r="P202" i="2"/>
  <c r="P210" i="2"/>
  <c r="P218" i="2"/>
  <c r="P234" i="2"/>
  <c r="P242" i="2"/>
  <c r="P250" i="2"/>
  <c r="P258" i="2"/>
  <c r="P266" i="2"/>
  <c r="P274" i="2"/>
  <c r="P282" i="2"/>
  <c r="P298" i="2"/>
  <c r="P306" i="2"/>
  <c r="P314" i="2"/>
  <c r="P322" i="2"/>
  <c r="P330" i="2"/>
  <c r="P338" i="2"/>
  <c r="P346" i="2"/>
  <c r="P362" i="2"/>
  <c r="P370" i="2"/>
  <c r="P378" i="2"/>
  <c r="P386" i="2"/>
  <c r="P394" i="2"/>
  <c r="P402" i="2"/>
  <c r="P410" i="2"/>
  <c r="P426" i="2"/>
  <c r="P434" i="2"/>
  <c r="P442" i="2"/>
  <c r="P450" i="2"/>
  <c r="P458" i="2"/>
  <c r="P466" i="2"/>
  <c r="P474" i="2"/>
  <c r="P490" i="2"/>
  <c r="P498" i="2"/>
  <c r="P506" i="2"/>
  <c r="P514" i="2"/>
  <c r="P522" i="2"/>
  <c r="P530" i="2"/>
  <c r="P538" i="2"/>
  <c r="P554" i="2"/>
  <c r="P562" i="2"/>
  <c r="P570" i="2"/>
  <c r="P578" i="2"/>
  <c r="P586" i="2"/>
  <c r="P594" i="2"/>
  <c r="P602" i="2"/>
  <c r="P618" i="2"/>
  <c r="P626" i="2"/>
  <c r="P634" i="2"/>
  <c r="P642" i="2"/>
  <c r="P650" i="2"/>
  <c r="P658" i="2"/>
  <c r="P666" i="2"/>
  <c r="P682" i="2"/>
  <c r="P690" i="2"/>
  <c r="P698" i="2"/>
  <c r="P706" i="2"/>
  <c r="P714" i="2"/>
  <c r="P722" i="2"/>
  <c r="P730" i="2"/>
  <c r="P127" i="2"/>
  <c r="P143" i="2"/>
  <c r="P151" i="2"/>
  <c r="P159" i="2"/>
  <c r="P167" i="2"/>
  <c r="P191" i="2"/>
  <c r="P207" i="2"/>
  <c r="P215" i="2"/>
  <c r="P223" i="2"/>
  <c r="P231" i="2"/>
  <c r="P255" i="2"/>
  <c r="P271" i="2"/>
  <c r="P279" i="2"/>
  <c r="P287" i="2"/>
  <c r="P295" i="2"/>
  <c r="AA49" i="2"/>
  <c r="AA34" i="2"/>
  <c r="AC36" i="2"/>
  <c r="AA36" i="2" s="1"/>
  <c r="AC37" i="2"/>
  <c r="AA37" i="2" s="1"/>
  <c r="AC38" i="2"/>
  <c r="AA38" i="2" s="1"/>
  <c r="AC39" i="2"/>
  <c r="AA39" i="2" s="1"/>
  <c r="AC40" i="2"/>
  <c r="AA40" i="2" s="1"/>
  <c r="AC41" i="2"/>
  <c r="AA41" i="2" s="1"/>
  <c r="AC42" i="2"/>
  <c r="AA42" i="2" s="1"/>
  <c r="AC43" i="2"/>
  <c r="AA43" i="2" s="1"/>
  <c r="AC44" i="2"/>
  <c r="AA44" i="2" s="1"/>
  <c r="AC45" i="2"/>
  <c r="AA45" i="2" s="1"/>
  <c r="AC46" i="2"/>
  <c r="AA46" i="2" s="1"/>
  <c r="AC47" i="2"/>
  <c r="AA47" i="2" s="1"/>
  <c r="AC48" i="2"/>
  <c r="AA48" i="2" s="1"/>
  <c r="AC49" i="2"/>
  <c r="AC50" i="2"/>
  <c r="AA50" i="2" s="1"/>
  <c r="AC51" i="2"/>
  <c r="AA51" i="2" s="1"/>
  <c r="AC52" i="2"/>
  <c r="AA52" i="2" s="1"/>
  <c r="AC53" i="2"/>
  <c r="AA53" i="2" s="1"/>
  <c r="AC54" i="2"/>
  <c r="AA54" i="2" s="1"/>
  <c r="AC35" i="2"/>
  <c r="AA35" i="2" s="1"/>
  <c r="AC3" i="2"/>
  <c r="AA3" i="2" s="1"/>
  <c r="AC4" i="2"/>
  <c r="AA4" i="2" s="1"/>
  <c r="AC5" i="2"/>
  <c r="AA5" i="2" s="1"/>
  <c r="AC6" i="2"/>
  <c r="AA6" i="2" s="1"/>
  <c r="AC7" i="2"/>
  <c r="AA7" i="2" s="1"/>
  <c r="AC8" i="2"/>
  <c r="AA8" i="2" s="1"/>
  <c r="AC9" i="2"/>
  <c r="AA9" i="2" s="1"/>
  <c r="AC10" i="2"/>
  <c r="AA10" i="2" s="1"/>
  <c r="AC11" i="2"/>
  <c r="AC12" i="2"/>
  <c r="AA12" i="2" s="1"/>
  <c r="AC13" i="2"/>
  <c r="AA13" i="2" s="1"/>
  <c r="AC14" i="2"/>
  <c r="AA14" i="2" s="1"/>
  <c r="AC15" i="2"/>
  <c r="AA15" i="2" s="1"/>
  <c r="AC16" i="2"/>
  <c r="AA16" i="2" s="1"/>
  <c r="AC17" i="2"/>
  <c r="AA17" i="2" s="1"/>
  <c r="AC18" i="2"/>
  <c r="AA18" i="2" s="1"/>
  <c r="AC19" i="2"/>
  <c r="AA19" i="2" s="1"/>
  <c r="AC20" i="2"/>
  <c r="AA20" i="2" s="1"/>
  <c r="AC21" i="2"/>
  <c r="AA21" i="2" s="1"/>
  <c r="AC22" i="2"/>
  <c r="AA22" i="2" s="1"/>
  <c r="AC23" i="2"/>
  <c r="AA23" i="2" s="1"/>
  <c r="AC24" i="2"/>
  <c r="AA24" i="2" s="1"/>
  <c r="AC25" i="2"/>
  <c r="AA25" i="2" s="1"/>
  <c r="AC26" i="2"/>
  <c r="AA26" i="2" s="1"/>
  <c r="AC27" i="2"/>
  <c r="AA27" i="2" s="1"/>
  <c r="AC28" i="2"/>
  <c r="AA28" i="2" s="1"/>
  <c r="AC29" i="2"/>
  <c r="AA29" i="2" s="1"/>
  <c r="AC30" i="2"/>
  <c r="AA30" i="2" s="1"/>
  <c r="AC31" i="2"/>
  <c r="AA31" i="2" s="1"/>
  <c r="AC32" i="2"/>
  <c r="AA32" i="2" s="1"/>
  <c r="AC33" i="2"/>
  <c r="AA33" i="2" s="1"/>
  <c r="AC2" i="2"/>
  <c r="AA2" i="2" s="1"/>
  <c r="P80" i="2" l="1"/>
  <c r="R75" i="2"/>
  <c r="R89" i="2"/>
  <c r="P63" i="2"/>
  <c r="R76" i="2"/>
</calcChain>
</file>

<file path=xl/sharedStrings.xml><?xml version="1.0" encoding="utf-8"?>
<sst xmlns="http://schemas.openxmlformats.org/spreadsheetml/2006/main" count="12392" uniqueCount="2475">
  <si>
    <t>color 1</t>
  </si>
  <si>
    <t>color 2</t>
  </si>
  <si>
    <t>#FFFFFF</t>
  </si>
  <si>
    <t>#85FFAD</t>
  </si>
  <si>
    <t>#007A3D</t>
  </si>
  <si>
    <t>#FFFF00</t>
  </si>
  <si>
    <t>#FF9900</t>
  </si>
  <si>
    <t>#000000</t>
  </si>
  <si>
    <t>#33CC33</t>
  </si>
  <si>
    <t>#FFD633</t>
  </si>
  <si>
    <t>#006600</t>
  </si>
  <si>
    <t>#CC2900</t>
  </si>
  <si>
    <t>#000099</t>
  </si>
  <si>
    <t>#CC0000</t>
  </si>
  <si>
    <t>#002EB8</t>
  </si>
  <si>
    <t>#FF0000</t>
  </si>
  <si>
    <t>#0000E6</t>
  </si>
  <si>
    <t>#FF3300</t>
  </si>
  <si>
    <t>#003399</t>
  </si>
  <si>
    <t>#0033CC</t>
  </si>
  <si>
    <t>#1975FF</t>
  </si>
  <si>
    <t>#FF7519</t>
  </si>
  <si>
    <t>#B20000</t>
  </si>
  <si>
    <t>#197519</t>
  </si>
  <si>
    <t>#D11919</t>
  </si>
  <si>
    <t>#0000FF</t>
  </si>
  <si>
    <t>#00A3CC</t>
  </si>
  <si>
    <t>#007A29</t>
  </si>
  <si>
    <t>#4DDBFF</t>
  </si>
  <si>
    <t>#008000</t>
  </si>
  <si>
    <t>#E62E00</t>
  </si>
  <si>
    <t>#0000CC</t>
  </si>
  <si>
    <t>#2E8AE6</t>
  </si>
  <si>
    <t>country</t>
  </si>
  <si>
    <t xml:space="preserve"> country abbreviation</t>
  </si>
  <si>
    <t xml:space="preserve"> name</t>
  </si>
  <si>
    <t xml:space="preserve"> role</t>
  </si>
  <si>
    <t xml:space="preserve"> caps</t>
  </si>
  <si>
    <t xml:space="preserve"> goals</t>
  </si>
  <si>
    <t xml:space="preserve"> length</t>
  </si>
  <si>
    <t xml:space="preserve"> first match</t>
  </si>
  <si>
    <t xml:space="preserve"> birthday</t>
  </si>
  <si>
    <t xml:space="preserve"> club</t>
  </si>
  <si>
    <t xml:space="preserve"> country of club abbreviation</t>
  </si>
  <si>
    <t>Algeria</t>
  </si>
  <si>
    <t>ALG</t>
  </si>
  <si>
    <t>Cedric SI MOHAMMED</t>
  </si>
  <si>
    <t>Goalkeeper</t>
  </si>
  <si>
    <t>Algeria - Niger 26 May 2012</t>
  </si>
  <si>
    <t xml:space="preserve">CS Constantine </t>
  </si>
  <si>
    <t>Madjid BOUGUERRA</t>
  </si>
  <si>
    <t>Defender</t>
  </si>
  <si>
    <t>Zimbabwe - Algeria 20 Jun 2004</t>
  </si>
  <si>
    <t>07 Oct 1982</t>
  </si>
  <si>
    <t xml:space="preserve">Lekhwiya SC </t>
  </si>
  <si>
    <t>QAT</t>
  </si>
  <si>
    <t>Faouzi GHOULAM</t>
  </si>
  <si>
    <t>Algeria - Benin 26 Mar 2013</t>
  </si>
  <si>
    <t xml:space="preserve">SSC Napoli </t>
  </si>
  <si>
    <t>ITA</t>
  </si>
  <si>
    <t>Esseid BELKALEM</t>
  </si>
  <si>
    <t>Libya - Algeria 09 Sep 2012</t>
  </si>
  <si>
    <t xml:space="preserve">Watford FC </t>
  </si>
  <si>
    <t>ENG</t>
  </si>
  <si>
    <t>Rafik HALLICHE</t>
  </si>
  <si>
    <t>Senegal - Algeria 31 May 2008</t>
  </si>
  <si>
    <t xml:space="preserve">Academica Coimbra </t>
  </si>
  <si>
    <t>POR</t>
  </si>
  <si>
    <t>Djamel MESBAH</t>
  </si>
  <si>
    <t>Republic of Ireland - Algeria 28 May 2010</t>
  </si>
  <si>
    <t>09 Oct 1984</t>
  </si>
  <si>
    <t xml:space="preserve">AS Livorno </t>
  </si>
  <si>
    <t>Hassan YEBDA</t>
  </si>
  <si>
    <t>Midfielder</t>
  </si>
  <si>
    <t>Algeria - Rwanda 11 Oct 2009</t>
  </si>
  <si>
    <t>14 May 1984</t>
  </si>
  <si>
    <t xml:space="preserve">Udinese Calcio </t>
  </si>
  <si>
    <t>Medhi LACEN</t>
  </si>
  <si>
    <t>-</t>
  </si>
  <si>
    <t>15 Mar 1984</t>
  </si>
  <si>
    <t xml:space="preserve">Getafe CF </t>
  </si>
  <si>
    <t>ESP</t>
  </si>
  <si>
    <t>Nabil GHILAS</t>
  </si>
  <si>
    <t>Forward</t>
  </si>
  <si>
    <t>Algeria - Burkina Faso 02 Jun 2013</t>
  </si>
  <si>
    <t xml:space="preserve">FC Porto </t>
  </si>
  <si>
    <t>Sofiane FEGHOULI</t>
  </si>
  <si>
    <t>Gambia - Algeria 29 Feb 2012</t>
  </si>
  <si>
    <t xml:space="preserve">Valencia CF </t>
  </si>
  <si>
    <t>Yacine BRAHIMI</t>
  </si>
  <si>
    <t xml:space="preserve">Granada CF </t>
  </si>
  <si>
    <t>Carl MEDJANI</t>
  </si>
  <si>
    <t>Algeria - Gabon 11 Aug 2010</t>
  </si>
  <si>
    <t>15 May 1985</t>
  </si>
  <si>
    <t xml:space="preserve">Valenciennes FC </t>
  </si>
  <si>
    <t>FRA</t>
  </si>
  <si>
    <t>Islam SLIMANI</t>
  </si>
  <si>
    <t xml:space="preserve">Sporting CP </t>
  </si>
  <si>
    <t>Nabil BENTALEB</t>
  </si>
  <si>
    <t>Algeria - Slovenia 05 Mar 2014</t>
  </si>
  <si>
    <t xml:space="preserve">Tottenham Hotspur FC </t>
  </si>
  <si>
    <t>El Arabi SOUDANI</t>
  </si>
  <si>
    <t>Morocco - Algeria 04 Jun 2011</t>
  </si>
  <si>
    <t xml:space="preserve">GNK Dinamo Zagreb </t>
  </si>
  <si>
    <t>CRO</t>
  </si>
  <si>
    <t>Mohamed ZEMMAMOUCHE</t>
  </si>
  <si>
    <t>Algeria - Egypt 28 Jan 2010</t>
  </si>
  <si>
    <t>19 Mar 1985</t>
  </si>
  <si>
    <t xml:space="preserve">USM Alger </t>
  </si>
  <si>
    <t>Liassine CADAMURO</t>
  </si>
  <si>
    <t>05 Mar 1988</t>
  </si>
  <si>
    <t xml:space="preserve">RCD Mallorca </t>
  </si>
  <si>
    <t>Abdelmoumene DJABOU</t>
  </si>
  <si>
    <t>Luxembourg - Algeria 17 Nov 2010</t>
  </si>
  <si>
    <t xml:space="preserve">Club Africain </t>
  </si>
  <si>
    <t>TUN</t>
  </si>
  <si>
    <t>Saphir TAIDER</t>
  </si>
  <si>
    <t xml:space="preserve">FC Internazionale </t>
  </si>
  <si>
    <t>Aissa MANDI</t>
  </si>
  <si>
    <t>22 Oct 1991</t>
  </si>
  <si>
    <t xml:space="preserve">Stade de Reims </t>
  </si>
  <si>
    <t>Riyad MAHREZ</t>
  </si>
  <si>
    <t>Algeria - Armenia 31 May 2014</t>
  </si>
  <si>
    <t xml:space="preserve">Leicester City FC </t>
  </si>
  <si>
    <t>Mehdi MOSTEFA</t>
  </si>
  <si>
    <t xml:space="preserve">AC Ajaccio </t>
  </si>
  <si>
    <t>Rais MBOLHI</t>
  </si>
  <si>
    <t xml:space="preserve">CSKA Sofia </t>
  </si>
  <si>
    <t>BUL</t>
  </si>
  <si>
    <t>Cameroon</t>
  </si>
  <si>
    <t>CMR</t>
  </si>
  <si>
    <t>Loic FEUDJOU</t>
  </si>
  <si>
    <t>Cameroon - Paraguay 29 May 2014</t>
  </si>
  <si>
    <t xml:space="preserve">Coton Sport FC </t>
  </si>
  <si>
    <t>Benoit ASSOU EKOTTO</t>
  </si>
  <si>
    <t>Cameroon - Guinea 11 Feb 2009</t>
  </si>
  <si>
    <t>24 Mar 1984</t>
  </si>
  <si>
    <t xml:space="preserve">Queens Park Rangers FC </t>
  </si>
  <si>
    <t>Nicolas NKOULOU</t>
  </si>
  <si>
    <t>South Africa - Cameroon 19 Nov 2008</t>
  </si>
  <si>
    <t>27 Mar 1990</t>
  </si>
  <si>
    <t xml:space="preserve">Olympique Marseille </t>
  </si>
  <si>
    <t>Cedric DJEUGOUE</t>
  </si>
  <si>
    <t>Gabon - Cameroon 10 Aug 2013</t>
  </si>
  <si>
    <t>Dany NOUNKEU</t>
  </si>
  <si>
    <t>Italy - Cameroon 03 Mar 2010</t>
  </si>
  <si>
    <t xml:space="preserve">Besiktas JK </t>
  </si>
  <si>
    <t>TUR</t>
  </si>
  <si>
    <t>Alexandre SONG</t>
  </si>
  <si>
    <t>Morocco - Cameroon 15 Nov 2005</t>
  </si>
  <si>
    <t xml:space="preserve">FC Barcelona </t>
  </si>
  <si>
    <t>Landry NGUEMO</t>
  </si>
  <si>
    <t>Rwanda - Cameroon 03 Sep 2006</t>
  </si>
  <si>
    <t xml:space="preserve">FC Girondins Bordeaux </t>
  </si>
  <si>
    <t>Benjamin MOUKANDJO</t>
  </si>
  <si>
    <t>Cameroon - Senegal 04 Jun 2011</t>
  </si>
  <si>
    <t xml:space="preserve">AS Nancy </t>
  </si>
  <si>
    <t>Samuel ETOO</t>
  </si>
  <si>
    <t>Costa Rica - Cameroon 09 Mar 1997</t>
  </si>
  <si>
    <t>10 Mar 1981</t>
  </si>
  <si>
    <t xml:space="preserve">Chelsea FC </t>
  </si>
  <si>
    <t>Vincent ABOUBAKAR</t>
  </si>
  <si>
    <t>Georgia - Cameroon 25 May 2010</t>
  </si>
  <si>
    <t xml:space="preserve">FC Lorient </t>
  </si>
  <si>
    <t>Jean MAKOUN</t>
  </si>
  <si>
    <t>Japan - Cameroon 19 Nov 2003</t>
  </si>
  <si>
    <t>29 May 1983</t>
  </si>
  <si>
    <t xml:space="preserve">Stade Rennais FC </t>
  </si>
  <si>
    <t>Henri BEDIMO</t>
  </si>
  <si>
    <t>Cameroon - Togo 10 Oct 2009</t>
  </si>
  <si>
    <t xml:space="preserve">Olympique Lyonnais </t>
  </si>
  <si>
    <t>Eric CHOUPO MOTING</t>
  </si>
  <si>
    <t>Portugal - Cameroon 01 Jun 2010</t>
  </si>
  <si>
    <t>23 Mar 1989</t>
  </si>
  <si>
    <t xml:space="preserve">FSV Mainz 05 </t>
  </si>
  <si>
    <t>GER</t>
  </si>
  <si>
    <t>Aurelien CHEDJOU</t>
  </si>
  <si>
    <t>Cameroon - Morocco 07 Jun 2009</t>
  </si>
  <si>
    <t xml:space="preserve">Galatasaray SK </t>
  </si>
  <si>
    <t>Pierre WEBO</t>
  </si>
  <si>
    <t xml:space="preserve">Fenerbahce SK </t>
  </si>
  <si>
    <t>Charles ITANDJE</t>
  </si>
  <si>
    <t>Cameroon - Togo 23 Mar 2013</t>
  </si>
  <si>
    <t xml:space="preserve">Konyaspor </t>
  </si>
  <si>
    <t>Stephane MBIA</t>
  </si>
  <si>
    <t>20 May 1986</t>
  </si>
  <si>
    <t xml:space="preserve">Sevilla FC </t>
  </si>
  <si>
    <t>Eyong ENOH</t>
  </si>
  <si>
    <t>23 Mar 1986</t>
  </si>
  <si>
    <t xml:space="preserve">Antalyaspor AS </t>
  </si>
  <si>
    <t>Fabrice OLINGA</t>
  </si>
  <si>
    <t>Cameroon - Cape Verde Islands 14 Oct 2012</t>
  </si>
  <si>
    <t>12 May 1996</t>
  </si>
  <si>
    <t xml:space="preserve">SV Zulte Waregem </t>
  </si>
  <si>
    <t>BEL</t>
  </si>
  <si>
    <t>Edgar SALLI</t>
  </si>
  <si>
    <t>Equatorial Guinea - Cameroon 11 Oct 2011</t>
  </si>
  <si>
    <t xml:space="preserve">RC Lens </t>
  </si>
  <si>
    <t>Joel MATIP</t>
  </si>
  <si>
    <t xml:space="preserve">FC Schalke 04 </t>
  </si>
  <si>
    <t>Allan NYOM</t>
  </si>
  <si>
    <t>Cameroon - Sudan 11 Nov 2011</t>
  </si>
  <si>
    <t>10 May 1988</t>
  </si>
  <si>
    <t>Sammy NDJOCK</t>
  </si>
  <si>
    <t>Ukraine - Cameroon 02 Jun 2013</t>
  </si>
  <si>
    <t xml:space="preserve">Fethiyespor </t>
  </si>
  <si>
    <t>Cte d'Ivoire</t>
  </si>
  <si>
    <t>CIV</t>
  </si>
  <si>
    <t>Boubacar BARRY</t>
  </si>
  <si>
    <t>Cte d'Ivoire - Tunisia 18 Jun 2000</t>
  </si>
  <si>
    <t xml:space="preserve">KSC Lokeren </t>
  </si>
  <si>
    <t>Ousmane DIARRASSOUBA</t>
  </si>
  <si>
    <t>Cte d'Ivoire - Morocco 07 Sep 2013</t>
  </si>
  <si>
    <t xml:space="preserve">Caykur Rizespor </t>
  </si>
  <si>
    <t>Arthur BOKA</t>
  </si>
  <si>
    <t>Tunisia - Cte d'Ivoire 31 Mar 2004</t>
  </si>
  <si>
    <t xml:space="preserve">VfB Stuttgart </t>
  </si>
  <si>
    <t>Kolo TOURE</t>
  </si>
  <si>
    <t>Niger - Cte d'Ivoire 02 Jul 2000</t>
  </si>
  <si>
    <t>19 Mar 1981</t>
  </si>
  <si>
    <t xml:space="preserve">Liverpool FC </t>
  </si>
  <si>
    <t>Didier ZOKORA</t>
  </si>
  <si>
    <t>Cte d'Ivoire - Rwanda 23 Apr 2000</t>
  </si>
  <si>
    <t xml:space="preserve">Trabzonspor </t>
  </si>
  <si>
    <t>Mathis BOLLY</t>
  </si>
  <si>
    <t>Gambia - Cte d'Ivoire 08 Jun 2013</t>
  </si>
  <si>
    <t xml:space="preserve">Fortuna Duesseldorf </t>
  </si>
  <si>
    <t>Jean Daniel AKPA</t>
  </si>
  <si>
    <t>Bosnia and Herzegovina - Cte d'Ivoire 30 May 2014</t>
  </si>
  <si>
    <t>11 Oct 1992</t>
  </si>
  <si>
    <t xml:space="preserve">Toulouse FC </t>
  </si>
  <si>
    <t>Salomon KALOU</t>
  </si>
  <si>
    <t>Cte d'Ivoire - Guinea 06 Feb 2007</t>
  </si>
  <si>
    <t xml:space="preserve">Lille OSC </t>
  </si>
  <si>
    <t>Ismael TIOTE</t>
  </si>
  <si>
    <t>Tunisia - Cte d'Ivoire 12 Aug 2009</t>
  </si>
  <si>
    <t xml:space="preserve">Newcastle United FC </t>
  </si>
  <si>
    <t>GERVINHO</t>
  </si>
  <si>
    <t>Qatar - Cte d'Ivoire 21 Nov 2007</t>
  </si>
  <si>
    <t>27 May 1987</t>
  </si>
  <si>
    <t xml:space="preserve">AS Roma </t>
  </si>
  <si>
    <t>Didier DROGBA</t>
  </si>
  <si>
    <t>Cte d'Ivoire - South Africa 08 Sep 2002</t>
  </si>
  <si>
    <t>11 Mar 1978</t>
  </si>
  <si>
    <t>Wilfried BONY</t>
  </si>
  <si>
    <t>Burundi - Cte d'Ivoire 09 Oct 2010</t>
  </si>
  <si>
    <t xml:space="preserve">Swansea City AFC </t>
  </si>
  <si>
    <t>WAL</t>
  </si>
  <si>
    <t>Konan YA</t>
  </si>
  <si>
    <t>Cte d'Ivoire - Gabon 08 Oct 2006</t>
  </si>
  <si>
    <t>22 May 1984</t>
  </si>
  <si>
    <t xml:space="preserve">Hannover 96 </t>
  </si>
  <si>
    <t>Ismael DIOMANDE</t>
  </si>
  <si>
    <t xml:space="preserve">AS Saint-Etienne </t>
  </si>
  <si>
    <t>Max GRADEL</t>
  </si>
  <si>
    <t>Benin - Cte d'Ivoire 05 Jun 2011</t>
  </si>
  <si>
    <t>Sylvain GBOHOUO</t>
  </si>
  <si>
    <t>Nigeria - Cte d'Ivoire 06 Jul 2013</t>
  </si>
  <si>
    <t>29 Oct 1988</t>
  </si>
  <si>
    <t xml:space="preserve">Sewe Sport </t>
  </si>
  <si>
    <t>Serge AURIER</t>
  </si>
  <si>
    <t>Constant DJAKPA</t>
  </si>
  <si>
    <t>17 Oct 1986</t>
  </si>
  <si>
    <t xml:space="preserve">Eintracht Frankfurt </t>
  </si>
  <si>
    <t>Yaya TOURE</t>
  </si>
  <si>
    <t>Cte d'Ivoire - Guinea 28 Apr 2004</t>
  </si>
  <si>
    <t>13 May 1983</t>
  </si>
  <si>
    <t xml:space="preserve">Manchester City FC </t>
  </si>
  <si>
    <t>Die SEREY</t>
  </si>
  <si>
    <t>Cte d'Ivoire - Gambia 23 Mar 2013</t>
  </si>
  <si>
    <t xml:space="preserve">FC Basel </t>
  </si>
  <si>
    <t>SUI</t>
  </si>
  <si>
    <t>Giovanni SIO</t>
  </si>
  <si>
    <t>31 Mar 1989</t>
  </si>
  <si>
    <t>Souleymane BAMBA</t>
  </si>
  <si>
    <t>Israel - Cte d'Ivoire 19 Nov 2008</t>
  </si>
  <si>
    <t>Sayouba MANDE</t>
  </si>
  <si>
    <t>Belgium - Cte d'Ivoire 05 Mar 2014</t>
  </si>
  <si>
    <t xml:space="preserve">Stabaek IF </t>
  </si>
  <si>
    <t>NOR</t>
  </si>
  <si>
    <t>Ghana</t>
  </si>
  <si>
    <t>GHA</t>
  </si>
  <si>
    <t>Stephen ADAMS</t>
  </si>
  <si>
    <t>Ghana - Congo 13 Jan 2014</t>
  </si>
  <si>
    <t xml:space="preserve">Aduana Stars </t>
  </si>
  <si>
    <t>Samuel INKOOM</t>
  </si>
  <si>
    <t>Ghana - Tunisia 19 Nov 2008</t>
  </si>
  <si>
    <t xml:space="preserve">FC Platanias </t>
  </si>
  <si>
    <t>GRE</t>
  </si>
  <si>
    <t>Asamoah GYAN</t>
  </si>
  <si>
    <t>Ghana - Somalia 19 Nov 2003</t>
  </si>
  <si>
    <t xml:space="preserve">Al Ain FC </t>
  </si>
  <si>
    <t>UAE</t>
  </si>
  <si>
    <t>Daniel OPARE</t>
  </si>
  <si>
    <t>England - Ghana 29 Mar 2011</t>
  </si>
  <si>
    <t>18 Oct 1990</t>
  </si>
  <si>
    <t xml:space="preserve">Standard Liege </t>
  </si>
  <si>
    <t>Michael ESSIEN</t>
  </si>
  <si>
    <t>Egypt - Ghana 04 Jan 2002</t>
  </si>
  <si>
    <t xml:space="preserve">AC Milan </t>
  </si>
  <si>
    <t>Acquah AFRIYIE</t>
  </si>
  <si>
    <t>Chile - Ghana 29 Feb 2012</t>
  </si>
  <si>
    <t xml:space="preserve">Parma FC </t>
  </si>
  <si>
    <t>Christian ATSU</t>
  </si>
  <si>
    <t>Ghana - Lesotho 01 Jun 2012</t>
  </si>
  <si>
    <t xml:space="preserve">Vitesse Arnheim </t>
  </si>
  <si>
    <t>NED</t>
  </si>
  <si>
    <t>Emmanuel BADU</t>
  </si>
  <si>
    <t>Lesotho - Ghana 08 Jun 2008</t>
  </si>
  <si>
    <t>Kevin Prince BOATENG</t>
  </si>
  <si>
    <t>Ghana - Latvia 05 Jun 2010</t>
  </si>
  <si>
    <t>06 Mar 1987</t>
  </si>
  <si>
    <t>Andre AYEW</t>
  </si>
  <si>
    <t>Ghana - Senegal 21 Aug 2007</t>
  </si>
  <si>
    <t>Sulley MUNTARI</t>
  </si>
  <si>
    <t>Slovenia - Ghana 17 May 2002</t>
  </si>
  <si>
    <t>Adam KWARASEY</t>
  </si>
  <si>
    <t>Ghana - Swaziland 02 Sep 2011</t>
  </si>
  <si>
    <t xml:space="preserve">Stromsgodset IF </t>
  </si>
  <si>
    <t>Jordan AYEW</t>
  </si>
  <si>
    <t>Swaziland - Ghana 05 Sep 2010</t>
  </si>
  <si>
    <t xml:space="preserve">FC Sochaux-Montbliard </t>
  </si>
  <si>
    <t>Albert ADOMAH</t>
  </si>
  <si>
    <t>Brazil - Ghana 05 Sep 2011</t>
  </si>
  <si>
    <t xml:space="preserve">Middlesbrough FC </t>
  </si>
  <si>
    <t>Rashid SUMAILA</t>
  </si>
  <si>
    <t>Liberia - Ghana 11 Sep 2012</t>
  </si>
  <si>
    <t xml:space="preserve">Mamelodi Sundowns FC </t>
  </si>
  <si>
    <t>RSA</t>
  </si>
  <si>
    <t>Fatawu DAUDA</t>
  </si>
  <si>
    <t>Ghana - Mexico 26 Mar 2008</t>
  </si>
  <si>
    <t xml:space="preserve">Orlando Pirates </t>
  </si>
  <si>
    <t>Mohammed RABIU</t>
  </si>
  <si>
    <t xml:space="preserve">Kuban Krasnodar </t>
  </si>
  <si>
    <t>RUS</t>
  </si>
  <si>
    <t>Majeed WARIS</t>
  </si>
  <si>
    <t>Jonathan MENSAH</t>
  </si>
  <si>
    <t>Ghana - Malawi 05 Jan 2010</t>
  </si>
  <si>
    <t xml:space="preserve">Evian TG FC </t>
  </si>
  <si>
    <t>Kwadwo ASAMOAH</t>
  </si>
  <si>
    <t>Ghana - Cte d'Ivoire 09 Feb 2008</t>
  </si>
  <si>
    <t xml:space="preserve">Juventus FC </t>
  </si>
  <si>
    <t>John BOYE</t>
  </si>
  <si>
    <t>Ghana - Gabon 22 Jun 2008</t>
  </si>
  <si>
    <t>Mubarak WAKASO</t>
  </si>
  <si>
    <t>Malawi - Ghana 13 Oct 2012</t>
  </si>
  <si>
    <t xml:space="preserve">FC Rubin Kazan </t>
  </si>
  <si>
    <t>Harrison AFFUL</t>
  </si>
  <si>
    <t xml:space="preserve">Esperance Sportive de Tunis </t>
  </si>
  <si>
    <t>Nigeria</t>
  </si>
  <si>
    <t>NGA</t>
  </si>
  <si>
    <t>Vincent ENYEAMA</t>
  </si>
  <si>
    <t>Nigeria - Kenya 04 May 2002</t>
  </si>
  <si>
    <t>Joseph YOBO</t>
  </si>
  <si>
    <t>Zambia - Nigeria 24 Mar 2001</t>
  </si>
  <si>
    <t xml:space="preserve">Norwich City FC </t>
  </si>
  <si>
    <t>Ejike UZOENYI</t>
  </si>
  <si>
    <t>Nigeria - Angola 11 Jan 2012</t>
  </si>
  <si>
    <t>23 Mar 1992</t>
  </si>
  <si>
    <t xml:space="preserve">Enugu Rangers FC </t>
  </si>
  <si>
    <t>Ruben GABRIEL</t>
  </si>
  <si>
    <t>Nigeria - Congo DR 03 Mar 2010</t>
  </si>
  <si>
    <t xml:space="preserve">KV Waasland-Beveren </t>
  </si>
  <si>
    <t>Efe AMBROSE</t>
  </si>
  <si>
    <t>Nigeria - Sudan 09 Jan 2008</t>
  </si>
  <si>
    <t>18 Oct 1988</t>
  </si>
  <si>
    <t xml:space="preserve">Celtic FC </t>
  </si>
  <si>
    <t>SCO</t>
  </si>
  <si>
    <t>Azubuike EGWUEKWE</t>
  </si>
  <si>
    <t xml:space="preserve">Warri Wolves FC </t>
  </si>
  <si>
    <t>Ahmed MUSA</t>
  </si>
  <si>
    <t>Nigeria - Madagascar 05 Sep 2010</t>
  </si>
  <si>
    <t>14 Oct 1992</t>
  </si>
  <si>
    <t xml:space="preserve">CSKA Moscow </t>
  </si>
  <si>
    <t>Peter ODEMWINGIE</t>
  </si>
  <si>
    <t xml:space="preserve">Stoke City FC </t>
  </si>
  <si>
    <t>Emmanuel EMENIKE</t>
  </si>
  <si>
    <t>Nigeria - Sierra Leone 09 Feb 2011</t>
  </si>
  <si>
    <t>10 May 1987</t>
  </si>
  <si>
    <t>John Obi MIKEL</t>
  </si>
  <si>
    <t>Libya - Nigeria 17 Aug 2005</t>
  </si>
  <si>
    <t>Victor MOSES</t>
  </si>
  <si>
    <t>Rwanda - Nigeria 29 Feb 2012</t>
  </si>
  <si>
    <t>Ebenezer ODUNLAMI</t>
  </si>
  <si>
    <t>Cte d'Ivoire - Nigeria 27 Jul 2013</t>
  </si>
  <si>
    <t xml:space="preserve">Sunshine Stars FC </t>
  </si>
  <si>
    <t>Juwon OSHANIWA</t>
  </si>
  <si>
    <t xml:space="preserve">FC Ashdod </t>
  </si>
  <si>
    <t>ISR</t>
  </si>
  <si>
    <t>Godfrey OBOABONA</t>
  </si>
  <si>
    <t>Ramon AZEEZ</t>
  </si>
  <si>
    <t>Mexico - Nigeria 05 Mar 2014</t>
  </si>
  <si>
    <t xml:space="preserve">UD Almeria </t>
  </si>
  <si>
    <t>Austine EJIDE</t>
  </si>
  <si>
    <t>Namibia - Nigeria 16 Jun 2001</t>
  </si>
  <si>
    <t xml:space="preserve">Hapoel Be'er Sheva FC </t>
  </si>
  <si>
    <t>Ogenyi ONAZI</t>
  </si>
  <si>
    <t>Nigeria - Liberia 13 Oct 2012</t>
  </si>
  <si>
    <t xml:space="preserve">SS Lazio </t>
  </si>
  <si>
    <t>Michael BABATUNDE</t>
  </si>
  <si>
    <t>Mexico - Nigeria 31 May 2013</t>
  </si>
  <si>
    <t xml:space="preserve">FC Volyn Lutsk </t>
  </si>
  <si>
    <t>UKR</t>
  </si>
  <si>
    <t>Uche NWOFOR</t>
  </si>
  <si>
    <t xml:space="preserve">SC Heerenveen </t>
  </si>
  <si>
    <t>Okechukwu UCHEBO</t>
  </si>
  <si>
    <t xml:space="preserve">Cercle Brugge </t>
  </si>
  <si>
    <t>Chigozie AGBIM</t>
  </si>
  <si>
    <t>Kenneth OMERUO</t>
  </si>
  <si>
    <t>Cape Verde Islands - Nigeria 09 Jan 2013</t>
  </si>
  <si>
    <t>17 Oct 1993</t>
  </si>
  <si>
    <t>Shola AMEOBI</t>
  </si>
  <si>
    <t>Venezuela - Nigeria 14 Nov 2012</t>
  </si>
  <si>
    <t>12 Oct 1981</t>
  </si>
  <si>
    <t>Australia</t>
  </si>
  <si>
    <t>AUS</t>
  </si>
  <si>
    <t>Maty RYAN</t>
  </si>
  <si>
    <t>Korea DPR - Australia 05 Dec 2012</t>
  </si>
  <si>
    <t xml:space="preserve">Club Brugge KV </t>
  </si>
  <si>
    <t>Ivan FRANJIC</t>
  </si>
  <si>
    <t>Hong Kong - Australia 03 Dec 2012</t>
  </si>
  <si>
    <t xml:space="preserve">Brisbane Roar FC </t>
  </si>
  <si>
    <t>Jason DAVIDSON</t>
  </si>
  <si>
    <t>Scotland - Australia 15 Aug 2012</t>
  </si>
  <si>
    <t xml:space="preserve">SC Heracles Almelo </t>
  </si>
  <si>
    <t>Tim CAHILL</t>
  </si>
  <si>
    <t>Australia - South Africa 30 Mar 2004</t>
  </si>
  <si>
    <t xml:space="preserve">New York Red Bulls </t>
  </si>
  <si>
    <t>USA</t>
  </si>
  <si>
    <t>Mark MILLIGAN</t>
  </si>
  <si>
    <t>Australia - Liechtenstein 07 Jun 2006</t>
  </si>
  <si>
    <t xml:space="preserve">Melbourne Victory FC </t>
  </si>
  <si>
    <t>Matthew SPIRANOVIC</t>
  </si>
  <si>
    <t>Australia - Ghana 23 May 2008</t>
  </si>
  <si>
    <t xml:space="preserve">Western Sydney Wanderers FC </t>
  </si>
  <si>
    <t>Mathew LECKIE</t>
  </si>
  <si>
    <t>Korea Republic - Australia 14 Nov 2012</t>
  </si>
  <si>
    <t xml:space="preserve">FSV Frankfurt </t>
  </si>
  <si>
    <t>Bailey WRIGHT</t>
  </si>
  <si>
    <t xml:space="preserve">Preston North End FC </t>
  </si>
  <si>
    <t>Adam TAGGART</t>
  </si>
  <si>
    <t xml:space="preserve">Newcastle United Jets FC </t>
  </si>
  <si>
    <t>Ben HALLORAN</t>
  </si>
  <si>
    <t>Australia - South Africa 26 May 2014</t>
  </si>
  <si>
    <t>Tommy OAR</t>
  </si>
  <si>
    <t>Australia - Indonesia 03 Mar 2010</t>
  </si>
  <si>
    <t xml:space="preserve">FC Utrecht </t>
  </si>
  <si>
    <t>Mitch LANGERAK</t>
  </si>
  <si>
    <t>France - Australia 11 Oct 2013</t>
  </si>
  <si>
    <t xml:space="preserve">Borussia Dortmund </t>
  </si>
  <si>
    <t>Oliver BOZANIC</t>
  </si>
  <si>
    <t>Canada - Australia 15 Oct 2013</t>
  </si>
  <si>
    <t xml:space="preserve">FC Luzern </t>
  </si>
  <si>
    <t>James TROISI</t>
  </si>
  <si>
    <t>Singapore - Australia 22 Mar 2008</t>
  </si>
  <si>
    <t>Mile JEDINAK</t>
  </si>
  <si>
    <t xml:space="preserve">Crystal Palace FC </t>
  </si>
  <si>
    <t>James HOLLAND</t>
  </si>
  <si>
    <t>15 May 1989</t>
  </si>
  <si>
    <t xml:space="preserve">FK Austria Wien </t>
  </si>
  <si>
    <t>AUT</t>
  </si>
  <si>
    <t>Matt McKAY</t>
  </si>
  <si>
    <t>Australia - Kuwait 16 Aug 2006</t>
  </si>
  <si>
    <t>Eugen GALEKOVIC</t>
  </si>
  <si>
    <t>Indonesia - Australia 28 Jan 2009</t>
  </si>
  <si>
    <t xml:space="preserve">Adelaide United FC </t>
  </si>
  <si>
    <t>Ryan McGOWAN</t>
  </si>
  <si>
    <t xml:space="preserve">Shandong Luneng Taishan FC </t>
  </si>
  <si>
    <t>CHN</t>
  </si>
  <si>
    <t>Dario VIDOSIC</t>
  </si>
  <si>
    <t>Australia - Japan 17 Jun 2009</t>
  </si>
  <si>
    <t xml:space="preserve">FC Sion </t>
  </si>
  <si>
    <t>Massimo LUONGO</t>
  </si>
  <si>
    <t>Australia - Ecuador 05 Mar 2014</t>
  </si>
  <si>
    <t xml:space="preserve">Swindon Town FC </t>
  </si>
  <si>
    <t>Alex WILKINSON</t>
  </si>
  <si>
    <t xml:space="preserve">Jeonbuk Hyundai Motors FC </t>
  </si>
  <si>
    <t>KOR</t>
  </si>
  <si>
    <t>Mark BRESCIANO</t>
  </si>
  <si>
    <t>Australia - France 01 Jun 2001</t>
  </si>
  <si>
    <t xml:space="preserve">Al Gharafa SC </t>
  </si>
  <si>
    <t>Iran</t>
  </si>
  <si>
    <t>IRN</t>
  </si>
  <si>
    <t>Rahman AHMADI</t>
  </si>
  <si>
    <t>Iran - Jordan 15 Aug 2008</t>
  </si>
  <si>
    <t xml:space="preserve">Sepahan FC </t>
  </si>
  <si>
    <t>Khosro HEYDARI</t>
  </si>
  <si>
    <t>Iran - Palestine 20 Jun 2007</t>
  </si>
  <si>
    <t xml:space="preserve">Esteghlal Tehran FC </t>
  </si>
  <si>
    <t>Ehsan HAJI SAFI</t>
  </si>
  <si>
    <t>Iran - Zambia 25 May 2008</t>
  </si>
  <si>
    <t>Jalal HOSSEINI</t>
  </si>
  <si>
    <t>Iran - Belarus 07 Feb 2007</t>
  </si>
  <si>
    <t xml:space="preserve">Perspolis FC </t>
  </si>
  <si>
    <t>Amirhossein SADEGHI</t>
  </si>
  <si>
    <t>Iran - Bosnia and Herzegovina 02 Feb 2005</t>
  </si>
  <si>
    <t>Javad NEKOUNAM</t>
  </si>
  <si>
    <t>Jordan - Iran 30 May 2000</t>
  </si>
  <si>
    <t xml:space="preserve">Kuwait SC </t>
  </si>
  <si>
    <t>KUW</t>
  </si>
  <si>
    <t>Masoud SHOJAEI</t>
  </si>
  <si>
    <t>Iran - Laos 17 Nov 2004</t>
  </si>
  <si>
    <t xml:space="preserve">UD Las Palmas </t>
  </si>
  <si>
    <t>Reza HAGHIGHI</t>
  </si>
  <si>
    <t>Botswana - Iran 05 Jul 2009</t>
  </si>
  <si>
    <t>Alireza JAHAN BAKHSH</t>
  </si>
  <si>
    <t>Iran - Thailand 15 Oct 2013</t>
  </si>
  <si>
    <t xml:space="preserve">NEC Nijmegen </t>
  </si>
  <si>
    <t>Karim ANSARI FARD</t>
  </si>
  <si>
    <t>Iran - Iceland 10 Nov 2009</t>
  </si>
  <si>
    <t xml:space="preserve">Tractor Sazi Tabriz FC </t>
  </si>
  <si>
    <t>Ghasem HADADIFAR</t>
  </si>
  <si>
    <t>Armenia - Iran 11 Aug 2010</t>
  </si>
  <si>
    <t xml:space="preserve">Zob Ahan Isfahan FC </t>
  </si>
  <si>
    <t>Alireza HAGHIGHI</t>
  </si>
  <si>
    <t>Iran - Palestine 05 Oct 2011</t>
  </si>
  <si>
    <t>02 May 1988</t>
  </si>
  <si>
    <t xml:space="preserve">Sporting Covilha </t>
  </si>
  <si>
    <t>Hossein MAHINI</t>
  </si>
  <si>
    <t>Iran - Madagascar 17 Jul 2011</t>
  </si>
  <si>
    <t>Andranik TIMOTIAN</t>
  </si>
  <si>
    <t>Iran - Libya 24 Aug 2005</t>
  </si>
  <si>
    <t>06 Mar 1983</t>
  </si>
  <si>
    <t>Pejman MONTAZERI</t>
  </si>
  <si>
    <t>Iran - China PR 19 Dec 2008</t>
  </si>
  <si>
    <t xml:space="preserve">Umm Salal SC </t>
  </si>
  <si>
    <t>Reza GHOOCHANNEJAD</t>
  </si>
  <si>
    <t>Iran - Korea Republic 16 Oct 2012</t>
  </si>
  <si>
    <t xml:space="preserve">Charlton Athletic FC </t>
  </si>
  <si>
    <t>Ahmad ALNAMEH</t>
  </si>
  <si>
    <t>Jordan - Iran 22 Jun 2007</t>
  </si>
  <si>
    <t>20 Oct 1982</t>
  </si>
  <si>
    <t xml:space="preserve">Naft Tehran FC </t>
  </si>
  <si>
    <t>Bakhtiar RAHMANI</t>
  </si>
  <si>
    <t>Oman - Iran 22 May 2013</t>
  </si>
  <si>
    <t xml:space="preserve">Foolad Khuzestan FC </t>
  </si>
  <si>
    <t>Hashem BEIKZADEH</t>
  </si>
  <si>
    <t>Iran - United Arab Emirates 08 Aug 2006</t>
  </si>
  <si>
    <t>Steven BEITASHOUR</t>
  </si>
  <si>
    <t xml:space="preserve">Vancouver Whitecaps FC </t>
  </si>
  <si>
    <t>CAN</t>
  </si>
  <si>
    <t>Ashkan DEJAGAH</t>
  </si>
  <si>
    <t>Iran - Qatar 29 Feb 2012</t>
  </si>
  <si>
    <t xml:space="preserve">Fulham FC </t>
  </si>
  <si>
    <t>Daniel DAVARI</t>
  </si>
  <si>
    <t>Thailand - Iran 15 Nov 2013</t>
  </si>
  <si>
    <t xml:space="preserve">Eintracht Braunschweig </t>
  </si>
  <si>
    <t>Mehrdad POOLADI</t>
  </si>
  <si>
    <t>Japan</t>
  </si>
  <si>
    <t>JPN</t>
  </si>
  <si>
    <t>Eiji KAWASHIMA</t>
  </si>
  <si>
    <t>Japan - Korea DPR 17 Feb 2008</t>
  </si>
  <si>
    <t>20 Mar 1983</t>
  </si>
  <si>
    <t>Atsuto UCHIDA</t>
  </si>
  <si>
    <t>Japan - Chile 26 Jan 2008</t>
  </si>
  <si>
    <t>27 Mar 1988</t>
  </si>
  <si>
    <t>Gotoku SAKAI</t>
  </si>
  <si>
    <t>Japan - United Arab Emirates 06 Sep 2012</t>
  </si>
  <si>
    <t>14 Mar 1991</t>
  </si>
  <si>
    <t>Keisuke HONDA</t>
  </si>
  <si>
    <t>Japan - Bahrain 22 Jun 2008</t>
  </si>
  <si>
    <t>Yuto NAGATOMO</t>
  </si>
  <si>
    <t>Japan - Cte d'Ivoire 24 May 2008</t>
  </si>
  <si>
    <t>Masato MORISHIGE</t>
  </si>
  <si>
    <t>Japan - China PR 21 Jul 2013</t>
  </si>
  <si>
    <t>21 May 1987</t>
  </si>
  <si>
    <t xml:space="preserve">FC Tokyo </t>
  </si>
  <si>
    <t>Yasuhito ENDO</t>
  </si>
  <si>
    <t>Japan - Argentina 20 Nov 2002</t>
  </si>
  <si>
    <t xml:space="preserve">Gamba Osaka </t>
  </si>
  <si>
    <t>Hiroshi KIYOTAKE</t>
  </si>
  <si>
    <t>Japan - Korea Republic 10 Aug 2011</t>
  </si>
  <si>
    <t xml:space="preserve">1. FC Nuernberg </t>
  </si>
  <si>
    <t>Shinji OKAZAKI</t>
  </si>
  <si>
    <t>Japan - United Arab Emirates 09 Oct 2008</t>
  </si>
  <si>
    <t>Shinji KAGAWA</t>
  </si>
  <si>
    <t>17 Mar 1989</t>
  </si>
  <si>
    <t xml:space="preserve">Manchester United FC </t>
  </si>
  <si>
    <t>Yoichiro KAKITANI</t>
  </si>
  <si>
    <t xml:space="preserve">Cerezo Osaka </t>
  </si>
  <si>
    <t>Shusaku NISHIKAWA</t>
  </si>
  <si>
    <t>Japan - Hong Kong 08 Oct 2009</t>
  </si>
  <si>
    <t xml:space="preserve">Urawa Red Diamonds </t>
  </si>
  <si>
    <t>Yoshito OKUBO</t>
  </si>
  <si>
    <t>Japan - Korea Republic 31 May 2003</t>
  </si>
  <si>
    <t xml:space="preserve">Kawasaki Frontale </t>
  </si>
  <si>
    <t>Toshihiro AOYAMA</t>
  </si>
  <si>
    <t xml:space="preserve">Sanfrecce Hiroshima </t>
  </si>
  <si>
    <t>Yasuyuki KONNO</t>
  </si>
  <si>
    <t>Japan - China PR 03 Aug 2005</t>
  </si>
  <si>
    <t>Hotaru YAMAGUCHI</t>
  </si>
  <si>
    <t>06 Oct 1990</t>
  </si>
  <si>
    <t>Makoto HASEBE</t>
  </si>
  <si>
    <t>USA - Japan 10 Feb 2006</t>
  </si>
  <si>
    <t>Yuya OSAKO</t>
  </si>
  <si>
    <t>18 May 1990</t>
  </si>
  <si>
    <t xml:space="preserve">TSV 1860 Muenchen </t>
  </si>
  <si>
    <t>Masahiko INOHA</t>
  </si>
  <si>
    <t>Saudi Arabia - Japan 17 Jan 2011</t>
  </si>
  <si>
    <t xml:space="preserve">Jubilo Iwata </t>
  </si>
  <si>
    <t>Manabu SAITO</t>
  </si>
  <si>
    <t xml:space="preserve">Yokohama F-Marinos </t>
  </si>
  <si>
    <t>Hiroki SAKAI</t>
  </si>
  <si>
    <t>Japan - Azerbaijan 23 May 2012</t>
  </si>
  <si>
    <t>Maya YOSHIDA</t>
  </si>
  <si>
    <t>Yemen - Japan 06 Jan 2010</t>
  </si>
  <si>
    <t xml:space="preserve">Southampton FC </t>
  </si>
  <si>
    <t>Shuichi GONDA</t>
  </si>
  <si>
    <t>03 Mar 1989</t>
  </si>
  <si>
    <t>Korea Republic</t>
  </si>
  <si>
    <t>JUNG Sungryong</t>
  </si>
  <si>
    <t>Korea Republic - Chile 30 Jan 2008</t>
  </si>
  <si>
    <t xml:space="preserve">Suwon Bluewings FC </t>
  </si>
  <si>
    <t>KIM Changsoo</t>
  </si>
  <si>
    <t>Syria - Korea Republic 01 Feb 2009</t>
  </si>
  <si>
    <t xml:space="preserve">Kashiwa Reysol </t>
  </si>
  <si>
    <t>YUN Sukyoung</t>
  </si>
  <si>
    <t>KWAK Taehwi</t>
  </si>
  <si>
    <t xml:space="preserve">Al Hilal FC </t>
  </si>
  <si>
    <t>KSA</t>
  </si>
  <si>
    <t>KIM Younggwon</t>
  </si>
  <si>
    <t>Korea Republic - Nigeria 11 Aug 2010</t>
  </si>
  <si>
    <t xml:space="preserve">Guangzhou Evergrande FC </t>
  </si>
  <si>
    <t>HWANG Seokho</t>
  </si>
  <si>
    <t>KIM Bokyung</t>
  </si>
  <si>
    <t>Zambia - Korea Republic 09 Jan 2010</t>
  </si>
  <si>
    <t>06 Oct 1989</t>
  </si>
  <si>
    <t xml:space="preserve">Cardiff City FC </t>
  </si>
  <si>
    <t>HA Daesung</t>
  </si>
  <si>
    <t>Qatar - Korea Republic 14 Nov 2008</t>
  </si>
  <si>
    <t>02 Mar 1985</t>
  </si>
  <si>
    <t xml:space="preserve">Beijing Guoan </t>
  </si>
  <si>
    <t>SON Heungmin</t>
  </si>
  <si>
    <t>Syria - Korea Republic 30 Dec 2010</t>
  </si>
  <si>
    <t xml:space="preserve">Bayer 04 Leverkusen </t>
  </si>
  <si>
    <t>PARK Chuyoung</t>
  </si>
  <si>
    <t>Uzbekistan - Korea Republic 03 Jun 2005</t>
  </si>
  <si>
    <t>LEE Keunho</t>
  </si>
  <si>
    <t>Korea Republic - Iraq 29 Jun 2007</t>
  </si>
  <si>
    <t xml:space="preserve">Sangju Sangmu FC </t>
  </si>
  <si>
    <t>LEE Yong</t>
  </si>
  <si>
    <t>Korea Republic - China PR 24 Jul 2013</t>
  </si>
  <si>
    <t xml:space="preserve">Ulsan Hyundai FC </t>
  </si>
  <si>
    <t>KOO Jacheol</t>
  </si>
  <si>
    <t>China PR - Korea Republic 17 Feb 2008</t>
  </si>
  <si>
    <t>HAN Kookyoung</t>
  </si>
  <si>
    <t>Lebanon - Korea Republic 04 Jun 2013</t>
  </si>
  <si>
    <t>PARK Jongwoo</t>
  </si>
  <si>
    <t>10 Mar 1989</t>
  </si>
  <si>
    <t xml:space="preserve">Guangzhou R&amp;F FC </t>
  </si>
  <si>
    <t>KI Sungyueng</t>
  </si>
  <si>
    <t>Korea Republic - Jordan 05 Sep 2008</t>
  </si>
  <si>
    <t xml:space="preserve">Sunderland AFC </t>
  </si>
  <si>
    <t>LEE Chungyong</t>
  </si>
  <si>
    <t>Korea Republic - Jordan 31 May 2008</t>
  </si>
  <si>
    <t xml:space="preserve">Bolton Wanderers FC </t>
  </si>
  <si>
    <t>KIM Shinwook</t>
  </si>
  <si>
    <t>JI Dongwon</t>
  </si>
  <si>
    <t>28 May 1991</t>
  </si>
  <si>
    <t xml:space="preserve">FC Augsburg </t>
  </si>
  <si>
    <t>HONG Jeongho</t>
  </si>
  <si>
    <t>KIM Seunggyu</t>
  </si>
  <si>
    <t>Korea Republic - Peru 14 Aug 2013</t>
  </si>
  <si>
    <t>PARK Jooho</t>
  </si>
  <si>
    <t>Finland - Korea Republic 18 Jan 2010</t>
  </si>
  <si>
    <t>LEE Bumyoung</t>
  </si>
  <si>
    <t xml:space="preserve">Busan IPark FC </t>
  </si>
  <si>
    <t>Belgium</t>
  </si>
  <si>
    <t>Thibaut COURTOIS</t>
  </si>
  <si>
    <t>France - Belgium 15 Nov 2011</t>
  </si>
  <si>
    <t>11 May 1992</t>
  </si>
  <si>
    <t xml:space="preserve">Atletico Madrid </t>
  </si>
  <si>
    <t>Toby ALDERWEIRELD</t>
  </si>
  <si>
    <t>Belgium - Chile 29 May 2009</t>
  </si>
  <si>
    <t>02 Mar 1989</t>
  </si>
  <si>
    <t>Thomas VERMAELEN</t>
  </si>
  <si>
    <t>Luxembourg - Belgium 01 Mar 2006</t>
  </si>
  <si>
    <t xml:space="preserve">Arsenal FC </t>
  </si>
  <si>
    <t>Vincent KOMPANY</t>
  </si>
  <si>
    <t>Belgium - France 18 Feb 2004</t>
  </si>
  <si>
    <t>Jan VERTONGHEN</t>
  </si>
  <si>
    <t>Belgium - Portugal 02 Jun 2007</t>
  </si>
  <si>
    <t>Axel WITSEL</t>
  </si>
  <si>
    <t>Belgium - Morocco 26 Mar 2008</t>
  </si>
  <si>
    <t xml:space="preserve">FC Zenit St. Petersburg </t>
  </si>
  <si>
    <t>Kevin DE BRUYNE</t>
  </si>
  <si>
    <t>Finland - Belgium 11 Aug 2010</t>
  </si>
  <si>
    <t xml:space="preserve">VfL Wolfsburg </t>
  </si>
  <si>
    <t>Marouane FELLAINI</t>
  </si>
  <si>
    <t>Belgium - Czech Republic 07 Feb 2007</t>
  </si>
  <si>
    <t>Romelu LUKAKU</t>
  </si>
  <si>
    <t>Air Force Central - Ratchaburi 13 Jul 2014</t>
  </si>
  <si>
    <t>13 May 1993</t>
  </si>
  <si>
    <t xml:space="preserve">Everton FC </t>
  </si>
  <si>
    <t>Eden HAZARD</t>
  </si>
  <si>
    <t>Luxembourg - Belgium 19 Nov 2008</t>
  </si>
  <si>
    <t>Kevin MIRALLAS</t>
  </si>
  <si>
    <t>Belgium - Serbia 22 Aug 2007</t>
  </si>
  <si>
    <t>05 Oct 1987</t>
  </si>
  <si>
    <t>Simon MIGNOLET</t>
  </si>
  <si>
    <t>Austria - Belgium 25 Mar 2011</t>
  </si>
  <si>
    <t>06 Mar 1988</t>
  </si>
  <si>
    <t>Sammy BOSSUT</t>
  </si>
  <si>
    <t>Dries MERTENS</t>
  </si>
  <si>
    <t>Belgium - Finland 09 Feb 2011</t>
  </si>
  <si>
    <t>06 May 1987</t>
  </si>
  <si>
    <t>Daniel VAN BUYTEN</t>
  </si>
  <si>
    <t>Belgium - San Marino 28 Feb 2001</t>
  </si>
  <si>
    <t xml:space="preserve">FC Bayern Muenchen </t>
  </si>
  <si>
    <t>Steven DEFOUR</t>
  </si>
  <si>
    <t>Belgium - Saudi Arabia 11 May 2006</t>
  </si>
  <si>
    <t>Divock ORIGI</t>
  </si>
  <si>
    <t>Sweden - Belgium 01 Jun 2014</t>
  </si>
  <si>
    <t>Nicolas LOMBAERTS</t>
  </si>
  <si>
    <t>20 Mar 1985</t>
  </si>
  <si>
    <t>Moussa DEMBELE</t>
  </si>
  <si>
    <t>Slovakia - Belgium 20 May 2006</t>
  </si>
  <si>
    <t>Adnan JANUZAJ</t>
  </si>
  <si>
    <t>Belgium - Tunisia 07 Jun 2014</t>
  </si>
  <si>
    <t>Anthony VANDEN BORRE</t>
  </si>
  <si>
    <t>Belgium - Turkey 28 Apr 2004</t>
  </si>
  <si>
    <t>24 Oct 1987</t>
  </si>
  <si>
    <t xml:space="preserve">RSC Anderlecht </t>
  </si>
  <si>
    <t>Nacer CHADLI</t>
  </si>
  <si>
    <t>Laurent CIMAN</t>
  </si>
  <si>
    <t>Belgium - Bulgaria 19 May 2010</t>
  </si>
  <si>
    <t>Bosnia and Herzegovina</t>
  </si>
  <si>
    <t>BIH</t>
  </si>
  <si>
    <t>Asmir BEGOVIC</t>
  </si>
  <si>
    <t>Estonia - Bosnia and Herzegovina 10 Oct 2009</t>
  </si>
  <si>
    <t>Avdija VRSAJEVIC</t>
  </si>
  <si>
    <t>Liechtenstein - Bosnia and Herzegovina 07 Sep 2012</t>
  </si>
  <si>
    <t>06 Mar 1986</t>
  </si>
  <si>
    <t xml:space="preserve">HNK Hajduk Split </t>
  </si>
  <si>
    <t>Ermin BICAKCIC</t>
  </si>
  <si>
    <t>Bosnia and Herzegovina - USA 14 Aug 2013</t>
  </si>
  <si>
    <t>Emir SPAHIC</t>
  </si>
  <si>
    <t>Romania - Bosnia and Herzegovina 07 Jun 2003</t>
  </si>
  <si>
    <t>Sead KOLASINAC</t>
  </si>
  <si>
    <t>Argentina - Bosnia and Herzegovina 18 Nov 2013</t>
  </si>
  <si>
    <t>Ognjen VRANJES</t>
  </si>
  <si>
    <t>Slovakia - Bosnia and Herzegovina 17 Nov 2010</t>
  </si>
  <si>
    <t>24 Oct 1989</t>
  </si>
  <si>
    <t xml:space="preserve">Elazigspor </t>
  </si>
  <si>
    <t>Muhamed BESIC</t>
  </si>
  <si>
    <t xml:space="preserve">Ferencvarosi TC </t>
  </si>
  <si>
    <t>HUN</t>
  </si>
  <si>
    <t>Miralem PJANIC</t>
  </si>
  <si>
    <t>Bosnia and Herzegovina - Bulgaria 20 Aug 2008</t>
  </si>
  <si>
    <t>Vedad IBISEVIC</t>
  </si>
  <si>
    <t>Norway - Bosnia and Herzegovina 24 Mar 2007</t>
  </si>
  <si>
    <t>Zvjezdan MISIMOVIC</t>
  </si>
  <si>
    <t>FYR Macedonia - Bosnia and Herzegovina 18 Feb 2004</t>
  </si>
  <si>
    <t xml:space="preserve">Guizhou Renhe FC </t>
  </si>
  <si>
    <t>Edin DZEKO</t>
  </si>
  <si>
    <t>Bosnia and Herzegovina - Turkey 02 Jun 2007</t>
  </si>
  <si>
    <t>17 Mar 1986</t>
  </si>
  <si>
    <t>Jasmin FEJZIC</t>
  </si>
  <si>
    <t>15 May 1986</t>
  </si>
  <si>
    <t xml:space="preserve">VfR Aalen </t>
  </si>
  <si>
    <t>Mensur MUJDZA</t>
  </si>
  <si>
    <t>Bosnia and Herzegovina - Qatar 10 Aug 2010</t>
  </si>
  <si>
    <t>28 Mar 1984</t>
  </si>
  <si>
    <t xml:space="preserve">SC Freiburg </t>
  </si>
  <si>
    <t>Tino Sven SUSIC</t>
  </si>
  <si>
    <t>Bosnia and Herzegovina - Egypt 05 Mar 2014</t>
  </si>
  <si>
    <t>Toni SUNJIC</t>
  </si>
  <si>
    <t>Wales - Bosnia and Herzegovina 15 Aug 2012</t>
  </si>
  <si>
    <t xml:space="preserve">FC Zorya Lugansk </t>
  </si>
  <si>
    <t>Senad LULIC</t>
  </si>
  <si>
    <t>Bosnia and Herzegovina - Azerbaijan 01 Jun 2008</t>
  </si>
  <si>
    <t>Senijad IBRICIC</t>
  </si>
  <si>
    <t xml:space="preserve">Kayseri Erciyesspor </t>
  </si>
  <si>
    <t>Haris MEDUNJANIN</t>
  </si>
  <si>
    <t>Bosnia and Herzegovina - Portugal 18 Nov 2009</t>
  </si>
  <si>
    <t>08 Mar 1985</t>
  </si>
  <si>
    <t xml:space="preserve">Gaziantepspor </t>
  </si>
  <si>
    <t>Edin VISCA</t>
  </si>
  <si>
    <t>Poland - Bosnia and Herzegovina 10 Dec 2010</t>
  </si>
  <si>
    <t xml:space="preserve">Istanbul BBSK </t>
  </si>
  <si>
    <t>Izet HAJROVIC</t>
  </si>
  <si>
    <t>Bosnia and Herzegovina - Slovakia 06 Sep 2013</t>
  </si>
  <si>
    <t>Anel HADZIC</t>
  </si>
  <si>
    <t xml:space="preserve">SK Sturm Graz </t>
  </si>
  <si>
    <t>Asmir AVDUKIC</t>
  </si>
  <si>
    <t>Bosnia and Herzegovina - Finland 28 Apr 2004</t>
  </si>
  <si>
    <t>13 May 1981</t>
  </si>
  <si>
    <t xml:space="preserve">FK Borac Banja Luka </t>
  </si>
  <si>
    <t>Sejad SALIHOVIC</t>
  </si>
  <si>
    <t>Greece - Bosnia and Herzegovina 13 Oct 2007</t>
  </si>
  <si>
    <t>08 Oct 1984</t>
  </si>
  <si>
    <t xml:space="preserve">TSG 1899 Hoffenheim </t>
  </si>
  <si>
    <t>Croatia</t>
  </si>
  <si>
    <t>Stipe PLETIKOSA</t>
  </si>
  <si>
    <t>Croatia - Denmark 10 Feb 1999</t>
  </si>
  <si>
    <t xml:space="preserve">FC Rostov </t>
  </si>
  <si>
    <t>Sime VRSALJKO</t>
  </si>
  <si>
    <t>Croatia - Czech Republic 09 Feb 2011</t>
  </si>
  <si>
    <t xml:space="preserve">Genoa CFC </t>
  </si>
  <si>
    <t>Danijel PRANJIC</t>
  </si>
  <si>
    <t>Republic of Ireland - Croatia 16 Nov 2004</t>
  </si>
  <si>
    <t xml:space="preserve">Panathinaikos FC </t>
  </si>
  <si>
    <t>Ivan PERISIC</t>
  </si>
  <si>
    <t>Georgia - Croatia 26 Mar 2011</t>
  </si>
  <si>
    <t>Vedran CORLUKA</t>
  </si>
  <si>
    <t>Italy - Croatia 16 Aug 2006</t>
  </si>
  <si>
    <t xml:space="preserve">FC Lokomotiv Moscow </t>
  </si>
  <si>
    <t>Dejan LOVREN</t>
  </si>
  <si>
    <t>Croatia - Qatar 08 Oct 2009</t>
  </si>
  <si>
    <t>Ivan RAKITIC</t>
  </si>
  <si>
    <t>Croatia - Estonia 08 Sep 2007</t>
  </si>
  <si>
    <t>10 Mar 1988</t>
  </si>
  <si>
    <t>Ognjen VUKOJEVIC</t>
  </si>
  <si>
    <t>Croatia - Slovakia 16 Oct 2007</t>
  </si>
  <si>
    <t xml:space="preserve">FC Dynamo Kyiv </t>
  </si>
  <si>
    <t>Nikica JELAVIC</t>
  </si>
  <si>
    <t xml:space="preserve">Hull City FC </t>
  </si>
  <si>
    <t>Luka MODRIC</t>
  </si>
  <si>
    <t>Croatia - Argentina 01 Mar 2006</t>
  </si>
  <si>
    <t xml:space="preserve">Real Madrid CF </t>
  </si>
  <si>
    <t>Darijo SRNA</t>
  </si>
  <si>
    <t>Romania - Croatia 20 Nov 2002</t>
  </si>
  <si>
    <t>01 May 1982</t>
  </si>
  <si>
    <t xml:space="preserve">Shakhtar Donetsk </t>
  </si>
  <si>
    <t>Oliver ZELENIKA</t>
  </si>
  <si>
    <t>14 May 1993</t>
  </si>
  <si>
    <t xml:space="preserve">NK Lokomotiva Zagreb </t>
  </si>
  <si>
    <t>Gordon SCHILDENFELD</t>
  </si>
  <si>
    <t>Croatia - Liechtenstein 14 Nov 2009</t>
  </si>
  <si>
    <t>18 Mar 1985</t>
  </si>
  <si>
    <t>Marcelo BROZOVIC</t>
  </si>
  <si>
    <t>Milan BADELJ</t>
  </si>
  <si>
    <t>Croatia - Wales 23 May 2010</t>
  </si>
  <si>
    <t xml:space="preserve">Hamburger SV </t>
  </si>
  <si>
    <t>Ante REBIC</t>
  </si>
  <si>
    <t>Liechtenstein - Croatia 14 Aug 2013</t>
  </si>
  <si>
    <t xml:space="preserve">ACF Fiorentina </t>
  </si>
  <si>
    <t>Mario MANDZUKIC</t>
  </si>
  <si>
    <t>FYR Macedonia - Croatia 17 Nov 2007</t>
  </si>
  <si>
    <t>21 May 1986</t>
  </si>
  <si>
    <t>Ivica OLIC</t>
  </si>
  <si>
    <t>Croatia - Bulgaria 13 Feb 2002</t>
  </si>
  <si>
    <t>SAMMIR</t>
  </si>
  <si>
    <t>FYR Macedonia - Croatia 12 Oct 2012</t>
  </si>
  <si>
    <t>Mateo KOVACIC</t>
  </si>
  <si>
    <t>Croatia - Serbia 22 Mar 2013</t>
  </si>
  <si>
    <t>06 May 1994</t>
  </si>
  <si>
    <t>Domagoj VIDA</t>
  </si>
  <si>
    <t>EDUARDO</t>
  </si>
  <si>
    <t>Danijel SUBASIC</t>
  </si>
  <si>
    <t>27 Oct 1984</t>
  </si>
  <si>
    <t xml:space="preserve">AS Monaco </t>
  </si>
  <si>
    <t>England</t>
  </si>
  <si>
    <t>Joe HART</t>
  </si>
  <si>
    <t>Trinidad and Tobago - England 01 Jun 2008</t>
  </si>
  <si>
    <t>Glen JOHNSON</t>
  </si>
  <si>
    <t>England - Denmark 16 Nov 2003</t>
  </si>
  <si>
    <t>Leighton BAINES</t>
  </si>
  <si>
    <t>England - Egypt 03 Mar 2010</t>
  </si>
  <si>
    <t>Steven GERRARD</t>
  </si>
  <si>
    <t>England - Ukraine 31 May 2000</t>
  </si>
  <si>
    <t>30 May 1980</t>
  </si>
  <si>
    <t>Gary CAHILL</t>
  </si>
  <si>
    <t>England - Bulgaria 03 Sep 2010</t>
  </si>
  <si>
    <t>Phil JAGIELKA</t>
  </si>
  <si>
    <t>Jack WILSHERE</t>
  </si>
  <si>
    <t>England - Hungary 11 Aug 2010</t>
  </si>
  <si>
    <t>Frank LAMPARD</t>
  </si>
  <si>
    <t>England - Belgium 10 Oct 1999</t>
  </si>
  <si>
    <t>Daniel STURRIDGE</t>
  </si>
  <si>
    <t>England - Sweden 15 Nov 2011</t>
  </si>
  <si>
    <t>Wayne ROONEY</t>
  </si>
  <si>
    <t>England - Australia 12 Feb 2003</t>
  </si>
  <si>
    <t>24 Oct 1985</t>
  </si>
  <si>
    <t>Danny WELBECK</t>
  </si>
  <si>
    <t>Chris SMALLING</t>
  </si>
  <si>
    <t>Bulgaria - England 02 Sep 2011</t>
  </si>
  <si>
    <t>Ben FOSTER</t>
  </si>
  <si>
    <t>England - Spain 07 Feb 2007</t>
  </si>
  <si>
    <t xml:space="preserve">West Bromwich Albion FC </t>
  </si>
  <si>
    <t>Jordan HENDERSON</t>
  </si>
  <si>
    <t>England - France 17 Nov 2010</t>
  </si>
  <si>
    <t>Alex OXLADE CHAMBERLAIN</t>
  </si>
  <si>
    <t>Norway - England 26 May 2012</t>
  </si>
  <si>
    <t>Phil JONES</t>
  </si>
  <si>
    <t>Montenegro - England 07 Oct 2011</t>
  </si>
  <si>
    <t>James MILNER</t>
  </si>
  <si>
    <t>Netherlands - England 12 Aug 2009</t>
  </si>
  <si>
    <t>Rickie LAMBERT</t>
  </si>
  <si>
    <t>England - Scotland 14 Aug 2013</t>
  </si>
  <si>
    <t>Raheem STERLING</t>
  </si>
  <si>
    <t>Sweden - England 14 Nov 2012</t>
  </si>
  <si>
    <t>Adam LALLANA</t>
  </si>
  <si>
    <t>England - Chile 15 Nov 2013</t>
  </si>
  <si>
    <t>Ross BARKLEY</t>
  </si>
  <si>
    <t>England - Moldova 06 Sep 2013</t>
  </si>
  <si>
    <t>Fraser FORSTER</t>
  </si>
  <si>
    <t>17 Mar 1988</t>
  </si>
  <si>
    <t>Luke SHAW</t>
  </si>
  <si>
    <t>England - Denmark 05 Mar 2014</t>
  </si>
  <si>
    <t>France</t>
  </si>
  <si>
    <t>Hugo LLORIS</t>
  </si>
  <si>
    <t>France - Uruguay 19 Nov 2008</t>
  </si>
  <si>
    <t>Mathieu DEBUCHY</t>
  </si>
  <si>
    <t>France - Albania 07 Oct 2011</t>
  </si>
  <si>
    <t>Patrice EVRA</t>
  </si>
  <si>
    <t>France - Bosnia and Herzegovina 18 Aug 2004</t>
  </si>
  <si>
    <t>15 May 1981</t>
  </si>
  <si>
    <t>Raphael VARANE</t>
  </si>
  <si>
    <t>France - Georgia 22 Mar 2013</t>
  </si>
  <si>
    <t>Mamadou SAKHO</t>
  </si>
  <si>
    <t>Yohan CABAYE</t>
  </si>
  <si>
    <t>Norway - France 11 Aug 2010</t>
  </si>
  <si>
    <t xml:space="preserve">Paris Saint-Germain FC </t>
  </si>
  <si>
    <t>Remy CABELLA</t>
  </si>
  <si>
    <t>France - Norway 27 May 2014</t>
  </si>
  <si>
    <t>08 Mar 1990</t>
  </si>
  <si>
    <t xml:space="preserve">Montpellier HSC </t>
  </si>
  <si>
    <t>Mathieu VALBUENA</t>
  </si>
  <si>
    <t>France - Costa Rica 26 May 2010</t>
  </si>
  <si>
    <t>Olivier GIROUD</t>
  </si>
  <si>
    <t>France - USA 11 Nov 2011</t>
  </si>
  <si>
    <t>Karim BENZEMA</t>
  </si>
  <si>
    <t>France - Austria 28 Mar 2007</t>
  </si>
  <si>
    <t>Antoine GRIEZMANN</t>
  </si>
  <si>
    <t>France - Netherlands 05 Mar 2014</t>
  </si>
  <si>
    <t>21 Mar 1991</t>
  </si>
  <si>
    <t xml:space="preserve">Real Sociedad </t>
  </si>
  <si>
    <t>Antonio MAVUBA</t>
  </si>
  <si>
    <t>08 Mar 1984</t>
  </si>
  <si>
    <t>Eliaquim MANGALA</t>
  </si>
  <si>
    <t>Uruguay - France 05 Jun 2013</t>
  </si>
  <si>
    <t>Blaise MATUIDI</t>
  </si>
  <si>
    <t>Bosnia and Herzegovina - France 07 Sep 2010</t>
  </si>
  <si>
    <t>Bacary SAGNA</t>
  </si>
  <si>
    <t>Slovakia - France 22 Aug 2007</t>
  </si>
  <si>
    <t>Stephane RUFFIER</t>
  </si>
  <si>
    <t>Lucas DIGNE</t>
  </si>
  <si>
    <t>Moussa SISSOKO</t>
  </si>
  <si>
    <t>France - Faroe Islands 10 Oct 2009</t>
  </si>
  <si>
    <t>Paul POGBA</t>
  </si>
  <si>
    <t>15 Mar 1993</t>
  </si>
  <si>
    <t>Loic REMY</t>
  </si>
  <si>
    <t>France - Nigeria 02 Jun 2009</t>
  </si>
  <si>
    <t>Laurent KOSCIELNY</t>
  </si>
  <si>
    <t>Morgan SCHNEIDERLIN</t>
  </si>
  <si>
    <t>France - Jamaica 08 Jun 2014</t>
  </si>
  <si>
    <t>Mickael LANDREAU</t>
  </si>
  <si>
    <t>France - Mexico 03 Jun 2001</t>
  </si>
  <si>
    <t>14 May 1979</t>
  </si>
  <si>
    <t xml:space="preserve">SC Bastia </t>
  </si>
  <si>
    <t>Germany</t>
  </si>
  <si>
    <t>Manuel NEUER</t>
  </si>
  <si>
    <t>United Arab Emirates - Germany 02 Jun 2009</t>
  </si>
  <si>
    <t>27 Mar 1986</t>
  </si>
  <si>
    <t>Kevin GROSSKREUTZ</t>
  </si>
  <si>
    <t>Germany - Malta 13 May 2010</t>
  </si>
  <si>
    <t>Matthias GINTER</t>
  </si>
  <si>
    <t>Germany - Chile 05 Mar 2014</t>
  </si>
  <si>
    <t>Benedikt HOEWEDES</t>
  </si>
  <si>
    <t>Germany - Uruguay 29 May 2011</t>
  </si>
  <si>
    <t>Mats HUMMELS</t>
  </si>
  <si>
    <t>Sami KHEDIRA</t>
  </si>
  <si>
    <t>Germany - South Africa 05 Sep 2009</t>
  </si>
  <si>
    <t>Bastian SCHWEINSTEIGER</t>
  </si>
  <si>
    <t>Germany - Hungary 06 Jun 2004</t>
  </si>
  <si>
    <t>Mesut OEZIL</t>
  </si>
  <si>
    <t>Germany - Norway 11 Feb 2009</t>
  </si>
  <si>
    <t>15 Oct 1988</t>
  </si>
  <si>
    <t>Andre SCHUERRLE</t>
  </si>
  <si>
    <t>Sweden - Germany 17 Nov 2010</t>
  </si>
  <si>
    <t>Lukas PODOLSKI</t>
  </si>
  <si>
    <t>Miroslav KLOSE</t>
  </si>
  <si>
    <t>Germany - Albania 24 Mar 2001</t>
  </si>
  <si>
    <t>Ron-Robert ZIELER</t>
  </si>
  <si>
    <t>Ukraine - Germany 11 Nov 2011</t>
  </si>
  <si>
    <t>Thomas MUELLER</t>
  </si>
  <si>
    <t>Germany - Argentina 03 Mar 2010</t>
  </si>
  <si>
    <t>Julian DRAXLER</t>
  </si>
  <si>
    <t>Switzerland - Germany 26 May 2012</t>
  </si>
  <si>
    <t>Erik DURM</t>
  </si>
  <si>
    <t>Germany - Cameroon 01 Jun 2014</t>
  </si>
  <si>
    <t>12 May 1992</t>
  </si>
  <si>
    <t>Philipp LAHM</t>
  </si>
  <si>
    <t>Croatia - Germany 18 Feb 2004</t>
  </si>
  <si>
    <t>Per MERTESACKER</t>
  </si>
  <si>
    <t>Iran - Germany 09 Oct 2004</t>
  </si>
  <si>
    <t>Toni KROOS</t>
  </si>
  <si>
    <t>Mario GOETZE</t>
  </si>
  <si>
    <t>Jerome BOATENG</t>
  </si>
  <si>
    <t>Russia - Germany 10 Oct 2009</t>
  </si>
  <si>
    <t>Shkodran MUSTAFI</t>
  </si>
  <si>
    <t>Germany - Poland 13 May 2014</t>
  </si>
  <si>
    <t xml:space="preserve">UC Sampdoria </t>
  </si>
  <si>
    <t>Roman WEIDENFELLER</t>
  </si>
  <si>
    <t>England - Germany 19 Nov 2013</t>
  </si>
  <si>
    <t>Christoph KRAMER</t>
  </si>
  <si>
    <t xml:space="preserve">Borussia Moenchengladbach </t>
  </si>
  <si>
    <t>Greece</t>
  </si>
  <si>
    <t>Orestis KARNEZIS</t>
  </si>
  <si>
    <t>Greece - Belgium 29 Feb 2012</t>
  </si>
  <si>
    <t>Ioannis MANIATIS</t>
  </si>
  <si>
    <t>Serbia - Greece 11 Aug 2010</t>
  </si>
  <si>
    <t>12 Oct 1986</t>
  </si>
  <si>
    <t xml:space="preserve">Olympiacos Piraeus FC </t>
  </si>
  <si>
    <t>Georgios TZAVELAS</t>
  </si>
  <si>
    <t>Croatia - Greece 07 Sep 2010</t>
  </si>
  <si>
    <t xml:space="preserve">PAOK FC </t>
  </si>
  <si>
    <t>Konstantinos MANOLAS</t>
  </si>
  <si>
    <t>Greece - Switzerland 06 Feb 2013</t>
  </si>
  <si>
    <t>Vangelis MORAS</t>
  </si>
  <si>
    <t>Greece - Denmark 11 Feb 2009</t>
  </si>
  <si>
    <t xml:space="preserve">Hellas Verona FC </t>
  </si>
  <si>
    <t>Alexandros TZIOLIS</t>
  </si>
  <si>
    <t>Greece - Korea Republic 21 Jan 2006</t>
  </si>
  <si>
    <t xml:space="preserve">Kayserispor </t>
  </si>
  <si>
    <t>Georgios SAMARAS</t>
  </si>
  <si>
    <t>Greece - Belarus 28 Feb 2006</t>
  </si>
  <si>
    <t>Panagiotis KONE</t>
  </si>
  <si>
    <t>Austria - Greece 17 Nov 2010</t>
  </si>
  <si>
    <t xml:space="preserve">Bologna FC </t>
  </si>
  <si>
    <t>Konstantinos MITROGLOU</t>
  </si>
  <si>
    <t>Greece - Ukraine 14 Nov 2009</t>
  </si>
  <si>
    <t>12 Mar 1988</t>
  </si>
  <si>
    <t>Georgios KARAGOUNIS</t>
  </si>
  <si>
    <t>Greece - El Salvador 20 Aug 1999</t>
  </si>
  <si>
    <t>06 Mar 1977</t>
  </si>
  <si>
    <t>Loukas VYNTRA</t>
  </si>
  <si>
    <t>Greece - Ukraine 08 Jun 2005</t>
  </si>
  <si>
    <t xml:space="preserve">Levante UD </t>
  </si>
  <si>
    <t>Panagiotis GLYKOS</t>
  </si>
  <si>
    <t>Greece - Korea Republic 05 Mar 2014</t>
  </si>
  <si>
    <t>10 Oct 1986</t>
  </si>
  <si>
    <t>Stefanos KAPINO</t>
  </si>
  <si>
    <t>Greece - Romania 15 Nov 2011</t>
  </si>
  <si>
    <t>18 Mar 1994</t>
  </si>
  <si>
    <t>Dimitrios SALPINGIDIS</t>
  </si>
  <si>
    <t>Belgium - Greece 17 Aug 2005</t>
  </si>
  <si>
    <t>Vasileios TOROSIDIS</t>
  </si>
  <si>
    <t>Greece - Turkey 24 Mar 2007</t>
  </si>
  <si>
    <t>Lazaros CHRISTODOULOPOULOS</t>
  </si>
  <si>
    <t>Theofanis GEKAS</t>
  </si>
  <si>
    <t>Greece - Albania 30 Mar 2005</t>
  </si>
  <si>
    <t>23 May 1980</t>
  </si>
  <si>
    <t>Ioannis FETFATZIDIS</t>
  </si>
  <si>
    <t>Greece - Latvia 08 Oct 2010</t>
  </si>
  <si>
    <t>Sokratis PAPASTATHOPOULOS</t>
  </si>
  <si>
    <t>Greece - Finland 06 Feb 2008</t>
  </si>
  <si>
    <t>Jose CHOLEVAS</t>
  </si>
  <si>
    <t>Greece - Russia 11 Nov 2011</t>
  </si>
  <si>
    <t>Konstantinos KATSOURANIS</t>
  </si>
  <si>
    <t>Sweden - Greece 20 Aug 2003</t>
  </si>
  <si>
    <t>Andreas SAMARIS</t>
  </si>
  <si>
    <t>Greece - Liechtenstein 15 Oct 2013</t>
  </si>
  <si>
    <t>Panagiotis TACHTSIDIS</t>
  </si>
  <si>
    <t>Republic of Ireland - Greece 14 Nov 2012</t>
  </si>
  <si>
    <t xml:space="preserve">Torino FC </t>
  </si>
  <si>
    <t>Italy</t>
  </si>
  <si>
    <t>Gianluigi BUFFON</t>
  </si>
  <si>
    <t>Russia - Italy 29 Oct 1997</t>
  </si>
  <si>
    <t>Mattia DE SCIGLIO</t>
  </si>
  <si>
    <t>Italy - Brazil 21 Mar 2013</t>
  </si>
  <si>
    <t>20 Oct 1992</t>
  </si>
  <si>
    <t>Giorgio CHIELLINI</t>
  </si>
  <si>
    <t>Italy - Finland 17 Nov 2004</t>
  </si>
  <si>
    <t>Matteo DARMIAN</t>
  </si>
  <si>
    <t>Italy - Republic of Ireland 31 May 2014</t>
  </si>
  <si>
    <t>Thiago MOTTA</t>
  </si>
  <si>
    <t>Germany - Italy 09 Feb 2011</t>
  </si>
  <si>
    <t>Antonio CANDREVA</t>
  </si>
  <si>
    <t>Italy - Netherlands 14 Nov 2009</t>
  </si>
  <si>
    <t>Ignazio ABATE</t>
  </si>
  <si>
    <t>Poland - Italy 11 Nov 2011</t>
  </si>
  <si>
    <t>Claudio MARCHISIO</t>
  </si>
  <si>
    <t>Switzerland - Italy 12 Aug 2009</t>
  </si>
  <si>
    <t>Mario BALOTELLI</t>
  </si>
  <si>
    <t>Italy - Cte d'Ivoire 10 Aug 2010</t>
  </si>
  <si>
    <t>Antonio CASSANO</t>
  </si>
  <si>
    <t>Poland - Italy 12 Nov 2003</t>
  </si>
  <si>
    <t>Alessio CERCI</t>
  </si>
  <si>
    <t>Salvatore SIRIGU</t>
  </si>
  <si>
    <t>Mattia PERIN</t>
  </si>
  <si>
    <t>Alberto AQUILANI</t>
  </si>
  <si>
    <t>Italy - Turkey 15 Nov 2006</t>
  </si>
  <si>
    <t>Andrea BARZAGLI</t>
  </si>
  <si>
    <t>08 May 1981</t>
  </si>
  <si>
    <t>Daniele DE ROSSI</t>
  </si>
  <si>
    <t>Italy - Norway 04 Sep 2004</t>
  </si>
  <si>
    <t>Ciro IMMOBILE</t>
  </si>
  <si>
    <t>Spain - Italy 05 Mar 2014</t>
  </si>
  <si>
    <t>Marco PAROLO</t>
  </si>
  <si>
    <t>Ukraine - Italy 29 Mar 2011</t>
  </si>
  <si>
    <t>Leonardo BONUCCI</t>
  </si>
  <si>
    <t>01 May 1987</t>
  </si>
  <si>
    <t>Gabriel PALETTA</t>
  </si>
  <si>
    <t>Andrea PIRLO</t>
  </si>
  <si>
    <t>Azerbaijan - Italy 07 Sep 2002</t>
  </si>
  <si>
    <t>19 May 1979</t>
  </si>
  <si>
    <t>Lorenzo INSIGNE</t>
  </si>
  <si>
    <t>Italy - Malta 11 Sep 2012</t>
  </si>
  <si>
    <t>Marco VERRATTI</t>
  </si>
  <si>
    <t>England - Italy 15 Aug 2012</t>
  </si>
  <si>
    <t>Netherlands</t>
  </si>
  <si>
    <t>Jasper CILLESSEN</t>
  </si>
  <si>
    <t>Indonesia - Netherlands 07 Jun 2013</t>
  </si>
  <si>
    <t xml:space="preserve">AFC Ajax </t>
  </si>
  <si>
    <t>Ron VLAAR</t>
  </si>
  <si>
    <t>Czech Republic - Netherlands 08 Oct 2005</t>
  </si>
  <si>
    <t xml:space="preserve">Aston Villa FC </t>
  </si>
  <si>
    <t>Stefan DE VRIJ</t>
  </si>
  <si>
    <t>Belgium - Netherlands 15 Aug 2012</t>
  </si>
  <si>
    <t xml:space="preserve">Feyenoord Rotterdam </t>
  </si>
  <si>
    <t>Bruno MARTINS INDI</t>
  </si>
  <si>
    <t>Daley BLIND</t>
  </si>
  <si>
    <t>Netherlands - Italy 06 Feb 2013</t>
  </si>
  <si>
    <t>09 Mar 1990</t>
  </si>
  <si>
    <t>Nigel DE JONG</t>
  </si>
  <si>
    <t>Netherlands - France 31 Mar 2004</t>
  </si>
  <si>
    <t>Daryl JANMAAT</t>
  </si>
  <si>
    <t>Netherlands - Turkey 07 Sep 2012</t>
  </si>
  <si>
    <t>Jonathan DE GUZMAN</t>
  </si>
  <si>
    <t>Robin VAN PERSIE</t>
  </si>
  <si>
    <t>Netherlands - Romania 04 Jun 2005</t>
  </si>
  <si>
    <t>Wesley SNEIJDER</t>
  </si>
  <si>
    <t>Netherlands - Portugal 30 Apr 2003</t>
  </si>
  <si>
    <t>Arjen ROBBEN</t>
  </si>
  <si>
    <t>Paul VERHAEGH</t>
  </si>
  <si>
    <t>Portugal - Netherlands 14 Aug 2013</t>
  </si>
  <si>
    <t>Joel VELTMAN</t>
  </si>
  <si>
    <t>Netherlands - Colombia 19 Nov 2013</t>
  </si>
  <si>
    <t>Terence KONGOLO</t>
  </si>
  <si>
    <t>Netherlands - Ecuador 17 May 2014</t>
  </si>
  <si>
    <t>Dirk KUYT</t>
  </si>
  <si>
    <t>Netherlands - Liechtenstein 03 Sep 2004</t>
  </si>
  <si>
    <t>Jordy CLASIE</t>
  </si>
  <si>
    <t>Jeremain LENS</t>
  </si>
  <si>
    <t>Ukraine - Netherlands 11 Aug 2010</t>
  </si>
  <si>
    <t>Leroy FER</t>
  </si>
  <si>
    <t>Klaas Jan HUNTELAAR</t>
  </si>
  <si>
    <t>Republic of Ireland - Netherlands 16 Aug 2006</t>
  </si>
  <si>
    <t>Georginio WIJNALDUM</t>
  </si>
  <si>
    <t>Netherlands - San Marino 02 Sep 2011</t>
  </si>
  <si>
    <t xml:space="preserve">PSV Eindhoven </t>
  </si>
  <si>
    <t>Memphis DEPAY</t>
  </si>
  <si>
    <t>Turkey - Netherlands 15 Oct 2013</t>
  </si>
  <si>
    <t>Michel VORM</t>
  </si>
  <si>
    <t>Netherlands - Sweden 19 Nov 2008</t>
  </si>
  <si>
    <t>20 Oct 1983</t>
  </si>
  <si>
    <t>Tim KRUL</t>
  </si>
  <si>
    <t>Brazil - Netherlands 04 Jun 2011</t>
  </si>
  <si>
    <t>Portugal</t>
  </si>
  <si>
    <t>Portugal - Finland 11 Feb 2009</t>
  </si>
  <si>
    <t xml:space="preserve">Sporting Braga </t>
  </si>
  <si>
    <t>Bruno ALVES</t>
  </si>
  <si>
    <t>Kuwait - Portugal 05 Jun 2007</t>
  </si>
  <si>
    <t>PEPE</t>
  </si>
  <si>
    <t>Portugal - Finland 21 Nov 2007</t>
  </si>
  <si>
    <t>Miguel VELOSO</t>
  </si>
  <si>
    <t>Azerbaijan - Portugal 13 Oct 2007</t>
  </si>
  <si>
    <t>11 May 1986</t>
  </si>
  <si>
    <t>Fabio COENTRAO</t>
  </si>
  <si>
    <t>Portugal - Bosnia and Herzegovina 14 Nov 2009</t>
  </si>
  <si>
    <t>11 Mar 1988</t>
  </si>
  <si>
    <t>WILLIAM</t>
  </si>
  <si>
    <t>Sweden - Portugal 19 Nov 2013</t>
  </si>
  <si>
    <t>CRISTIANO RONALDO</t>
  </si>
  <si>
    <t>Portugal - Kazakhstan 20 Aug 2003</t>
  </si>
  <si>
    <t>Joao MOUTINHO</t>
  </si>
  <si>
    <t>Portugal - Egypt 17 Aug 2005</t>
  </si>
  <si>
    <t>Hugo ALMEIDA</t>
  </si>
  <si>
    <t>Portugal - England 18 Feb 2004</t>
  </si>
  <si>
    <t>23 May 1984</t>
  </si>
  <si>
    <t>VIEIRINHA</t>
  </si>
  <si>
    <t>Israel - Portugal 22 Mar 2013</t>
  </si>
  <si>
    <t>EDER</t>
  </si>
  <si>
    <t>Portugal - Azerbaijan 11 Sep 2012</t>
  </si>
  <si>
    <t>Rui PATRICIO</t>
  </si>
  <si>
    <t>Portugal - Spain 17 Nov 2010</t>
  </si>
  <si>
    <t>Ricardo COSTA</t>
  </si>
  <si>
    <t>Republic of Ireland - Portugal 09 Feb 2005</t>
  </si>
  <si>
    <t>16 May 1981</t>
  </si>
  <si>
    <t>Luis NETO</t>
  </si>
  <si>
    <t>Portugal - Ecuador 06 Feb 2013</t>
  </si>
  <si>
    <t>26 May 1988</t>
  </si>
  <si>
    <t>RAFA</t>
  </si>
  <si>
    <t>Portugal - Cameroon 05 Mar 2014</t>
  </si>
  <si>
    <t>17 May 1993</t>
  </si>
  <si>
    <t>Raul MEIRELES</t>
  </si>
  <si>
    <t>Portugal - Kazakhstan 15 Nov 2006</t>
  </si>
  <si>
    <t>17 Mar 1983</t>
  </si>
  <si>
    <t>NANI</t>
  </si>
  <si>
    <t>Denmark - Portugal 01 Sep 2006</t>
  </si>
  <si>
    <t>VARELA</t>
  </si>
  <si>
    <t>Andre ALMEIDA</t>
  </si>
  <si>
    <t>Portugal - Israel 11 Oct 2013</t>
  </si>
  <si>
    <t xml:space="preserve">SL Benfica </t>
  </si>
  <si>
    <t>Ruben AMORIM</t>
  </si>
  <si>
    <t>Cte d'Ivoire - Portugal 15 Jun 2010</t>
  </si>
  <si>
    <t>Joao PEREIRA</t>
  </si>
  <si>
    <t>Portugal - Denmark 08 Oct 2010</t>
  </si>
  <si>
    <t>BETO</t>
  </si>
  <si>
    <t>Estonia - Portugal 10 Jun 2009</t>
  </si>
  <si>
    <t>Helder POSTIGA</t>
  </si>
  <si>
    <t>Italy - Portugal 12 Feb 2003</t>
  </si>
  <si>
    <t>Russia</t>
  </si>
  <si>
    <t>Igor AKINFEEV</t>
  </si>
  <si>
    <t>Norway - Russia 28 Apr 2004</t>
  </si>
  <si>
    <t>Aleksei KOZLOV</t>
  </si>
  <si>
    <t>Portugal - Russia 07 Jun 2013</t>
  </si>
  <si>
    <t xml:space="preserve">FC Dynamo Moscow </t>
  </si>
  <si>
    <t>Georgy SHCHENNIKOV</t>
  </si>
  <si>
    <t>Russia - Cte d'Ivoire 15 Aug 2012</t>
  </si>
  <si>
    <t>Sergey IGNASHEVICH</t>
  </si>
  <si>
    <t>Russia - Sweden 21 Aug 2002</t>
  </si>
  <si>
    <t>Andrey SEMENOV</t>
  </si>
  <si>
    <t>Norway - Russia 31 May 2014</t>
  </si>
  <si>
    <t>24 Mar 1989</t>
  </si>
  <si>
    <t xml:space="preserve">FC Terek Grozny </t>
  </si>
  <si>
    <t>Maksim KANUNNIKOV</t>
  </si>
  <si>
    <t>Russia - Slovakia 26 May 2014</t>
  </si>
  <si>
    <t xml:space="preserve">FK Amkar Perm </t>
  </si>
  <si>
    <t>Igor DENISOV</t>
  </si>
  <si>
    <t>Germany - Russia 11 Oct 2008</t>
  </si>
  <si>
    <t>17 May 1984</t>
  </si>
  <si>
    <t>Denis GLUSHAKOV</t>
  </si>
  <si>
    <t>Qatar - Russia 29 Mar 2011</t>
  </si>
  <si>
    <t xml:space="preserve">FC Spartak Moscow </t>
  </si>
  <si>
    <t>Alexander KOKORIN</t>
  </si>
  <si>
    <t>19 Mar 1991</t>
  </si>
  <si>
    <t>Alan DZAGOEV</t>
  </si>
  <si>
    <t>Aleksandr KERZHAKOV</t>
  </si>
  <si>
    <t>Estonia - Russia 27 Mar 2002</t>
  </si>
  <si>
    <t>Yury LODYGIN</t>
  </si>
  <si>
    <t>Russia - Korea Republic 19 Nov 2013</t>
  </si>
  <si>
    <t>26 May 1990</t>
  </si>
  <si>
    <t>Vladimir GRANAT</t>
  </si>
  <si>
    <t>Russia - Luxembourg 06 Sep 2013</t>
  </si>
  <si>
    <t>22 May 1987</t>
  </si>
  <si>
    <t>Vasily BEREZUTSKIY</t>
  </si>
  <si>
    <t>Switzerland - Russia 07 Jun 2003</t>
  </si>
  <si>
    <t>Pavel MOGILEVETC</t>
  </si>
  <si>
    <t>Sergey RYZHIKOV</t>
  </si>
  <si>
    <t>Oleg SHATOV</t>
  </si>
  <si>
    <t>Iceland - Russia 06 Feb 2013</t>
  </si>
  <si>
    <t>Yury ZHIRKOV</t>
  </si>
  <si>
    <t>Italy - Russia 09 Feb 2005</t>
  </si>
  <si>
    <t>Alexander SAMEDOV</t>
  </si>
  <si>
    <t>Slovakia - Russia 07 Oct 2011</t>
  </si>
  <si>
    <t>Victor FAYZULIN</t>
  </si>
  <si>
    <t>Alexey IONOV</t>
  </si>
  <si>
    <t>Andrey ESHCHENKO</t>
  </si>
  <si>
    <t>Israel - Russia 11 Sep 2012</t>
  </si>
  <si>
    <t xml:space="preserve">FC Anzhi Makhachkala </t>
  </si>
  <si>
    <t>Dmitry KOMBAROV</t>
  </si>
  <si>
    <t>Denmark - Russia 29 Feb 2012</t>
  </si>
  <si>
    <t>Spain</t>
  </si>
  <si>
    <t>Iker CASILLAS</t>
  </si>
  <si>
    <t>Sweden - Spain 03 Jun 2000</t>
  </si>
  <si>
    <t>20 May 1981</t>
  </si>
  <si>
    <t>Raul ALBIOL</t>
  </si>
  <si>
    <t>Denmark - Spain 13 Oct 2007</t>
  </si>
  <si>
    <t>Gerard PIQUE</t>
  </si>
  <si>
    <t>Spain - England 11 Feb 2009</t>
  </si>
  <si>
    <t>Javi MARTINEZ</t>
  </si>
  <si>
    <t>Spain - Saudi Arabia 29 May 2010</t>
  </si>
  <si>
    <t>JUANFRAN</t>
  </si>
  <si>
    <t>Spain - Serbia 26 May 2012</t>
  </si>
  <si>
    <t>Andres INIESTA</t>
  </si>
  <si>
    <t>Spain - Russia 27 May 2006</t>
  </si>
  <si>
    <t>11 May 1984</t>
  </si>
  <si>
    <t>David VILLA</t>
  </si>
  <si>
    <t>Spain - San Marino 09 Feb 2005</t>
  </si>
  <si>
    <t>Xavi HERNANDEZ</t>
  </si>
  <si>
    <t>Spain - Netherlands 15 Nov 2000</t>
  </si>
  <si>
    <t>Fernando TORRES</t>
  </si>
  <si>
    <t>Portugal - Spain 06 Sep 2003</t>
  </si>
  <si>
    <t>20 Mar 1984</t>
  </si>
  <si>
    <t>Cesc FABREGAS</t>
  </si>
  <si>
    <t>Spain - Cte d'Ivoire 01 Mar 2006</t>
  </si>
  <si>
    <t>04 May 1987</t>
  </si>
  <si>
    <t>Pedro RODRIGUEZ</t>
  </si>
  <si>
    <t>David DE GEA</t>
  </si>
  <si>
    <t>El Salvador - Spain 07 Jun 2014</t>
  </si>
  <si>
    <t>Juan MATA</t>
  </si>
  <si>
    <t>Spain - Turkey 28 Mar 2009</t>
  </si>
  <si>
    <t>Xabi ALONSO</t>
  </si>
  <si>
    <t>Spain - Ecuador 30 Apr 2003</t>
  </si>
  <si>
    <t>Sergio RAMOS</t>
  </si>
  <si>
    <t>Spain - China PR 26 Mar 2005</t>
  </si>
  <si>
    <t>30 Mar 1986</t>
  </si>
  <si>
    <t>Sergio BUSQUETS</t>
  </si>
  <si>
    <t>Turkey - Spain 01 Apr 2009</t>
  </si>
  <si>
    <t>KOKE</t>
  </si>
  <si>
    <t>Ecuador - Spain 14 Aug 2013</t>
  </si>
  <si>
    <t>Jordi ALBA</t>
  </si>
  <si>
    <t>Spain - Scotland 11 Oct 2011</t>
  </si>
  <si>
    <t>21 Mar 1989</t>
  </si>
  <si>
    <t>Diego COSTA</t>
  </si>
  <si>
    <t>07 Oct 1988</t>
  </si>
  <si>
    <t>Santi CAZORLA</t>
  </si>
  <si>
    <t>Spain - Peru 31 May 2008</t>
  </si>
  <si>
    <t>David SILVA</t>
  </si>
  <si>
    <t>Spain - Romania 15 Nov 2006</t>
  </si>
  <si>
    <t>Cesar AZPILICUETA</t>
  </si>
  <si>
    <t>Spain - Uruguay 06 Feb 2013</t>
  </si>
  <si>
    <t>Pepe REINA</t>
  </si>
  <si>
    <t>Spain - Uruguay 17 Aug 2005</t>
  </si>
  <si>
    <t>Switzerland</t>
  </si>
  <si>
    <t>Diego BENAGLIO</t>
  </si>
  <si>
    <t>Switzerland - China PR 03 Jun 2006</t>
  </si>
  <si>
    <t>Stephan LICHTSTEINER</t>
  </si>
  <si>
    <t>Switzerland - Brazil 15 Nov 2006</t>
  </si>
  <si>
    <t>Reto ZIEGLER</t>
  </si>
  <si>
    <t>France - Switzerland 26 Mar 2005</t>
  </si>
  <si>
    <t xml:space="preserve">US Sassuolo </t>
  </si>
  <si>
    <t>Philippe SENDEROS</t>
  </si>
  <si>
    <t>Steve VON BERGEN</t>
  </si>
  <si>
    <t>Switzerland - Costa Rica 06 Sep 2006</t>
  </si>
  <si>
    <t xml:space="preserve">BSC Young Boys </t>
  </si>
  <si>
    <t>Michael LANG</t>
  </si>
  <si>
    <t>Switzerland - Brazil 14 Aug 2013</t>
  </si>
  <si>
    <t xml:space="preserve">Grasshopper Club </t>
  </si>
  <si>
    <t>Tranquillo BARNETTA</t>
  </si>
  <si>
    <t>Switzerland - Republic of Ireland 08 Sep 2004</t>
  </si>
  <si>
    <t>22 May 1985</t>
  </si>
  <si>
    <t>Gokhan INLER</t>
  </si>
  <si>
    <t>Switzerland - Venezuela 02 Sep 2006</t>
  </si>
  <si>
    <t>Haris SEFEROVIC</t>
  </si>
  <si>
    <t>Granit XHAKA</t>
  </si>
  <si>
    <t>England - Switzerland 04 Jun 2011</t>
  </si>
  <si>
    <t>Valon BEHRAMI</t>
  </si>
  <si>
    <t>Switzerland - France 08 Oct 2005</t>
  </si>
  <si>
    <t>Yann SOMMER</t>
  </si>
  <si>
    <t>Switzerland - Romania 30 May 2012</t>
  </si>
  <si>
    <t>Ricardo RODRIGUEZ</t>
  </si>
  <si>
    <t>Wales - Switzerland 07 Oct 2011</t>
  </si>
  <si>
    <t>Valentin STOCKER</t>
  </si>
  <si>
    <t>Switzerland - Cyprus 20 Aug 2008</t>
  </si>
  <si>
    <t>Blerim DZEMAILI</t>
  </si>
  <si>
    <t>Scotland - Switzerland 01 Mar 2006</t>
  </si>
  <si>
    <t>Gelson FERNANDES</t>
  </si>
  <si>
    <t>Switzerland - Netherlands 22 Aug 2007</t>
  </si>
  <si>
    <t>Mario GAVRANOVIC</t>
  </si>
  <si>
    <t>Bulgaria - Switzerland 26 Mar 2011</t>
  </si>
  <si>
    <t xml:space="preserve">FC Zuerich </t>
  </si>
  <si>
    <t>Admir MEHMEDI</t>
  </si>
  <si>
    <t>16 Mar 1991</t>
  </si>
  <si>
    <t>Josip DRMIC</t>
  </si>
  <si>
    <t>Switzerland - Albania 11 Sep 2012</t>
  </si>
  <si>
    <t>Johan DJOUROU</t>
  </si>
  <si>
    <t>Roman BUERKI</t>
  </si>
  <si>
    <t>Fabian SCHAER</t>
  </si>
  <si>
    <t>Xherdan SHAQIRI</t>
  </si>
  <si>
    <t>Switzerland - Uruguay 03 Mar 2010</t>
  </si>
  <si>
    <t>10 Oct 1991</t>
  </si>
  <si>
    <t>Costa Rica</t>
  </si>
  <si>
    <t>CRC</t>
  </si>
  <si>
    <t>Keylor NAVAS</t>
  </si>
  <si>
    <t>Suriname - Costa Rica 11 Oct 2008</t>
  </si>
  <si>
    <t>Johnny ACOSTA</t>
  </si>
  <si>
    <t>Costa Rica - Argentina 29 Mar 2011</t>
  </si>
  <si>
    <t xml:space="preserve">LD Alajuelense </t>
  </si>
  <si>
    <t>Giancarlo GONZALEZ</t>
  </si>
  <si>
    <t>Slovakia - Costa Rica 05 Jun 2010</t>
  </si>
  <si>
    <t xml:space="preserve">Columbus Crew </t>
  </si>
  <si>
    <t>Michael UMANA</t>
  </si>
  <si>
    <t>Costa Rica - Nicaragua 04 Jun 2004</t>
  </si>
  <si>
    <t xml:space="preserve">Deportivo Saprissa </t>
  </si>
  <si>
    <t>Celso BORGES</t>
  </si>
  <si>
    <t>Costa Rica - Grenada 21 Jun 2008</t>
  </si>
  <si>
    <t>27 May 1988</t>
  </si>
  <si>
    <t xml:space="preserve">AIK Solna </t>
  </si>
  <si>
    <t>SWE</t>
  </si>
  <si>
    <t>Oscar DUARTE</t>
  </si>
  <si>
    <t>Jamaica - Costa Rica 17 Nov 2010</t>
  </si>
  <si>
    <t>Christian BOLANOS</t>
  </si>
  <si>
    <t>Norway - Costa Rica 24 May 2005</t>
  </si>
  <si>
    <t xml:space="preserve">FC Kobenhavn </t>
  </si>
  <si>
    <t>DEN</t>
  </si>
  <si>
    <t>Dave MYRIE</t>
  </si>
  <si>
    <t xml:space="preserve">CS Herediano </t>
  </si>
  <si>
    <t>Joel CAMPBELL</t>
  </si>
  <si>
    <t>Costa Rica - Cuba 05 Jun 2011</t>
  </si>
  <si>
    <t>Bryan RUIZ</t>
  </si>
  <si>
    <t>China PR - Costa Rica 19 Jun 2005</t>
  </si>
  <si>
    <t>Michael BARRANTES</t>
  </si>
  <si>
    <t>Costa Rica - Trinidad and Tobago 04 Feb 2007</t>
  </si>
  <si>
    <t>04 Oct 1983</t>
  </si>
  <si>
    <t xml:space="preserve">Aalesunds FK </t>
  </si>
  <si>
    <t>Waylon FRANCIS</t>
  </si>
  <si>
    <t>Costa Rica - Nicaragua 20 Jan 2013</t>
  </si>
  <si>
    <t>Oscar GRANADOS</t>
  </si>
  <si>
    <t>Costa Rica - Panama 23 Jan 2009</t>
  </si>
  <si>
    <t>25 Oct 1985</t>
  </si>
  <si>
    <t>Randall BRENES</t>
  </si>
  <si>
    <t>Costa Rica - Cuba 09 Jul 2005</t>
  </si>
  <si>
    <t xml:space="preserve">CSD Cartagines </t>
  </si>
  <si>
    <t>Junior DIAZ</t>
  </si>
  <si>
    <t>Costa Rica - China PR 07 Sep 2003</t>
  </si>
  <si>
    <t>Cristian GAMBOA</t>
  </si>
  <si>
    <t>Argentina - Costa Rica 26 Jan 2010</t>
  </si>
  <si>
    <t xml:space="preserve">Rosenborg BK </t>
  </si>
  <si>
    <t>Yeltsin TEJEDA</t>
  </si>
  <si>
    <t>Cuba - Costa Rica 11 Dec 2011</t>
  </si>
  <si>
    <t>17 Mar 1992</t>
  </si>
  <si>
    <t>Patrick PEMBERTON</t>
  </si>
  <si>
    <t>Jamaica - Costa Rica 05 Sep 2010</t>
  </si>
  <si>
    <t>Roy MILLER</t>
  </si>
  <si>
    <t>Costa Rica - Ecuador 16 Feb 2005</t>
  </si>
  <si>
    <t>Diego CALVO</t>
  </si>
  <si>
    <t>USA - Costa Rica 22 Mar 2013</t>
  </si>
  <si>
    <t>25 Mar 1991</t>
  </si>
  <si>
    <t xml:space="preserve">Valerenga IF </t>
  </si>
  <si>
    <t>Marcos URENA</t>
  </si>
  <si>
    <t>Venezuela - Costa Rica 13 May 2009</t>
  </si>
  <si>
    <t>05 Mar 1990</t>
  </si>
  <si>
    <t>Jose CUBERO</t>
  </si>
  <si>
    <t>Paraguay - Costa Rica 11 Aug 2010</t>
  </si>
  <si>
    <t>Daniel CAMBRONERO</t>
  </si>
  <si>
    <t>Honduras</t>
  </si>
  <si>
    <t>HON</t>
  </si>
  <si>
    <t>Luis LOPEZ</t>
  </si>
  <si>
    <t xml:space="preserve">Real Espana </t>
  </si>
  <si>
    <t>Osman CHAVEZ</t>
  </si>
  <si>
    <t>Honduras - Paraguay 06 Feb 2008</t>
  </si>
  <si>
    <t xml:space="preserve">Qingdao Jonoon FC </t>
  </si>
  <si>
    <t>Maynor FIGUEROA</t>
  </si>
  <si>
    <t>Honduras - Argentina 31 Jan 2003</t>
  </si>
  <si>
    <t>02 May 1983</t>
  </si>
  <si>
    <t>Juan MONTES</t>
  </si>
  <si>
    <t>Honduras - El Salvador 18 Jan 2013</t>
  </si>
  <si>
    <t xml:space="preserve">CD Motagua </t>
  </si>
  <si>
    <t>Victor BERNARDEZ</t>
  </si>
  <si>
    <t>Venezuela - Honduras 10 Mar 2004</t>
  </si>
  <si>
    <t>24 May 1982</t>
  </si>
  <si>
    <t xml:space="preserve">San Jose Earthquakes </t>
  </si>
  <si>
    <t>Juan Carlos GARCIA</t>
  </si>
  <si>
    <t>Honduras - Grenada 11 Jul 2009</t>
  </si>
  <si>
    <t>08 Mar 1988</t>
  </si>
  <si>
    <t xml:space="preserve">Wigan Athletic FC </t>
  </si>
  <si>
    <t>Emilio IZAGUIRRE</t>
  </si>
  <si>
    <t>Costa Rica - Honduras 09 Feb 2007</t>
  </si>
  <si>
    <t>10 May 1986</t>
  </si>
  <si>
    <t>Wilson PALACIOS</t>
  </si>
  <si>
    <t>Honduras - Paraguay 02 Apr 2003</t>
  </si>
  <si>
    <t>Jerry PALACIOS</t>
  </si>
  <si>
    <t>USA - Honduras 02 Mar 2002</t>
  </si>
  <si>
    <t>13 May 1982</t>
  </si>
  <si>
    <t>Mario MARTINEZ</t>
  </si>
  <si>
    <t>El Salvador - Honduras 04 Sep 2010</t>
  </si>
  <si>
    <t>Jerry BENGTSON</t>
  </si>
  <si>
    <t>Honduras - Venezuela 21 Apr 2010</t>
  </si>
  <si>
    <t xml:space="preserve">New England Revolution </t>
  </si>
  <si>
    <t>Edder DELGADO</t>
  </si>
  <si>
    <t>Panama - Honduras 28 Jun 2009</t>
  </si>
  <si>
    <t>Carlo COSTLY</t>
  </si>
  <si>
    <t>Honduras - Trinidad and Tobago 02 Jun 2007</t>
  </si>
  <si>
    <t>Boniek GARCIA</t>
  </si>
  <si>
    <t>Canada - Honduras 02 Jul 2005</t>
  </si>
  <si>
    <t xml:space="preserve">Houston Dynamo </t>
  </si>
  <si>
    <t>Roger ESPINOZA</t>
  </si>
  <si>
    <t>Honduras - Belize 22 Jan 2009</t>
  </si>
  <si>
    <t>25 Oct 1986</t>
  </si>
  <si>
    <t>Rony MARTINEZ</t>
  </si>
  <si>
    <t>Honduras - Israel 02 Jun 2013</t>
  </si>
  <si>
    <t>16 Oct 1987</t>
  </si>
  <si>
    <t xml:space="preserve">CD Real Sociedad </t>
  </si>
  <si>
    <t>Andy NAJAR</t>
  </si>
  <si>
    <t>Honduras - Colombia 03 Sep 2011</t>
  </si>
  <si>
    <t>16 Mar 1993</t>
  </si>
  <si>
    <t>Noel VALLADARES</t>
  </si>
  <si>
    <t>Honduras - Haiti 03 Jun 2000</t>
  </si>
  <si>
    <t>03 May 1977</t>
  </si>
  <si>
    <t xml:space="preserve">CD Olimpia </t>
  </si>
  <si>
    <t>Luis GARRIDO</t>
  </si>
  <si>
    <t>Panama - Honduras 12 Oct 2012</t>
  </si>
  <si>
    <t>Jorge CLAROS</t>
  </si>
  <si>
    <t>Venezuela - Honduras 16 Aug 2006</t>
  </si>
  <si>
    <t>Brayan BECKELES</t>
  </si>
  <si>
    <t>Canada - Honduras 07 Sep 2010</t>
  </si>
  <si>
    <t>Donis ESCOBER</t>
  </si>
  <si>
    <t>Japan - Honduras 02 May 2002</t>
  </si>
  <si>
    <t>Marvin CHAVEZ</t>
  </si>
  <si>
    <t>China PR - Honduras 12 Feb 2006</t>
  </si>
  <si>
    <t xml:space="preserve">CD Chivas USA </t>
  </si>
  <si>
    <t>Mexico</t>
  </si>
  <si>
    <t>MEX</t>
  </si>
  <si>
    <t>Jose CORONA</t>
  </si>
  <si>
    <t>Mexico - Poland 27 Apr 2005</t>
  </si>
  <si>
    <t xml:space="preserve">Cruz Azul FC </t>
  </si>
  <si>
    <t>Francisco RODRIGUEZ</t>
  </si>
  <si>
    <t>Mexico - Chile 18 Feb 2004</t>
  </si>
  <si>
    <t>20 Oct 1981</t>
  </si>
  <si>
    <t xml:space="preserve">Club America </t>
  </si>
  <si>
    <t>Carlos SALCIDO</t>
  </si>
  <si>
    <t>Trinidad and Tobago - Mexico 08 Sep 2004</t>
  </si>
  <si>
    <t xml:space="preserve">Tigres UANL </t>
  </si>
  <si>
    <t>Rafael MARQUEZ</t>
  </si>
  <si>
    <t>Mexico - Ecuador 05 Feb 1997</t>
  </si>
  <si>
    <t xml:space="preserve">Club Leon </t>
  </si>
  <si>
    <t>Diego REYES</t>
  </si>
  <si>
    <t>Chile - Mexico 04 Jul 2011</t>
  </si>
  <si>
    <t>Hector HERRERA</t>
  </si>
  <si>
    <t>Mexico - El Salvador 16 Oct 2012</t>
  </si>
  <si>
    <t>Miguel LAYUN</t>
  </si>
  <si>
    <t>Mexico - Canada 11 Jul 2013</t>
  </si>
  <si>
    <t>Marco FABIAN</t>
  </si>
  <si>
    <t>Mexico - Venezuela 25 Jan 2012</t>
  </si>
  <si>
    <t>Raul JIMENEZ</t>
  </si>
  <si>
    <t>Mexico - Denmark 30 Jan 2013</t>
  </si>
  <si>
    <t>05 May 1991</t>
  </si>
  <si>
    <t>Giovani DOS SANTOS</t>
  </si>
  <si>
    <t>Brazil - Mexico 12 Sep 2007</t>
  </si>
  <si>
    <t>11 May 1989</t>
  </si>
  <si>
    <t xml:space="preserve">Villarreal CF </t>
  </si>
  <si>
    <t>Alan PULIDO</t>
  </si>
  <si>
    <t>Mexico - Korea Republic 29 Jan 2014</t>
  </si>
  <si>
    <t>08 Mar 1991</t>
  </si>
  <si>
    <t>Alfredo TALAVERA</t>
  </si>
  <si>
    <t>Mexico - Paraguay 26 Mar 2011</t>
  </si>
  <si>
    <t xml:space="preserve">Deportivo Toluca FC </t>
  </si>
  <si>
    <t>Guillermo OCHOA</t>
  </si>
  <si>
    <t>Mexico - Hungary 14 Dec 2005</t>
  </si>
  <si>
    <t>Javier HERNANDEZ</t>
  </si>
  <si>
    <t>Mexico - Colombia 30 Sep 2009</t>
  </si>
  <si>
    <t>Hector MORENO</t>
  </si>
  <si>
    <t>Mexico - Guatemala 17 Oct 2007</t>
  </si>
  <si>
    <t xml:space="preserve">RCD Espanyol </t>
  </si>
  <si>
    <t>Miguel PONCE</t>
  </si>
  <si>
    <t>Peru - Mexico 08 Jul 2011</t>
  </si>
  <si>
    <t>Isaac BRIZUELA</t>
  </si>
  <si>
    <t>Mexico - Panama 07 Jul 2013</t>
  </si>
  <si>
    <t>Andres GUARDADO</t>
  </si>
  <si>
    <t>Oribe PERALTA</t>
  </si>
  <si>
    <t>Argentina - Mexico 09 Mar 2005</t>
  </si>
  <si>
    <t xml:space="preserve">Club Santos Laguna </t>
  </si>
  <si>
    <t>Javier AQUINO</t>
  </si>
  <si>
    <t>Carlos PENA</t>
  </si>
  <si>
    <t>29 Mar 1990</t>
  </si>
  <si>
    <t>Paul AGUILAR</t>
  </si>
  <si>
    <t>Jose VAZQUEZ</t>
  </si>
  <si>
    <t>14 Mar 1988</t>
  </si>
  <si>
    <t>Tim HOWARD</t>
  </si>
  <si>
    <t>USA - Ecuador 10 Mar 2002</t>
  </si>
  <si>
    <t>06 Mar 1979</t>
  </si>
  <si>
    <t>DeAndre YEDLIN</t>
  </si>
  <si>
    <t>USA - Korea Republic 01 Feb 2014</t>
  </si>
  <si>
    <t xml:space="preserve">Seattle Sounders FC </t>
  </si>
  <si>
    <t>Omar GONZALEZ</t>
  </si>
  <si>
    <t>USA - Brazil 10 Aug 2010</t>
  </si>
  <si>
    <t>11 Oct 1988</t>
  </si>
  <si>
    <t xml:space="preserve">Los Angeles Galaxy </t>
  </si>
  <si>
    <t>Michael BRADLEY</t>
  </si>
  <si>
    <t>USA - Venezuela 26 May 2006</t>
  </si>
  <si>
    <t xml:space="preserve">Toronto FC </t>
  </si>
  <si>
    <t>Matt BESLER</t>
  </si>
  <si>
    <t>USA - Canada 29 Jan 2013</t>
  </si>
  <si>
    <t xml:space="preserve">Sporting Kansas City </t>
  </si>
  <si>
    <t>John BROOKS</t>
  </si>
  <si>
    <t xml:space="preserve">Hertha BSC </t>
  </si>
  <si>
    <t>DaMarcus BEASLEY</t>
  </si>
  <si>
    <t>USA - China PR 27 Jan 2001</t>
  </si>
  <si>
    <t xml:space="preserve">Puebla FC </t>
  </si>
  <si>
    <t>Clint DEMPSEY</t>
  </si>
  <si>
    <t>USA - Jamaica 17 Nov 2004</t>
  </si>
  <si>
    <t>09 Mar 1983</t>
  </si>
  <si>
    <t>Aron JOHANNSSON</t>
  </si>
  <si>
    <t xml:space="preserve">AZ Alkmaar </t>
  </si>
  <si>
    <t>Mix DISKERUD</t>
  </si>
  <si>
    <t>South Africa - USA 17 Nov 2010</t>
  </si>
  <si>
    <t>02 Oct 1990</t>
  </si>
  <si>
    <t>Alejandro BEDOYA</t>
  </si>
  <si>
    <t>USA - Honduras 23 Jan 2010</t>
  </si>
  <si>
    <t xml:space="preserve">FC Nantes </t>
  </si>
  <si>
    <t>Brad GUZAN</t>
  </si>
  <si>
    <t>USA - Guatemala 19 Feb 2006</t>
  </si>
  <si>
    <t>Jermaine JONES</t>
  </si>
  <si>
    <t>USA - Poland 09 Oct 2010</t>
  </si>
  <si>
    <t>Brad DAVIS</t>
  </si>
  <si>
    <t>Cuba - USA 07 Jul 2005</t>
  </si>
  <si>
    <t>Kyle BECKERMAN</t>
  </si>
  <si>
    <t>USA - Denmark 20 Jan 2007</t>
  </si>
  <si>
    <t xml:space="preserve">Real Salt Lake </t>
  </si>
  <si>
    <t>Julian GREEN</t>
  </si>
  <si>
    <t>USA - Mexico 02 Apr 2014</t>
  </si>
  <si>
    <t>Jozy ALTIDORE</t>
  </si>
  <si>
    <t>South Africa - USA 17 Nov 2007</t>
  </si>
  <si>
    <t>Chris WONDOLOWSKI</t>
  </si>
  <si>
    <t>USA - Chile 22 Jan 2011</t>
  </si>
  <si>
    <t>Graham ZUSI</t>
  </si>
  <si>
    <t>USA - Venezuela 21 Jan 2012</t>
  </si>
  <si>
    <t>Geoff CAMERON</t>
  </si>
  <si>
    <t>USA - El Salvador 24 Feb 2010</t>
  </si>
  <si>
    <t>Timmy CHANDLER</t>
  </si>
  <si>
    <t>USA - Argentina 26 Mar 2011</t>
  </si>
  <si>
    <t>Nick RIMANDO</t>
  </si>
  <si>
    <t>USA - El Salvador 17 Nov 2002</t>
  </si>
  <si>
    <t>Fabian JOHNSON</t>
  </si>
  <si>
    <t>Argentina</t>
  </si>
  <si>
    <t>ARG</t>
  </si>
  <si>
    <t>Sergio ROMERO</t>
  </si>
  <si>
    <t>Paraguay - Argentina 09 Sep 2009</t>
  </si>
  <si>
    <t>Ezequiel GARAY</t>
  </si>
  <si>
    <t>Norway - Argentina 22 Aug 2007</t>
  </si>
  <si>
    <t>Hugo CAMPAGNARO</t>
  </si>
  <si>
    <t>Switzerland - Argentina 29 Feb 2012</t>
  </si>
  <si>
    <t>Pablo ZABALETA</t>
  </si>
  <si>
    <t>Hungary - Argentina 17 Aug 2005</t>
  </si>
  <si>
    <t>Fernando GAGO</t>
  </si>
  <si>
    <t>France - Argentina 07 Feb 2007</t>
  </si>
  <si>
    <t xml:space="preserve">CA Boca Juniors </t>
  </si>
  <si>
    <t>Lucas BIGLIA</t>
  </si>
  <si>
    <t>Argentina - Portugal 09 Feb 2011</t>
  </si>
  <si>
    <t>Angel DI MARIA</t>
  </si>
  <si>
    <t>Argentina - Paraguay 06 Sep 2008</t>
  </si>
  <si>
    <t>Enzo PEREZ</t>
  </si>
  <si>
    <t>Argentina - Ghana 30 Sep 2009</t>
  </si>
  <si>
    <t>Gonzalo HIGUAIN</t>
  </si>
  <si>
    <t>Argentina - Peru 10 Oct 2009</t>
  </si>
  <si>
    <t>Lionel MESSI</t>
  </si>
  <si>
    <t>Maxi RODRIGUEZ</t>
  </si>
  <si>
    <t>Japan - Argentina 08 Jun 2003</t>
  </si>
  <si>
    <t xml:space="preserve">CA Newells Old Boys </t>
  </si>
  <si>
    <t>Agustin ORION</t>
  </si>
  <si>
    <t>Argentina - Brazil 14 Sep 2011</t>
  </si>
  <si>
    <t>Augusto FERNANDEZ</t>
  </si>
  <si>
    <t xml:space="preserve">Celta Vigo </t>
  </si>
  <si>
    <t>Javier MASCHERANO</t>
  </si>
  <si>
    <t>Argentina - Uruguay 16 Jul 2003</t>
  </si>
  <si>
    <t>Martin DEMICHELIS</t>
  </si>
  <si>
    <t>Argentina - England 12 Nov 2005</t>
  </si>
  <si>
    <t>Marcos ROJO</t>
  </si>
  <si>
    <t>20 Mar 1990</t>
  </si>
  <si>
    <t>Federico FERNANDEZ</t>
  </si>
  <si>
    <t>Argentina - Ecuador 20 Apr 2011</t>
  </si>
  <si>
    <t>Rodrigo PALACIO</t>
  </si>
  <si>
    <t>Ricardo ALVAREZ</t>
  </si>
  <si>
    <t>Venezuela - Argentina 02 Sep 2011</t>
  </si>
  <si>
    <t>Sergio AGUERO</t>
  </si>
  <si>
    <t>Brazil - Argentina 03 Sep 2006</t>
  </si>
  <si>
    <t>Mariano ANDUJAR</t>
  </si>
  <si>
    <t>Argentina - Colombia 06 Jun 2009</t>
  </si>
  <si>
    <t xml:space="preserve">Calcio Catania </t>
  </si>
  <si>
    <t>Ezequiel LAVEZZI</t>
  </si>
  <si>
    <t>Argentina - Chile 18 Apr 2007</t>
  </si>
  <si>
    <t>03 May 1985</t>
  </si>
  <si>
    <t>Jose Maria BASANTA</t>
  </si>
  <si>
    <t>Bolivia - Argentina 26 Mar 2013</t>
  </si>
  <si>
    <t xml:space="preserve">CF Monterrey </t>
  </si>
  <si>
    <t>Brazil</t>
  </si>
  <si>
    <t>BRA</t>
  </si>
  <si>
    <t>JEFFERSON</t>
  </si>
  <si>
    <t xml:space="preserve">Botafogo FR </t>
  </si>
  <si>
    <t>Dani ALVES</t>
  </si>
  <si>
    <t>Brazil - Ecuador 10 Oct 2006</t>
  </si>
  <si>
    <t>06 May 1983</t>
  </si>
  <si>
    <t>Thiago SILVA</t>
  </si>
  <si>
    <t>Venezuela - Brazil 12 Oct 2008</t>
  </si>
  <si>
    <t>DAVID LUIZ</t>
  </si>
  <si>
    <t>FERNANDINHO</t>
  </si>
  <si>
    <t>Germany - Brazil 10 Aug 2011</t>
  </si>
  <si>
    <t>04 May 1985</t>
  </si>
  <si>
    <t>MARCELO</t>
  </si>
  <si>
    <t>Brazil - Wales 05 Sep 2006</t>
  </si>
  <si>
    <t>12 May 1988</t>
  </si>
  <si>
    <t>HULK</t>
  </si>
  <si>
    <t>Brazil - England 14 Nov 2009</t>
  </si>
  <si>
    <t>PAULINHO</t>
  </si>
  <si>
    <t>FRED</t>
  </si>
  <si>
    <t>Brazil - Guatemala 27 Apr 2005</t>
  </si>
  <si>
    <t>03 Oct 1983</t>
  </si>
  <si>
    <t xml:space="preserve">Fluminense FC </t>
  </si>
  <si>
    <t>NEYMAR</t>
  </si>
  <si>
    <t>OSCAR</t>
  </si>
  <si>
    <t>JULIO CESAR</t>
  </si>
  <si>
    <t>Brazil - Chile 08 Jul 2004</t>
  </si>
  <si>
    <t>DANTE</t>
  </si>
  <si>
    <t>England - Brazil 06 Feb 2013</t>
  </si>
  <si>
    <t>18 Oct 1983</t>
  </si>
  <si>
    <t>MAXWELL</t>
  </si>
  <si>
    <t>HENRIQUE</t>
  </si>
  <si>
    <t>Brazil - Venezuela 06 Jun 2008</t>
  </si>
  <si>
    <t>14 Oct 1986</t>
  </si>
  <si>
    <t>RAMIRES</t>
  </si>
  <si>
    <t>Uruguay - Brazil 06 Jun 2009</t>
  </si>
  <si>
    <t>24 Mar 1987</t>
  </si>
  <si>
    <t>LUIZ GUSTAVO</t>
  </si>
  <si>
    <t>HERNANES</t>
  </si>
  <si>
    <t>Sweden - Brazil 26 Mar 2008</t>
  </si>
  <si>
    <t>29 May 1985</t>
  </si>
  <si>
    <t>WILLIAN</t>
  </si>
  <si>
    <t>Gabon - Brazil 10 Nov 2011</t>
  </si>
  <si>
    <t>BERNARD</t>
  </si>
  <si>
    <t>Argentina - Brazil 21 Nov 2012</t>
  </si>
  <si>
    <t>JO</t>
  </si>
  <si>
    <t>Brazil - Turkey 05 Jun 2007</t>
  </si>
  <si>
    <t>20 Mar 1987</t>
  </si>
  <si>
    <t xml:space="preserve">Atletico Mineiro </t>
  </si>
  <si>
    <t>VICTOR</t>
  </si>
  <si>
    <t>MAICON</t>
  </si>
  <si>
    <t>Mexico - Brazil 13 Jul 2003</t>
  </si>
  <si>
    <t>Chile</t>
  </si>
  <si>
    <t>CHI</t>
  </si>
  <si>
    <t>Claudio BRAVO</t>
  </si>
  <si>
    <t>Paraguay - Chile 11 Jul 2004</t>
  </si>
  <si>
    <t>Eugenio MENA</t>
  </si>
  <si>
    <t>Ukraine - Chile 07 Sep 2010</t>
  </si>
  <si>
    <t xml:space="preserve">Santos FC </t>
  </si>
  <si>
    <t>Miiko ALBORNOZ</t>
  </si>
  <si>
    <t>Chile - Costa Rica 22 Jan 2014</t>
  </si>
  <si>
    <t xml:space="preserve">Malmo FF </t>
  </si>
  <si>
    <t>Mauricio ISLA</t>
  </si>
  <si>
    <t>Switzerland - Chile 07 Sep 2007</t>
  </si>
  <si>
    <t>Francisco SILVA</t>
  </si>
  <si>
    <t>Chile - Cuba 09 May 2007</t>
  </si>
  <si>
    <t xml:space="preserve">CA Osasuna </t>
  </si>
  <si>
    <t>Carlos CARMONA</t>
  </si>
  <si>
    <t>Chile - Guatemala 04 Jun 2008</t>
  </si>
  <si>
    <t xml:space="preserve">Atalanta Bergamo </t>
  </si>
  <si>
    <t>Alexis SANCHEZ</t>
  </si>
  <si>
    <t>Chile - New Zealand 27 Apr 2006</t>
  </si>
  <si>
    <t>Arturo VIDAL</t>
  </si>
  <si>
    <t>Venezuela - Chile 07 Feb 2007</t>
  </si>
  <si>
    <t>Mauricio PINILLA</t>
  </si>
  <si>
    <t>Chile - Peru 30 Mar 2003</t>
  </si>
  <si>
    <t xml:space="preserve">Cagliari Calcio </t>
  </si>
  <si>
    <t>Jorge VALDIVIA</t>
  </si>
  <si>
    <t>19 Oct 1983</t>
  </si>
  <si>
    <t xml:space="preserve">Palmeiras </t>
  </si>
  <si>
    <t>Eduardo VARGAS</t>
  </si>
  <si>
    <t>Chile - Paraguay 04 Nov 2009</t>
  </si>
  <si>
    <t>Cristopher TOSELLI</t>
  </si>
  <si>
    <t>Chile - Panama 20 Jan 2010</t>
  </si>
  <si>
    <t xml:space="preserve">CD Universidad Catolica </t>
  </si>
  <si>
    <t>Jose ROJAS</t>
  </si>
  <si>
    <t xml:space="preserve">Club Universidad de Chile </t>
  </si>
  <si>
    <t>Fabian ORELLANA</t>
  </si>
  <si>
    <t>Chile - Panama 07 Jun 2008</t>
  </si>
  <si>
    <t>Jean BEAUSEJOUR</t>
  </si>
  <si>
    <t>Felipe GUTIERREZ</t>
  </si>
  <si>
    <t>Chile - Israel 30 May 2010</t>
  </si>
  <si>
    <t>08 Oct 1990</t>
  </si>
  <si>
    <t xml:space="preserve">FC Twente </t>
  </si>
  <si>
    <t>Gary MEDEL</t>
  </si>
  <si>
    <t>Gonzalo JARA</t>
  </si>
  <si>
    <t>Chile - New Zealand 25 Apr 2006</t>
  </si>
  <si>
    <t xml:space="preserve">Nottingham Forest FC </t>
  </si>
  <si>
    <t>Jose FUENZALIDA</t>
  </si>
  <si>
    <t xml:space="preserve">CSD Colo-Colo </t>
  </si>
  <si>
    <t>Charles ARANGUIZ</t>
  </si>
  <si>
    <t xml:space="preserve">SC Internacional </t>
  </si>
  <si>
    <t>Marcelo DIAZ</t>
  </si>
  <si>
    <t>Uruguay - Chile 11 Nov 2011</t>
  </si>
  <si>
    <t>Esteban PAREDES</t>
  </si>
  <si>
    <t>Chile - Colombia 16 Aug 2006</t>
  </si>
  <si>
    <t>Johnny HERRERA</t>
  </si>
  <si>
    <t>Turkey - Chile 17 Apr 2002</t>
  </si>
  <si>
    <t>09 May 1981</t>
  </si>
  <si>
    <t>Colombia</t>
  </si>
  <si>
    <t>COL</t>
  </si>
  <si>
    <t>David OSPINA</t>
  </si>
  <si>
    <t>Colombia - Uruguay 07 Feb 2007</t>
  </si>
  <si>
    <t xml:space="preserve">OGC Nice </t>
  </si>
  <si>
    <t>Cristian ZAPATA</t>
  </si>
  <si>
    <t>Colombia - Paraguay 12 Sep 2007</t>
  </si>
  <si>
    <t>Mario YEPES</t>
  </si>
  <si>
    <t>Colombia - Germany 09 Feb 1999</t>
  </si>
  <si>
    <t>Santiago ARIAS</t>
  </si>
  <si>
    <t>Paraguay - Colombia 15 Oct 2013</t>
  </si>
  <si>
    <t>Carlos CARBONERO</t>
  </si>
  <si>
    <t>Colombia - Ecuador 26 Mar 2011</t>
  </si>
  <si>
    <t xml:space="preserve">CA River Plate </t>
  </si>
  <si>
    <t>Carlos SANCHEZ</t>
  </si>
  <si>
    <t>Panama - Colombia 09 May 2007</t>
  </si>
  <si>
    <t xml:space="preserve">Elche CF </t>
  </si>
  <si>
    <t>Pablo ARMERO</t>
  </si>
  <si>
    <t>Colombia - Venezuela 30 Apr 2008</t>
  </si>
  <si>
    <t xml:space="preserve">West Ham United FC </t>
  </si>
  <si>
    <t>Abel AGUILAR</t>
  </si>
  <si>
    <t>Argentina - Colombia 27 Jun 2004</t>
  </si>
  <si>
    <t>Teofilo GUTIERREZ</t>
  </si>
  <si>
    <t>Colombia - El Salvador 07 Aug 2009</t>
  </si>
  <si>
    <t>17 May 1985</t>
  </si>
  <si>
    <t>James RODRIGUEZ</t>
  </si>
  <si>
    <t>Bolivia - Colombia 11 Oct 2011</t>
  </si>
  <si>
    <t>Juan CUADRADO</t>
  </si>
  <si>
    <t>Venezuela - Colombia 03 Sep 2010</t>
  </si>
  <si>
    <t>Camilo VARGAS</t>
  </si>
  <si>
    <t>09 Mar 1989</t>
  </si>
  <si>
    <t xml:space="preserve">Independiente Santa Fe </t>
  </si>
  <si>
    <t>Fredy GUARIN</t>
  </si>
  <si>
    <t>Ecuador - Colombia 24 May 2006</t>
  </si>
  <si>
    <t>Victor IBARBO</t>
  </si>
  <si>
    <t>South Africa - Colombia 27 May 2010</t>
  </si>
  <si>
    <t>19 May 1990</t>
  </si>
  <si>
    <t>Alexander MEJIA</t>
  </si>
  <si>
    <t>Peru - Colombia 03 Jun 2012</t>
  </si>
  <si>
    <t xml:space="preserve">Atletico Nacional </t>
  </si>
  <si>
    <t>Eder BALANTA</t>
  </si>
  <si>
    <t>Colombia - Tunisia 05 Mar 2014</t>
  </si>
  <si>
    <t>Carlos BACCA</t>
  </si>
  <si>
    <t>Bolivia - Colombia 11 Aug 2010</t>
  </si>
  <si>
    <t>Juan ZUNIGA</t>
  </si>
  <si>
    <t>USA - Colombia 09 Mar 2005</t>
  </si>
  <si>
    <t>Adrian RAMOS</t>
  </si>
  <si>
    <t>Colombia - Ecuador 20 Aug 2008</t>
  </si>
  <si>
    <t>Juan QUINTERO</t>
  </si>
  <si>
    <t>Colombia - Cameroon 16 Oct 2012</t>
  </si>
  <si>
    <t>Jackson MARTINEZ</t>
  </si>
  <si>
    <t>Colombia - Ecuador 05 Sep 2009</t>
  </si>
  <si>
    <t>03 Oct 1986</t>
  </si>
  <si>
    <t>Faryd MONDRAGON</t>
  </si>
  <si>
    <t>Colombia - Venezuela 21 May 1993</t>
  </si>
  <si>
    <t xml:space="preserve">Deportivo Cali </t>
  </si>
  <si>
    <t>Carlos VALDES</t>
  </si>
  <si>
    <t xml:space="preserve">CA San Lorenzo </t>
  </si>
  <si>
    <t>Ecuador</t>
  </si>
  <si>
    <t>ECU</t>
  </si>
  <si>
    <t>Maximo BANGUERA</t>
  </si>
  <si>
    <t>Ecuador - Haiti 26 Mar 2008</t>
  </si>
  <si>
    <t xml:space="preserve">Barcelona SC </t>
  </si>
  <si>
    <t>Jorge GUAGUA</t>
  </si>
  <si>
    <t>Peru - Ecuador 02 Jun 2001</t>
  </si>
  <si>
    <t xml:space="preserve">CS Emelec </t>
  </si>
  <si>
    <t>Frickson ERAZO</t>
  </si>
  <si>
    <t>05 May 1988</t>
  </si>
  <si>
    <t xml:space="preserve">CR Flamengo </t>
  </si>
  <si>
    <t>Juan PAREDES</t>
  </si>
  <si>
    <t>Mexico - Ecuador 04 Sep 2010</t>
  </si>
  <si>
    <t>Alex IBARRA</t>
  </si>
  <si>
    <t>Cristhian NOBOA</t>
  </si>
  <si>
    <t>Ecuador - Brazil 29 Mar 2009</t>
  </si>
  <si>
    <t>Jefferson MONTERO</t>
  </si>
  <si>
    <t>Ecuador - Peru 21 Nov 2007</t>
  </si>
  <si>
    <t xml:space="preserve">CA Monarcas Morelia </t>
  </si>
  <si>
    <t>Edison MENDEZ</t>
  </si>
  <si>
    <t>Ecuador - Honduras 08 Mar 2000</t>
  </si>
  <si>
    <t>16 Mar 1979</t>
  </si>
  <si>
    <t>Joao ROJAS</t>
  </si>
  <si>
    <t>Ecuador - Mexico 12 Nov 2008</t>
  </si>
  <si>
    <t>Walter AYOVI</t>
  </si>
  <si>
    <t>USA - Ecuador 07 Jun 2001</t>
  </si>
  <si>
    <t xml:space="preserve">CF Pachuca </t>
  </si>
  <si>
    <t>Felipe CAICEDO</t>
  </si>
  <si>
    <t>Ecuador - Paraguay 04 May 2005</t>
  </si>
  <si>
    <t xml:space="preserve">Al Jazira SCC </t>
  </si>
  <si>
    <t>Adrian BONE</t>
  </si>
  <si>
    <t>Ecuador - Jamaica 02 Sep 2011</t>
  </si>
  <si>
    <t xml:space="preserve">CD El Nacional </t>
  </si>
  <si>
    <t>Enner VALENCIA</t>
  </si>
  <si>
    <t>Ecuador - Honduras 29 Feb 2012</t>
  </si>
  <si>
    <t>Oswaldo MINDA</t>
  </si>
  <si>
    <t>Iran - Ecuador 17 Dec 2008</t>
  </si>
  <si>
    <t>Michael ARROYO</t>
  </si>
  <si>
    <t>Mexico - Ecuador 07 May 2010</t>
  </si>
  <si>
    <t xml:space="preserve">Atlante FC </t>
  </si>
  <si>
    <t>Antonio VALENCIA</t>
  </si>
  <si>
    <t>Honduras - Ecuador 28 Apr 2004</t>
  </si>
  <si>
    <t>Jaimen AYOVI</t>
  </si>
  <si>
    <t xml:space="preserve">Club Tijuana </t>
  </si>
  <si>
    <t>Oscar BAGUI</t>
  </si>
  <si>
    <t>Ecuador - Panama 26 Jan 2005</t>
  </si>
  <si>
    <t>Luis SARITAMA</t>
  </si>
  <si>
    <t>Ecuador - Peru 11 Jun 2003</t>
  </si>
  <si>
    <t>Fidel MARTINEZ</t>
  </si>
  <si>
    <t>Gabriel ACHILIER</t>
  </si>
  <si>
    <t>24 Mar 1985</t>
  </si>
  <si>
    <t>Alexander DOMINGUEZ</t>
  </si>
  <si>
    <t xml:space="preserve">LDU Quito </t>
  </si>
  <si>
    <t>Carlos GRUEZO</t>
  </si>
  <si>
    <t>Uruguay</t>
  </si>
  <si>
    <t>URU</t>
  </si>
  <si>
    <t>Fernando MUSLERA</t>
  </si>
  <si>
    <t>Ecuador - Uruguay 10 Oct 2009</t>
  </si>
  <si>
    <t>Diego LUGANO</t>
  </si>
  <si>
    <t>Uruguay - Iran 04 Feb 2003</t>
  </si>
  <si>
    <t>Diego GODIN</t>
  </si>
  <si>
    <t>Mexico - Uruguay 26 Oct 2005</t>
  </si>
  <si>
    <t>Jorge FUCILE</t>
  </si>
  <si>
    <t>Romania - Uruguay 23 May 2006</t>
  </si>
  <si>
    <t>Walter GARGANO</t>
  </si>
  <si>
    <t>Libya - Uruguay 30 May 2006</t>
  </si>
  <si>
    <t>Alvaro PEREIRA</t>
  </si>
  <si>
    <t xml:space="preserve">Sao Paulo FC </t>
  </si>
  <si>
    <t>Cristian RODRIGUEZ</t>
  </si>
  <si>
    <t>Mexico - Uruguay 15 Oct 2003</t>
  </si>
  <si>
    <t>Abel HERNANDEZ</t>
  </si>
  <si>
    <t>Angola - Uruguay 11 Aug 2010</t>
  </si>
  <si>
    <t xml:space="preserve">US Citta di Palermo </t>
  </si>
  <si>
    <t>Luis SUAREZ</t>
  </si>
  <si>
    <t>Diego FORLAN</t>
  </si>
  <si>
    <t>Saudi Arabia - Uruguay 27 Mar 2002</t>
  </si>
  <si>
    <t>Cristhian STUANI</t>
  </si>
  <si>
    <t>Poland - Uruguay 14 Nov 2012</t>
  </si>
  <si>
    <t>Rodrigo MUNOZ</t>
  </si>
  <si>
    <t xml:space="preserve">Club Libertad </t>
  </si>
  <si>
    <t>PAR</t>
  </si>
  <si>
    <t>Jose GIMENEZ</t>
  </si>
  <si>
    <t>Uruguay - Colombia 10 Sep 2013</t>
  </si>
  <si>
    <t>Nicolas LODEIRO</t>
  </si>
  <si>
    <t>Costa Rica - Uruguay 14 Nov 2009</t>
  </si>
  <si>
    <t>Diego PEREZ</t>
  </si>
  <si>
    <t>Bolivia - Uruguay 13 Jul 2001</t>
  </si>
  <si>
    <t>18 May 1980</t>
  </si>
  <si>
    <t>Maximiliano PEREIRA</t>
  </si>
  <si>
    <t>Egidio AREVALO</t>
  </si>
  <si>
    <t>Venezuela - Uruguay 27 Sep 2006</t>
  </si>
  <si>
    <t>Gaston RAMIREZ</t>
  </si>
  <si>
    <t>Indonesia - Uruguay 08 Oct 2010</t>
  </si>
  <si>
    <t>Sebastian COATES</t>
  </si>
  <si>
    <t>Uruguay - Estonia 23 Jun 2011</t>
  </si>
  <si>
    <t>07 Oct 1990</t>
  </si>
  <si>
    <t xml:space="preserve">Club Nacional de Football </t>
  </si>
  <si>
    <t>Alvaro GONZALEZ</t>
  </si>
  <si>
    <t>29 Oct 1984</t>
  </si>
  <si>
    <t>Edinson CAVANI</t>
  </si>
  <si>
    <t>Uruguay - Colombia 06 Feb 2008</t>
  </si>
  <si>
    <t>Martin CACERES</t>
  </si>
  <si>
    <t>South Africa - Uruguay 12 Sep 2007</t>
  </si>
  <si>
    <t>Martin SILVA</t>
  </si>
  <si>
    <t>Algeria - Uruguay 12 Aug 2009</t>
  </si>
  <si>
    <t>25 Mar 1983</t>
  </si>
  <si>
    <t xml:space="preserve">CR Vasco da Gama </t>
  </si>
  <si>
    <t>Austria</t>
  </si>
  <si>
    <t>Bulgaria</t>
  </si>
  <si>
    <t>Canada</t>
  </si>
  <si>
    <t>China</t>
  </si>
  <si>
    <t>Denmark</t>
  </si>
  <si>
    <t>Hungary</t>
  </si>
  <si>
    <t>Israel</t>
  </si>
  <si>
    <t>Saudi Arabia</t>
  </si>
  <si>
    <t>Kuwait</t>
  </si>
  <si>
    <t>Norway</t>
  </si>
  <si>
    <t>Paraguay</t>
  </si>
  <si>
    <t>Qatar</t>
  </si>
  <si>
    <t>South Africa</t>
  </si>
  <si>
    <t>Scotland</t>
  </si>
  <si>
    <t>Sweden</t>
  </si>
  <si>
    <t>Tunisia</t>
  </si>
  <si>
    <t>Turkey</t>
  </si>
  <si>
    <t>United Arab Emirates</t>
  </si>
  <si>
    <t>Ukraine</t>
  </si>
  <si>
    <t>Wales</t>
  </si>
  <si>
    <t>#009933</t>
  </si>
  <si>
    <t>#E60000</t>
  </si>
  <si>
    <t>#990000</t>
  </si>
  <si>
    <t>#00A300</t>
  </si>
  <si>
    <t>#000080</t>
  </si>
  <si>
    <t>#009900</t>
  </si>
  <si>
    <t>SAU</t>
  </si>
  <si>
    <t>SOU</t>
  </si>
  <si>
    <t>UNI</t>
  </si>
  <si>
    <t>Africa</t>
  </si>
  <si>
    <t>Asia</t>
  </si>
  <si>
    <t>Europe</t>
  </si>
  <si>
    <t>South America</t>
  </si>
  <si>
    <t>country of club</t>
  </si>
  <si>
    <t>country, country abbreviation, continent, name, role, caps, goals, length, first match, birthday, club, country of club abbreviation</t>
  </si>
  <si>
    <t>North- Cetral America and Caribbean</t>
  </si>
  <si>
    <t>North- Central America and Caribbean</t>
  </si>
  <si>
    <t>continent club</t>
  </si>
  <si>
    <t>speelt voor land en club uit continent</t>
  </si>
  <si>
    <t>09 Jan 1985</t>
  </si>
  <si>
    <t>01 Feb 1991</t>
  </si>
  <si>
    <t>01 Jan 1989</t>
  </si>
  <si>
    <t>02 Sep 1986</t>
  </si>
  <si>
    <t>20 Apr 1990</t>
  </si>
  <si>
    <t>26 Dec 1989</t>
  </si>
  <si>
    <t>08 Feb 1990</t>
  </si>
  <si>
    <t>18 Jun 1988</t>
  </si>
  <si>
    <t>24 Nov 1994</t>
  </si>
  <si>
    <t>25 Nov 1987</t>
  </si>
  <si>
    <t>31 Jan 1987</t>
  </si>
  <si>
    <t>29 Feb 1992</t>
  </si>
  <si>
    <t>21 Feb 1991</t>
  </si>
  <si>
    <t>30 Aug 1983</t>
  </si>
  <si>
    <t>25 Apr 1986</t>
  </si>
  <si>
    <t>14 Apr 1992</t>
  </si>
  <si>
    <t>28 Aug 1992</t>
  </si>
  <si>
    <t>11 Apr 1986</t>
  </si>
  <si>
    <t>09 Sep 1987</t>
  </si>
  <si>
    <t>28 Nov 1985</t>
  </si>
  <si>
    <t>12 Nov 1988</t>
  </si>
  <si>
    <t>22 Jan 1992</t>
  </si>
  <si>
    <t>04 Jun 1984</t>
  </si>
  <si>
    <t>20 Jun 1985</t>
  </si>
  <si>
    <t>20 Jan 1982</t>
  </si>
  <si>
    <t>02 Nov 1982</t>
  </si>
  <si>
    <t>17 Aug 1992</t>
  </si>
  <si>
    <t>08 Aug 1991</t>
  </si>
  <si>
    <t>25 Feb 1990</t>
  </si>
  <si>
    <t>30 Dec 1979</t>
  </si>
  <si>
    <t>21 Dec 1986</t>
  </si>
  <si>
    <t>02 Apr 1983</t>
  </si>
  <si>
    <t>14 Dec 1980</t>
  </si>
  <si>
    <t>14 Nov 1990</t>
  </si>
  <si>
    <t>05 Aug 1985</t>
  </si>
  <si>
    <t>21 Jun 1986</t>
  </si>
  <si>
    <t>10 Dec 1988</t>
  </si>
  <si>
    <t>30 Nov 1987</t>
  </si>
  <si>
    <t>24 Dec 1992</t>
  </si>
  <si>
    <t>07 Nov 1984</t>
  </si>
  <si>
    <t>13 Jan 1985</t>
  </si>
  <si>
    <t>15 Jun 1993</t>
  </si>
  <si>
    <t>28 Sep 1989</t>
  </si>
  <si>
    <t>01 Jun 1989</t>
  </si>
  <si>
    <t>22 Nov 1985</t>
  </si>
  <si>
    <t>03 Dec 1982</t>
  </si>
  <si>
    <t>05 Jan 1992</t>
  </si>
  <si>
    <t>10 Jan 1992</t>
  </si>
  <si>
    <t>02 Dec 1990</t>
  </si>
  <si>
    <t>17 Dec 1989</t>
  </si>
  <si>
    <t>27 Aug 1984</t>
  </si>
  <si>
    <t>12 Dec 1987</t>
  </si>
  <si>
    <t>11 Sep 1991</t>
  </si>
  <si>
    <t>13 Dec 1987</t>
  </si>
  <si>
    <t>18 Dec 1992</t>
  </si>
  <si>
    <t>06 Apr 1985</t>
  </si>
  <si>
    <t>31 Dec 1989</t>
  </si>
  <si>
    <t>19 Sep 1991</t>
  </si>
  <si>
    <t>13 Jul 1990</t>
  </si>
  <si>
    <t>09 Dec 1988</t>
  </si>
  <si>
    <t>23 Apr 1987</t>
  </si>
  <si>
    <t>25 Jul 1990</t>
  </si>
  <si>
    <t>24 Jul 1986</t>
  </si>
  <si>
    <t>29 Aug 1982</t>
  </si>
  <si>
    <t>06 Sep 1980</t>
  </si>
  <si>
    <t>25 Sep 1990</t>
  </si>
  <si>
    <t>16 Jul 1989</t>
  </si>
  <si>
    <t>15 Jul 1981</t>
  </si>
  <si>
    <t>22 Apr 1987</t>
  </si>
  <si>
    <t>12 Dec 1990</t>
  </si>
  <si>
    <t>30 Apr 1991</t>
  </si>
  <si>
    <t>14 Sep 1990</t>
  </si>
  <si>
    <t>16 Sep 1990</t>
  </si>
  <si>
    <t>12 Dec 1992</t>
  </si>
  <si>
    <t>08 Apr 1984</t>
  </si>
  <si>
    <t>25 Dec 1992</t>
  </si>
  <si>
    <t>17 Sep 1991</t>
  </si>
  <si>
    <t>03 Feb 1990</t>
  </si>
  <si>
    <t>28 Nov 1984</t>
  </si>
  <si>
    <t>08 Apr 1992</t>
  </si>
  <si>
    <t>10 Sep 1987</t>
  </si>
  <si>
    <t>29 Jun 1991</t>
  </si>
  <si>
    <t>06 Dec 1979</t>
  </si>
  <si>
    <t>04 Aug 1985</t>
  </si>
  <si>
    <t>27 Jun 1988</t>
  </si>
  <si>
    <t>04 Feb 1991</t>
  </si>
  <si>
    <t>28 Jul 1992</t>
  </si>
  <si>
    <t>02 Jun 1993</t>
  </si>
  <si>
    <t>14 Jun 1992</t>
  </si>
  <si>
    <t>10 Dec 1991</t>
  </si>
  <si>
    <t>22 Aug 1988</t>
  </si>
  <si>
    <t>08 Jan 1989</t>
  </si>
  <si>
    <t>03 Jul 1988</t>
  </si>
  <si>
    <t>03 Aug 1984</t>
  </si>
  <si>
    <t>11 Jan 1983</t>
  </si>
  <si>
    <t>12 Jun 1981</t>
  </si>
  <si>
    <t>15 Aug 1989</t>
  </si>
  <si>
    <t>08 Apr 1987</t>
  </si>
  <si>
    <t>25 Sep 1992</t>
  </si>
  <si>
    <t>13 Aug 1984</t>
  </si>
  <si>
    <t>11 Feb 1980</t>
  </si>
  <si>
    <t>30 Jul 1980</t>
  </si>
  <si>
    <t>14 Sep 1983</t>
  </si>
  <si>
    <t>03 Feb 1982</t>
  </si>
  <si>
    <t>06 Sep 1981</t>
  </si>
  <si>
    <t>07 Sep 1980</t>
  </si>
  <si>
    <t>09 Jun 1984</t>
  </si>
  <si>
    <t>01 Feb 1989</t>
  </si>
  <si>
    <t>11 Aug 1993</t>
  </si>
  <si>
    <t>03 Apr 1990</t>
  </si>
  <si>
    <t>12 Jul 1983</t>
  </si>
  <si>
    <t>16 Sep 1986</t>
  </si>
  <si>
    <t>06 Sep 1983</t>
  </si>
  <si>
    <t>20 Sep 1987</t>
  </si>
  <si>
    <t>23 Sep 1991</t>
  </si>
  <si>
    <t>22 Jan 1984</t>
  </si>
  <si>
    <t>01 Feb 1987</t>
  </si>
  <si>
    <t>05 Jul 1986</t>
  </si>
  <si>
    <t>06 Jan 1988</t>
  </si>
  <si>
    <t>26 Feb 1987</t>
  </si>
  <si>
    <t>13 Jun 1986</t>
  </si>
  <si>
    <t>12 Sep 1986</t>
  </si>
  <si>
    <t>28 Jan 1980</t>
  </si>
  <si>
    <t>12 Nov 1989</t>
  </si>
  <si>
    <t>16 Apr 1986</t>
  </si>
  <si>
    <t>03 Jan 1990</t>
  </si>
  <si>
    <t>18 Jun 1986</t>
  </si>
  <si>
    <t>09 Jun 1982</t>
  </si>
  <si>
    <t>22 Feb 1986</t>
  </si>
  <si>
    <t>25 Jan 1983</t>
  </si>
  <si>
    <t>18 Jan 1984</t>
  </si>
  <si>
    <t>28 Aug 1985</t>
  </si>
  <si>
    <t>04 Apr 1990</t>
  </si>
  <si>
    <t>12 Apr 1990</t>
  </si>
  <si>
    <t>24 Aug 1988</t>
  </si>
  <si>
    <t>04 Jan 1985</t>
  </si>
  <si>
    <t>12 Sep 1985</t>
  </si>
  <si>
    <t>13 Feb 1990</t>
  </si>
  <si>
    <t>08 Jul 1981</t>
  </si>
  <si>
    <t>27 Feb 1990</t>
  </si>
  <si>
    <t>27 Jun 1989</t>
  </si>
  <si>
    <t>08 Jul 1992</t>
  </si>
  <si>
    <t>10 Jul 1985</t>
  </si>
  <si>
    <t>11 Apr 1985</t>
  </si>
  <si>
    <t>24 Dec 1986</t>
  </si>
  <si>
    <t>27 Feb 1989</t>
  </si>
  <si>
    <t>19 Apr 1990</t>
  </si>
  <si>
    <t>24 Jan 1989</t>
  </si>
  <si>
    <t>02 Jul 1988</t>
  </si>
  <si>
    <t>14 Apr 1988</t>
  </si>
  <si>
    <t>12 Aug 1989</t>
  </si>
  <si>
    <t>30 Sep 1990</t>
  </si>
  <si>
    <t>16 Jan 1987</t>
  </si>
  <si>
    <t>02 Apr 1989</t>
  </si>
  <si>
    <t>14 Nov 1985</t>
  </si>
  <si>
    <t>10 Apr 1986</t>
  </si>
  <si>
    <t>24 Apr 1987</t>
  </si>
  <si>
    <t>12 Jan 1989</t>
  </si>
  <si>
    <t>28 Jun 1991</t>
  </si>
  <si>
    <t>22 Nov 1987</t>
  </si>
  <si>
    <t>07 Jan 1991</t>
  </si>
  <si>
    <t>11 Aug 1985</t>
  </si>
  <si>
    <t>07 Feb 1978</t>
  </si>
  <si>
    <t>15 Apr 1988</t>
  </si>
  <si>
    <t>18 Apr 1995</t>
  </si>
  <si>
    <t>16 Jul 1987</t>
  </si>
  <si>
    <t>05 Feb 1995</t>
  </si>
  <si>
    <t>02 Aug 1989</t>
  </si>
  <si>
    <t>20 Jun 1987</t>
  </si>
  <si>
    <t>24 Jan 1990</t>
  </si>
  <si>
    <t>18 Aug 1980</t>
  </si>
  <si>
    <t>20 Jun 1993</t>
  </si>
  <si>
    <t>10 Sep 1992</t>
  </si>
  <si>
    <t>02 Apr 1990</t>
  </si>
  <si>
    <t>06 Aug 1984</t>
  </si>
  <si>
    <t>05 Jun 1982</t>
  </si>
  <si>
    <t>13 Feb 1992</t>
  </si>
  <si>
    <t>15 Dec 1988</t>
  </si>
  <si>
    <t>18 Jan 1986</t>
  </si>
  <si>
    <t>26 Sep 1985</t>
  </si>
  <si>
    <t>17 Feb 1990</t>
  </si>
  <si>
    <t>04 Aug 1991</t>
  </si>
  <si>
    <t>16 Aug 1989</t>
  </si>
  <si>
    <t>08 Jan 1979</t>
  </si>
  <si>
    <t>02 Dec 1981</t>
  </si>
  <si>
    <t>02 Feb 1989</t>
  </si>
  <si>
    <t>05 Feb 1986</t>
  </si>
  <si>
    <t>05 Jul 1989</t>
  </si>
  <si>
    <t>20 Dec 1983</t>
  </si>
  <si>
    <t>27 Aug 1985</t>
  </si>
  <si>
    <t>09 Sep 1985</t>
  </si>
  <si>
    <t>16 Nov 1992</t>
  </si>
  <si>
    <t>25 Feb 1989</t>
  </si>
  <si>
    <t>21 Sep 1993</t>
  </si>
  <si>
    <t>14 Sep 1979</t>
  </si>
  <si>
    <t>29 Apr 1989</t>
  </si>
  <si>
    <t>25 Feb 1983</t>
  </si>
  <si>
    <t>19 Apr 1987</t>
  </si>
  <si>
    <t>23 Aug 1984</t>
  </si>
  <si>
    <t>11 Dec 1984</t>
  </si>
  <si>
    <t>19 Dec 1985</t>
  </si>
  <si>
    <t>17 Aug 1982</t>
  </si>
  <si>
    <t>01 Jan 1992</t>
  </si>
  <si>
    <t>20 Jun 1978</t>
  </si>
  <si>
    <t>01 Sep 1989</t>
  </si>
  <si>
    <t>26 Nov 1990</t>
  </si>
  <si>
    <t>22 Nov 1989</t>
  </si>
  <si>
    <t>03 Apr 1983</t>
  </si>
  <si>
    <t>17 Jun 1990</t>
  </si>
  <si>
    <t>15 Aug 1993</t>
  </si>
  <si>
    <t>21 Feb 1992</t>
  </si>
  <si>
    <t>04 Jan 1986</t>
  </si>
  <si>
    <t>16 Feb 1982</t>
  </si>
  <si>
    <t>08 Dec 1994</t>
  </si>
  <si>
    <t>05 Dec 1993</t>
  </si>
  <si>
    <t>12 Jul 1995</t>
  </si>
  <si>
    <t>26 Dec 1986</t>
  </si>
  <si>
    <t>28 Jul 1985</t>
  </si>
  <si>
    <t>25 Apr 1993</t>
  </si>
  <si>
    <t>14 Jan 1986</t>
  </si>
  <si>
    <t>28 Sep 1984</t>
  </si>
  <si>
    <t>30 Sep 1986</t>
  </si>
  <si>
    <t>19 Dec 1987</t>
  </si>
  <si>
    <t>13 Feb 1991</t>
  </si>
  <si>
    <t>09 Apr 1987</t>
  </si>
  <si>
    <t>14 Feb 1983</t>
  </si>
  <si>
    <t>27 Sep 1986</t>
  </si>
  <si>
    <t>20 Jul 1993</t>
  </si>
  <si>
    <t>02 Jan 1987</t>
  </si>
  <si>
    <t>10 Sep 1985</t>
  </si>
  <si>
    <t>08 Nov 1989</t>
  </si>
  <si>
    <t>19 Jul 1988</t>
  </si>
  <si>
    <t>19 Jan 1994</t>
  </si>
  <si>
    <t>29 Feb 1988</t>
  </si>
  <si>
    <t>16 Dec 1988</t>
  </si>
  <si>
    <t>04 Apr 1987</t>
  </si>
  <si>
    <t>01 Aug 1984</t>
  </si>
  <si>
    <t>06 Nov 1990</t>
  </si>
  <si>
    <t>04 Jun 1985</t>
  </si>
  <si>
    <t>09 Jun 1978</t>
  </si>
  <si>
    <t>12 Feb 1989</t>
  </si>
  <si>
    <t>13 Sep 1989</t>
  </si>
  <si>
    <t>20 Sep 1993</t>
  </si>
  <si>
    <t>11 Nov 1983</t>
  </si>
  <si>
    <t>29 Sep 1984</t>
  </si>
  <si>
    <t>04 Jan 1990</t>
  </si>
  <si>
    <t>03 Jun 1992</t>
  </si>
  <si>
    <t>03 Sep 1988</t>
  </si>
  <si>
    <t>17 Apr 1992</t>
  </si>
  <si>
    <t>06 Aug 1980</t>
  </si>
  <si>
    <t>19 Feb 1991</t>
  </si>
  <si>
    <t>11 Jul 1985</t>
  </si>
  <si>
    <t>26 Nov 1987</t>
  </si>
  <si>
    <t>14 Jun 1991</t>
  </si>
  <si>
    <t>26 Aug 1981</t>
  </si>
  <si>
    <t>13 Feb 1985</t>
  </si>
  <si>
    <t>21 Feb 1985</t>
  </si>
  <si>
    <t>26 Jul 1987</t>
  </si>
  <si>
    <t>05 Feb 1981</t>
  </si>
  <si>
    <t>18 Aug 1981</t>
  </si>
  <si>
    <t>10 Jun 1985</t>
  </si>
  <si>
    <t>19 Dec 1986</t>
  </si>
  <si>
    <t>21 Dec 1990</t>
  </si>
  <si>
    <t>09 Jun 1988</t>
  </si>
  <si>
    <t>27 Jun 1984</t>
  </si>
  <si>
    <t>21 Jun 1979</t>
  </si>
  <si>
    <t>13 Jun 1989</t>
  </si>
  <si>
    <t>15 Feb 1991</t>
  </si>
  <si>
    <t>28 Jan 1978</t>
  </si>
  <si>
    <t>14 Aug 1984</t>
  </si>
  <si>
    <t>02 Dec 1989</t>
  </si>
  <si>
    <t>28 Aug 1982</t>
  </si>
  <si>
    <t>28 Feb 1987</t>
  </si>
  <si>
    <t>12 Nov 1986</t>
  </si>
  <si>
    <t>19 Jan 1986</t>
  </si>
  <si>
    <t>12 Aug 1990</t>
  </si>
  <si>
    <t>12 Jul 1982</t>
  </si>
  <si>
    <t>23 Jul 1987</t>
  </si>
  <si>
    <t>12 Jan 1987</t>
  </si>
  <si>
    <t>10 Nov 1992</t>
  </si>
  <si>
    <t>07 Jul 1984</t>
  </si>
  <si>
    <t>24 Jul 1983</t>
  </si>
  <si>
    <t>20 Feb 1990</t>
  </si>
  <si>
    <t>25 Jan 1985</t>
  </si>
  <si>
    <t>15 Feb 1986</t>
  </si>
  <si>
    <t>04 Jun 1991</t>
  </si>
  <si>
    <t>05 Nov 1992</t>
  </si>
  <si>
    <t>22 Apr 1989</t>
  </si>
  <si>
    <t>16 Feb 1985</t>
  </si>
  <si>
    <t>05 Feb 1992</t>
  </si>
  <si>
    <t>08 Feb 1992</t>
  </si>
  <si>
    <t>30 Nov 1984</t>
  </si>
  <si>
    <t>22 Jul 1989</t>
  </si>
  <si>
    <t>13 Sep 1987</t>
  </si>
  <si>
    <t>06 Aug 1983</t>
  </si>
  <si>
    <t>23 Jan 1984</t>
  </si>
  <si>
    <t>01 Sep 1983</t>
  </si>
  <si>
    <t>15 Jan 1992</t>
  </si>
  <si>
    <t>14 Feb 1994</t>
  </si>
  <si>
    <t>22 Jul 1980</t>
  </si>
  <si>
    <t>27 Jun 1991</t>
  </si>
  <si>
    <t>24 Nov 1987</t>
  </si>
  <si>
    <t>05 Jan 1990</t>
  </si>
  <si>
    <t>12 Aug 1983</t>
  </si>
  <si>
    <t>11 Nov 1990</t>
  </si>
  <si>
    <t>13 Feb 1994</t>
  </si>
  <si>
    <t>03 Apr 1988</t>
  </si>
  <si>
    <t>19 Sep 1982</t>
  </si>
  <si>
    <t>27 Nov 1981</t>
  </si>
  <si>
    <t>26 Feb 1983</t>
  </si>
  <si>
    <t>07 Apr 1992</t>
  </si>
  <si>
    <t>05 Feb 1985</t>
  </si>
  <si>
    <t>08 Sep 1986</t>
  </si>
  <si>
    <t>24 Jan 1986</t>
  </si>
  <si>
    <t>22 Dec 1987</t>
  </si>
  <si>
    <t>15 Feb 1988</t>
  </si>
  <si>
    <t>17 Nov 1986</t>
  </si>
  <si>
    <t>02 Feb 1985</t>
  </si>
  <si>
    <t>10 Sep 1990</t>
  </si>
  <si>
    <t>27 Jan 1985</t>
  </si>
  <si>
    <t>25 Feb 1984</t>
  </si>
  <si>
    <t>02 Aug 1982</t>
  </si>
  <si>
    <t>08 Apr 1986</t>
  </si>
  <si>
    <t>25 Dec 1986</t>
  </si>
  <si>
    <t>27 Apr 1991</t>
  </si>
  <si>
    <t>14 Jul 1979</t>
  </si>
  <si>
    <t>14 Jul 1991</t>
  </si>
  <si>
    <t>27 Jan 1987</t>
  </si>
  <si>
    <t>27 Nov 1982</t>
  </si>
  <si>
    <t>20 Jun 1982</t>
  </si>
  <si>
    <t>25 Jan 1993</t>
  </si>
  <si>
    <t>19 Sep 1980</t>
  </si>
  <si>
    <t>29 Jul 1990</t>
  </si>
  <si>
    <t>20 Aug 1983</t>
  </si>
  <si>
    <t>19 Jul 1984</t>
  </si>
  <si>
    <t>22 Apr 1986</t>
  </si>
  <si>
    <t>18 Feb 1989</t>
  </si>
  <si>
    <t>09 Feb 1984</t>
  </si>
  <si>
    <t>22 Jan 1987</t>
  </si>
  <si>
    <t>04 Sep 1985</t>
  </si>
  <si>
    <t>02 Feb 1987</t>
  </si>
  <si>
    <t>02 Sep 1988</t>
  </si>
  <si>
    <t>03 Dec 1981</t>
  </si>
  <si>
    <t>25 Jan 1980</t>
  </si>
  <si>
    <t>28 Jul 1987</t>
  </si>
  <si>
    <t>07 Nov 1990</t>
  </si>
  <si>
    <t>28 Apr 1988</t>
  </si>
  <si>
    <t>25 Nov 1981</t>
  </si>
  <si>
    <t>16 Jul 1988</t>
  </si>
  <si>
    <t>08 Jan 1992</t>
  </si>
  <si>
    <t>13 Dec 1984</t>
  </si>
  <si>
    <t>08 Jan 1986</t>
  </si>
  <si>
    <t>28 Aug 1989</t>
  </si>
  <si>
    <t>31 Aug 1982</t>
  </si>
  <si>
    <t>08 Sep 1983</t>
  </si>
  <si>
    <t>16 Jan 1984</t>
  </si>
  <si>
    <t>16 Jan 1986</t>
  </si>
  <si>
    <t>14 Feb 1985</t>
  </si>
  <si>
    <t>10 Jun 1983</t>
  </si>
  <si>
    <t>08 Feb 1991</t>
  </si>
  <si>
    <t>22 Feb 1992</t>
  </si>
  <si>
    <t>27 Sep 1992</t>
  </si>
  <si>
    <t>19 Apr 1985</t>
  </si>
  <si>
    <t>17 Dec 1988</t>
  </si>
  <si>
    <t>25 Aug 1992</t>
  </si>
  <si>
    <t>12 Apr 1989</t>
  </si>
  <si>
    <t>12 Apr 1986</t>
  </si>
  <si>
    <t>24 Nov 1989</t>
  </si>
  <si>
    <t>08 Aug 1992</t>
  </si>
  <si>
    <t>18 Jan 1987</t>
  </si>
  <si>
    <t>20 Dec 1991</t>
  </si>
  <si>
    <t>15 Dec 1986</t>
  </si>
  <si>
    <t>21 Jul 1983</t>
  </si>
  <si>
    <t>08 Feb 1988</t>
  </si>
  <si>
    <t>16 Jul 1982</t>
  </si>
  <si>
    <t>03 Jun 1989</t>
  </si>
  <si>
    <t>01 Jun 1988</t>
  </si>
  <si>
    <t>26 Jun 1992</t>
  </si>
  <si>
    <t>18 Aug 1985</t>
  </si>
  <si>
    <t>20 Sep 1990</t>
  </si>
  <si>
    <t>13 Aug 1983</t>
  </si>
  <si>
    <t>12 Sep 1983</t>
  </si>
  <si>
    <t>24 Apr 1982</t>
  </si>
  <si>
    <t>24 Nov 1984</t>
  </si>
  <si>
    <t>14 Feb 1987</t>
  </si>
  <si>
    <t>13 Sep 1993</t>
  </si>
  <si>
    <t>29 Jul 1984</t>
  </si>
  <si>
    <t>26 Dec 1985</t>
  </si>
  <si>
    <t>30 Jul 1989</t>
  </si>
  <si>
    <t>20 Nov 1986</t>
  </si>
  <si>
    <t>18 Jul 1982</t>
  </si>
  <si>
    <t>04 Sep 1984</t>
  </si>
  <si>
    <t>05 Nov 1990</t>
  </si>
  <si>
    <t>03 Feb 1981</t>
  </si>
  <si>
    <t>03 Nov 1983</t>
  </si>
  <si>
    <t>26 Jan 1981</t>
  </si>
  <si>
    <t>02 Apr 1980</t>
  </si>
  <si>
    <t>13 Feb 1979</t>
  </si>
  <si>
    <t>19 Sep 1992</t>
  </si>
  <si>
    <t>25 Jun 1988</t>
  </si>
  <si>
    <t>21 Jul 1989</t>
  </si>
  <si>
    <t>18 Sep 1982</t>
  </si>
  <si>
    <t>13 Jul 1985</t>
  </si>
  <si>
    <t>17 Jan 1988</t>
  </si>
  <si>
    <t>28 Aug 1990</t>
  </si>
  <si>
    <t>28 Sep 1986</t>
  </si>
  <si>
    <t>12 Jan 1984</t>
  </si>
  <si>
    <t>11 Feb 1990</t>
  </si>
  <si>
    <t>09 Jul 1993</t>
  </si>
  <si>
    <t>31 Jul 1987</t>
  </si>
  <si>
    <t>11 Feb 1987</t>
  </si>
  <si>
    <t>28 Jan 1993</t>
  </si>
  <si>
    <t>10 Nov 1990</t>
  </si>
  <si>
    <t>29 Apr 1987</t>
  </si>
  <si>
    <t>09 Sep 1984</t>
  </si>
  <si>
    <t>03 Nov 1981</t>
  </si>
  <si>
    <t>08 Nov 1981</t>
  </si>
  <si>
    <t>23 Apr 1982</t>
  </si>
  <si>
    <t>06 Jun 1995</t>
  </si>
  <si>
    <t>06 Nov 1989</t>
  </si>
  <si>
    <t>28 Jan 1983</t>
  </si>
  <si>
    <t>18 Aug 1986</t>
  </si>
  <si>
    <t>17 Jun 1979</t>
  </si>
  <si>
    <t>11 Dec 1987</t>
  </si>
  <si>
    <t>22 Feb 1987</t>
  </si>
  <si>
    <t>27 Jun 1980</t>
  </si>
  <si>
    <t>16 Jan 1985</t>
  </si>
  <si>
    <t>30 Jan 1986</t>
  </si>
  <si>
    <t>14 Feb 1988</t>
  </si>
  <si>
    <t>10 Dec 1987</t>
  </si>
  <si>
    <t>24 Jun 1987</t>
  </si>
  <si>
    <t>02 Jan 1981</t>
  </si>
  <si>
    <t>26 Jun 1981</t>
  </si>
  <si>
    <t>08 Jun 1984</t>
  </si>
  <si>
    <t>20 Dec 1980</t>
  </si>
  <si>
    <t>21 Feb 1989</t>
  </si>
  <si>
    <t>05 Feb 1982</t>
  </si>
  <si>
    <t>12 Apr 1988</t>
  </si>
  <si>
    <t>02 Jun 1988</t>
  </si>
  <si>
    <t>30 Jul 1983</t>
  </si>
  <si>
    <t>03 Apr 1984</t>
  </si>
  <si>
    <t>02 Jan 1983</t>
  </si>
  <si>
    <t>22 Sep 1984</t>
  </si>
  <si>
    <t>25 Jul 1986</t>
  </si>
  <si>
    <t>25 Jul 1988</t>
  </si>
  <si>
    <t>09 Sep 1991</t>
  </si>
  <si>
    <t>03 Sep 1979</t>
  </si>
  <si>
    <t>27 Aug 1981</t>
  </si>
  <si>
    <t>09 Aug 1988</t>
  </si>
  <si>
    <t>08 Sep 1992</t>
  </si>
  <si>
    <t>21 Jan 1983</t>
  </si>
  <si>
    <t>26 Jul 1981</t>
  </si>
  <si>
    <t>13 Apr 1983</t>
  </si>
  <si>
    <t>18 Jul 1988</t>
  </si>
  <si>
    <t>30 Nov 1990</t>
  </si>
  <si>
    <t>12 Jun 1988</t>
  </si>
  <si>
    <t>11 Feb 1986</t>
  </si>
  <si>
    <t>21 Feb 1987</t>
  </si>
  <si>
    <t>19 Dec 1988</t>
  </si>
  <si>
    <t>04 Feb 1984</t>
  </si>
  <si>
    <t>20 Nov 1989</t>
  </si>
  <si>
    <t>15 Jun 1988</t>
  </si>
  <si>
    <t>23 Jun 1983</t>
  </si>
  <si>
    <t>27 Jan 1986</t>
  </si>
  <si>
    <t>01 Jun 1984</t>
  </si>
  <si>
    <t>03 Aug 1987</t>
  </si>
  <si>
    <t>29 Aug 1985</t>
  </si>
  <si>
    <t>22 Feb 1985</t>
  </si>
  <si>
    <t>17 Apr 1989</t>
  </si>
  <si>
    <t>30 Dec 1986</t>
  </si>
  <si>
    <t>01 Aug 1980</t>
  </si>
  <si>
    <t>31 Aug 1988</t>
  </si>
  <si>
    <t>13 Jan 1976</t>
  </si>
  <si>
    <t>13 Jan 1992</t>
  </si>
  <si>
    <t>06 Feb 1986</t>
  </si>
  <si>
    <t>02 Nov 1986</t>
  </si>
  <si>
    <t>06 Jan 1985</t>
  </si>
  <si>
    <t>12 Jul 1991</t>
  </si>
  <si>
    <t>30 Jun 1986</t>
  </si>
  <si>
    <t>11 Jul 1988</t>
  </si>
  <si>
    <t>28 Feb 1993</t>
  </si>
  <si>
    <t>14 Dec 1985</t>
  </si>
  <si>
    <t>22 Jan 1986</t>
  </si>
  <si>
    <t>18 Jan 1993</t>
  </si>
  <si>
    <t>21 Jun 1971</t>
  </si>
  <si>
    <t>16 Dec 1985</t>
  </si>
  <si>
    <t>28 Sep 1981</t>
  </si>
  <si>
    <t>08 Jul 1987</t>
  </si>
  <si>
    <t>20 Jan 1991</t>
  </si>
  <si>
    <t>09 Apr 1985</t>
  </si>
  <si>
    <t>14 Jun 1989</t>
  </si>
  <si>
    <t>11 Aug 1979</t>
  </si>
  <si>
    <t>05 Sep 1988</t>
  </si>
  <si>
    <t>08 Sep 1988</t>
  </si>
  <si>
    <t>04 Nov 1989</t>
  </si>
  <si>
    <t>26 Jul 1983</t>
  </si>
  <si>
    <t>21 Feb 1988</t>
  </si>
  <si>
    <t>10 Dec 1982</t>
  </si>
  <si>
    <t>15 Feb 1990</t>
  </si>
  <si>
    <t>05 Jun 1987</t>
  </si>
  <si>
    <t>19 Apr 1995</t>
  </si>
  <si>
    <t>16 Jun 1986</t>
  </si>
  <si>
    <t>02 Nov 1980</t>
  </si>
  <si>
    <t>16 Feb 1986</t>
  </si>
  <si>
    <t>19 Nov 1984</t>
  </si>
  <si>
    <t>23 Jul 1984</t>
  </si>
  <si>
    <t>30 Sep 1985</t>
  </si>
  <si>
    <t>08 Aug 1990</t>
  </si>
  <si>
    <t>24 Jan 1987</t>
  </si>
  <si>
    <t>22 Jan 1982</t>
  </si>
  <si>
    <t>20 Jan 1995</t>
  </si>
  <si>
    <t>01 Jan 1982</t>
  </si>
  <si>
    <t>07 Apr 1987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</si>
</sst>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0" fontId="0" fillId="0" borderId="0" xfId="0" applyNumberFormat="1"/>
    <xf numFmtId="0" fontId="0" fillId="2" borderId="0" xfId="0" applyFill="1"/>
    <xf numFmtId="4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5"/>
  <sheetViews>
    <sheetView zoomScaleNormal="100" workbookViewId="0">
      <selection activeCell="J22" sqref="J22"/>
    </sheetView>
  </sheetViews>
  <sheetFormatPr defaultRowHeight="14.4" x14ac:dyDescent="0.3"/>
  <cols>
    <col min="2" max="2" width="22.44140625" bestFit="1" customWidth="1"/>
  </cols>
  <sheetData>
    <row r="2" spans="2:5" x14ac:dyDescent="0.3">
      <c r="C2" t="s">
        <v>0</v>
      </c>
      <c r="D2" t="s">
        <v>1</v>
      </c>
    </row>
    <row r="3" spans="2:5" x14ac:dyDescent="0.3">
      <c r="B3" s="2" t="s">
        <v>44</v>
      </c>
      <c r="C3" t="s">
        <v>2</v>
      </c>
      <c r="D3" t="s">
        <v>3</v>
      </c>
      <c r="E3" t="s">
        <v>1952</v>
      </c>
    </row>
    <row r="4" spans="2:5" x14ac:dyDescent="0.3">
      <c r="B4" s="2" t="s">
        <v>129</v>
      </c>
      <c r="C4" t="s">
        <v>4</v>
      </c>
      <c r="D4" t="s">
        <v>5</v>
      </c>
      <c r="E4" t="s">
        <v>1952</v>
      </c>
    </row>
    <row r="5" spans="2:5" x14ac:dyDescent="0.3">
      <c r="B5" s="2" t="s">
        <v>206</v>
      </c>
      <c r="C5" t="s">
        <v>6</v>
      </c>
      <c r="D5" t="s">
        <v>2</v>
      </c>
      <c r="E5" t="s">
        <v>1952</v>
      </c>
    </row>
    <row r="6" spans="2:5" x14ac:dyDescent="0.3">
      <c r="B6" s="2" t="s">
        <v>280</v>
      </c>
      <c r="C6" t="s">
        <v>2</v>
      </c>
      <c r="D6" t="s">
        <v>7</v>
      </c>
      <c r="E6" t="s">
        <v>1952</v>
      </c>
    </row>
    <row r="7" spans="2:5" x14ac:dyDescent="0.3">
      <c r="B7" s="2" t="s">
        <v>349</v>
      </c>
      <c r="C7" t="s">
        <v>8</v>
      </c>
      <c r="D7" t="s">
        <v>2</v>
      </c>
      <c r="E7" t="s">
        <v>1952</v>
      </c>
    </row>
    <row r="8" spans="2:5" x14ac:dyDescent="0.3">
      <c r="B8" s="2" t="s">
        <v>414</v>
      </c>
      <c r="C8" t="s">
        <v>9</v>
      </c>
      <c r="D8" t="s">
        <v>10</v>
      </c>
      <c r="E8" t="s">
        <v>1953</v>
      </c>
    </row>
    <row r="9" spans="2:5" x14ac:dyDescent="0.3">
      <c r="B9" s="2" t="s">
        <v>481</v>
      </c>
      <c r="C9" t="s">
        <v>2</v>
      </c>
      <c r="D9" t="s">
        <v>11</v>
      </c>
      <c r="E9" t="s">
        <v>1953</v>
      </c>
    </row>
    <row r="10" spans="2:5" x14ac:dyDescent="0.3">
      <c r="B10" s="2" t="s">
        <v>548</v>
      </c>
      <c r="C10" t="s">
        <v>12</v>
      </c>
      <c r="D10" t="s">
        <v>2</v>
      </c>
      <c r="E10" t="s">
        <v>1953</v>
      </c>
    </row>
    <row r="11" spans="2:5" x14ac:dyDescent="0.3">
      <c r="B11" s="2" t="s">
        <v>609</v>
      </c>
      <c r="C11" t="s">
        <v>13</v>
      </c>
      <c r="D11" t="s">
        <v>14</v>
      </c>
      <c r="E11" t="s">
        <v>1953</v>
      </c>
    </row>
    <row r="12" spans="2:5" x14ac:dyDescent="0.3">
      <c r="B12" s="2" t="s">
        <v>667</v>
      </c>
      <c r="C12" t="s">
        <v>15</v>
      </c>
      <c r="D12" t="s">
        <v>5</v>
      </c>
      <c r="E12" t="s">
        <v>1954</v>
      </c>
    </row>
    <row r="13" spans="2:5" x14ac:dyDescent="0.3">
      <c r="B13" s="2" t="s">
        <v>726</v>
      </c>
      <c r="C13" t="s">
        <v>2</v>
      </c>
      <c r="D13" t="s">
        <v>16</v>
      </c>
      <c r="E13" t="s">
        <v>1954</v>
      </c>
    </row>
    <row r="14" spans="2:5" x14ac:dyDescent="0.3">
      <c r="B14" s="2" t="s">
        <v>792</v>
      </c>
      <c r="C14" t="s">
        <v>16</v>
      </c>
      <c r="D14" t="s">
        <v>17</v>
      </c>
      <c r="E14" t="s">
        <v>1954</v>
      </c>
    </row>
    <row r="15" spans="2:5" x14ac:dyDescent="0.3">
      <c r="B15" s="2" t="s">
        <v>852</v>
      </c>
      <c r="C15" t="s">
        <v>2</v>
      </c>
      <c r="D15" t="s">
        <v>11</v>
      </c>
      <c r="E15" t="s">
        <v>1954</v>
      </c>
    </row>
    <row r="16" spans="2:5" x14ac:dyDescent="0.3">
      <c r="B16" s="2" t="s">
        <v>900</v>
      </c>
      <c r="C16" t="s">
        <v>18</v>
      </c>
      <c r="D16" t="s">
        <v>2</v>
      </c>
      <c r="E16" t="s">
        <v>1954</v>
      </c>
    </row>
    <row r="17" spans="2:5" x14ac:dyDescent="0.3">
      <c r="B17" s="2" t="s">
        <v>951</v>
      </c>
      <c r="C17" t="s">
        <v>2</v>
      </c>
      <c r="D17" t="s">
        <v>7</v>
      </c>
      <c r="E17" t="s">
        <v>1954</v>
      </c>
    </row>
    <row r="18" spans="2:5" x14ac:dyDescent="0.3">
      <c r="B18" s="2" t="s">
        <v>998</v>
      </c>
      <c r="C18" t="s">
        <v>2</v>
      </c>
      <c r="D18" t="s">
        <v>19</v>
      </c>
      <c r="E18" t="s">
        <v>1954</v>
      </c>
    </row>
    <row r="19" spans="2:5" x14ac:dyDescent="0.3">
      <c r="B19" s="2" t="s">
        <v>1057</v>
      </c>
      <c r="C19" t="s">
        <v>20</v>
      </c>
      <c r="D19" t="s">
        <v>2</v>
      </c>
      <c r="E19" t="s">
        <v>1954</v>
      </c>
    </row>
    <row r="20" spans="2:5" x14ac:dyDescent="0.3">
      <c r="B20" s="2" t="s">
        <v>1102</v>
      </c>
      <c r="C20" t="s">
        <v>21</v>
      </c>
      <c r="D20" t="s">
        <v>2</v>
      </c>
      <c r="E20" t="s">
        <v>1954</v>
      </c>
    </row>
    <row r="21" spans="2:5" x14ac:dyDescent="0.3">
      <c r="B21" s="2" t="s">
        <v>1150</v>
      </c>
      <c r="C21" t="s">
        <v>22</v>
      </c>
      <c r="D21" t="s">
        <v>23</v>
      </c>
      <c r="E21" t="s">
        <v>1954</v>
      </c>
    </row>
    <row r="22" spans="2:5" x14ac:dyDescent="0.3">
      <c r="B22" s="2" t="s">
        <v>1204</v>
      </c>
      <c r="C22" t="s">
        <v>24</v>
      </c>
      <c r="D22" t="s">
        <v>2</v>
      </c>
      <c r="E22" t="s">
        <v>1954</v>
      </c>
    </row>
    <row r="23" spans="2:5" x14ac:dyDescent="0.3">
      <c r="B23" s="2" t="s">
        <v>1255</v>
      </c>
      <c r="C23" t="s">
        <v>15</v>
      </c>
      <c r="D23" t="s">
        <v>5</v>
      </c>
      <c r="E23" t="s">
        <v>1954</v>
      </c>
    </row>
    <row r="24" spans="2:5" x14ac:dyDescent="0.3">
      <c r="B24" s="2" t="s">
        <v>1307</v>
      </c>
      <c r="C24" t="s">
        <v>15</v>
      </c>
      <c r="D24" t="s">
        <v>2</v>
      </c>
      <c r="E24" t="s">
        <v>1954</v>
      </c>
    </row>
    <row r="25" spans="2:5" x14ac:dyDescent="0.3">
      <c r="B25" s="2" t="s">
        <v>1355</v>
      </c>
      <c r="C25" t="s">
        <v>15</v>
      </c>
      <c r="D25" t="s">
        <v>25</v>
      </c>
      <c r="E25" t="s">
        <v>1958</v>
      </c>
    </row>
    <row r="26" spans="2:5" x14ac:dyDescent="0.3">
      <c r="B26" s="2" t="s">
        <v>1419</v>
      </c>
      <c r="C26" t="s">
        <v>2</v>
      </c>
      <c r="D26" t="s">
        <v>26</v>
      </c>
      <c r="E26" t="s">
        <v>1958</v>
      </c>
    </row>
    <row r="27" spans="2:5" x14ac:dyDescent="0.3">
      <c r="B27" s="2" t="s">
        <v>1485</v>
      </c>
      <c r="C27" t="s">
        <v>27</v>
      </c>
      <c r="D27" t="s">
        <v>2</v>
      </c>
      <c r="E27" t="s">
        <v>1958</v>
      </c>
    </row>
    <row r="28" spans="2:5" x14ac:dyDescent="0.3">
      <c r="B28" s="2" t="s">
        <v>428</v>
      </c>
      <c r="C28" t="s">
        <v>2</v>
      </c>
      <c r="D28" t="s">
        <v>25</v>
      </c>
      <c r="E28" t="s">
        <v>1958</v>
      </c>
    </row>
    <row r="29" spans="2:5" x14ac:dyDescent="0.3">
      <c r="B29" s="2" t="s">
        <v>1598</v>
      </c>
      <c r="C29" t="s">
        <v>28</v>
      </c>
      <c r="D29" t="s">
        <v>2</v>
      </c>
      <c r="E29" t="s">
        <v>1955</v>
      </c>
    </row>
    <row r="30" spans="2:5" x14ac:dyDescent="0.3">
      <c r="B30" s="2" t="s">
        <v>1649</v>
      </c>
      <c r="C30" t="s">
        <v>5</v>
      </c>
      <c r="D30" t="s">
        <v>29</v>
      </c>
      <c r="E30" t="s">
        <v>1955</v>
      </c>
    </row>
    <row r="31" spans="2:5" x14ac:dyDescent="0.3">
      <c r="B31" s="2" t="s">
        <v>1701</v>
      </c>
      <c r="C31" t="s">
        <v>30</v>
      </c>
      <c r="D31" t="s">
        <v>31</v>
      </c>
      <c r="E31" t="s">
        <v>1955</v>
      </c>
    </row>
    <row r="32" spans="2:5" x14ac:dyDescent="0.3">
      <c r="B32" s="2" t="s">
        <v>1758</v>
      </c>
      <c r="C32" t="s">
        <v>5</v>
      </c>
      <c r="D32" t="s">
        <v>15</v>
      </c>
      <c r="E32" t="s">
        <v>1955</v>
      </c>
    </row>
    <row r="33" spans="2:9" x14ac:dyDescent="0.3">
      <c r="B33" s="2" t="s">
        <v>1816</v>
      </c>
      <c r="C33" t="s">
        <v>5</v>
      </c>
      <c r="D33" t="s">
        <v>16</v>
      </c>
      <c r="E33" t="s">
        <v>1955</v>
      </c>
    </row>
    <row r="34" spans="2:9" x14ac:dyDescent="0.3">
      <c r="B34" s="2" t="s">
        <v>1870</v>
      </c>
      <c r="C34" t="s">
        <v>32</v>
      </c>
      <c r="D34" t="s">
        <v>2</v>
      </c>
      <c r="E34" t="s">
        <v>1955</v>
      </c>
    </row>
    <row r="36" spans="2:9" x14ac:dyDescent="0.3">
      <c r="B36" t="s">
        <v>1923</v>
      </c>
      <c r="C36" t="s">
        <v>15</v>
      </c>
      <c r="D36" t="s">
        <v>2</v>
      </c>
      <c r="E36" t="s">
        <v>1954</v>
      </c>
      <c r="I36" t="s">
        <v>415</v>
      </c>
    </row>
    <row r="37" spans="2:9" x14ac:dyDescent="0.3">
      <c r="B37" t="s">
        <v>1924</v>
      </c>
      <c r="C37" t="s">
        <v>2</v>
      </c>
      <c r="D37" t="s">
        <v>1943</v>
      </c>
      <c r="E37" t="s">
        <v>1954</v>
      </c>
      <c r="I37" t="s">
        <v>128</v>
      </c>
    </row>
    <row r="38" spans="2:9" x14ac:dyDescent="0.3">
      <c r="B38" t="s">
        <v>1925</v>
      </c>
      <c r="C38" t="s">
        <v>17</v>
      </c>
      <c r="D38" t="s">
        <v>2</v>
      </c>
      <c r="E38" t="s">
        <v>1959</v>
      </c>
      <c r="I38" t="s">
        <v>540</v>
      </c>
    </row>
    <row r="39" spans="2:9" x14ac:dyDescent="0.3">
      <c r="B39" t="s">
        <v>1926</v>
      </c>
      <c r="C39" t="s">
        <v>17</v>
      </c>
      <c r="D39" t="s">
        <v>2</v>
      </c>
      <c r="E39" t="s">
        <v>1953</v>
      </c>
      <c r="I39" t="s">
        <v>1702</v>
      </c>
    </row>
    <row r="40" spans="2:9" x14ac:dyDescent="0.3">
      <c r="B40" t="s">
        <v>1927</v>
      </c>
      <c r="C40" t="s">
        <v>1944</v>
      </c>
      <c r="D40" t="s">
        <v>2</v>
      </c>
      <c r="E40" t="s">
        <v>1954</v>
      </c>
      <c r="I40" t="s">
        <v>1378</v>
      </c>
    </row>
    <row r="41" spans="2:9" x14ac:dyDescent="0.3">
      <c r="B41" t="s">
        <v>1928</v>
      </c>
      <c r="C41" t="s">
        <v>15</v>
      </c>
      <c r="D41" t="s">
        <v>1943</v>
      </c>
      <c r="E41" t="s">
        <v>1954</v>
      </c>
      <c r="I41" t="s">
        <v>746</v>
      </c>
    </row>
    <row r="42" spans="2:9" x14ac:dyDescent="0.3">
      <c r="B42" t="s">
        <v>1929</v>
      </c>
      <c r="C42" t="s">
        <v>2</v>
      </c>
      <c r="D42" t="s">
        <v>25</v>
      </c>
      <c r="E42" t="s">
        <v>1953</v>
      </c>
      <c r="I42" t="s">
        <v>388</v>
      </c>
    </row>
    <row r="43" spans="2:9" x14ac:dyDescent="0.3">
      <c r="B43" t="s">
        <v>1930</v>
      </c>
      <c r="C43" t="s">
        <v>1943</v>
      </c>
      <c r="D43" t="s">
        <v>2</v>
      </c>
      <c r="E43" t="s">
        <v>1953</v>
      </c>
      <c r="I43" t="s">
        <v>1949</v>
      </c>
    </row>
    <row r="44" spans="2:9" x14ac:dyDescent="0.3">
      <c r="B44" t="s">
        <v>1931</v>
      </c>
      <c r="C44" t="s">
        <v>19</v>
      </c>
      <c r="D44" t="s">
        <v>2</v>
      </c>
      <c r="E44" t="s">
        <v>1953</v>
      </c>
      <c r="I44" t="s">
        <v>499</v>
      </c>
    </row>
    <row r="45" spans="2:9" x14ac:dyDescent="0.3">
      <c r="B45" t="s">
        <v>1932</v>
      </c>
      <c r="C45" t="s">
        <v>15</v>
      </c>
      <c r="D45" t="s">
        <v>18</v>
      </c>
      <c r="E45" t="s">
        <v>1954</v>
      </c>
      <c r="I45" t="s">
        <v>279</v>
      </c>
    </row>
    <row r="46" spans="2:9" x14ac:dyDescent="0.3">
      <c r="B46" t="s">
        <v>1933</v>
      </c>
      <c r="C46" t="s">
        <v>15</v>
      </c>
      <c r="D46" t="s">
        <v>2</v>
      </c>
      <c r="E46" t="s">
        <v>1955</v>
      </c>
      <c r="I46" t="s">
        <v>1896</v>
      </c>
    </row>
    <row r="47" spans="2:9" x14ac:dyDescent="0.3">
      <c r="B47" t="s">
        <v>1934</v>
      </c>
      <c r="C47" t="s">
        <v>1945</v>
      </c>
      <c r="D47" t="s">
        <v>2</v>
      </c>
      <c r="E47" t="s">
        <v>1953</v>
      </c>
      <c r="I47" t="s">
        <v>55</v>
      </c>
    </row>
    <row r="48" spans="2:9" x14ac:dyDescent="0.3">
      <c r="B48" t="s">
        <v>1935</v>
      </c>
      <c r="C48" t="s">
        <v>5</v>
      </c>
      <c r="D48" t="s">
        <v>1946</v>
      </c>
      <c r="E48" t="s">
        <v>1952</v>
      </c>
      <c r="I48" t="s">
        <v>1950</v>
      </c>
    </row>
    <row r="49" spans="2:9" x14ac:dyDescent="0.3">
      <c r="B49" t="s">
        <v>1936</v>
      </c>
      <c r="C49" t="s">
        <v>1947</v>
      </c>
      <c r="D49" t="s">
        <v>2</v>
      </c>
      <c r="E49" t="s">
        <v>1954</v>
      </c>
      <c r="I49" t="s">
        <v>367</v>
      </c>
    </row>
    <row r="50" spans="2:9" x14ac:dyDescent="0.3">
      <c r="B50" t="s">
        <v>1937</v>
      </c>
      <c r="C50" t="s">
        <v>5</v>
      </c>
      <c r="D50" t="s">
        <v>25</v>
      </c>
      <c r="E50" t="s">
        <v>1954</v>
      </c>
      <c r="I50" t="s">
        <v>1372</v>
      </c>
    </row>
    <row r="51" spans="2:9" x14ac:dyDescent="0.3">
      <c r="B51" t="s">
        <v>1938</v>
      </c>
      <c r="C51" t="s">
        <v>2</v>
      </c>
      <c r="D51" t="s">
        <v>15</v>
      </c>
      <c r="E51" t="s">
        <v>1952</v>
      </c>
      <c r="I51" t="s">
        <v>115</v>
      </c>
    </row>
    <row r="52" spans="2:9" x14ac:dyDescent="0.3">
      <c r="B52" t="s">
        <v>1939</v>
      </c>
      <c r="C52" t="s">
        <v>17</v>
      </c>
      <c r="D52" t="s">
        <v>2</v>
      </c>
      <c r="E52" t="s">
        <v>1954</v>
      </c>
      <c r="I52" t="s">
        <v>147</v>
      </c>
    </row>
    <row r="53" spans="2:9" x14ac:dyDescent="0.3">
      <c r="B53" t="s">
        <v>1940</v>
      </c>
      <c r="C53" t="s">
        <v>2</v>
      </c>
      <c r="D53" t="s">
        <v>15</v>
      </c>
      <c r="E53" t="s">
        <v>1953</v>
      </c>
      <c r="I53" t="s">
        <v>1951</v>
      </c>
    </row>
    <row r="54" spans="2:9" x14ac:dyDescent="0.3">
      <c r="B54" t="s">
        <v>1941</v>
      </c>
      <c r="C54" t="s">
        <v>5</v>
      </c>
      <c r="D54" t="s">
        <v>31</v>
      </c>
      <c r="E54" t="s">
        <v>1954</v>
      </c>
      <c r="I54" t="s">
        <v>402</v>
      </c>
    </row>
    <row r="55" spans="2:9" x14ac:dyDescent="0.3">
      <c r="B55" t="s">
        <v>1942</v>
      </c>
      <c r="C55" t="s">
        <v>17</v>
      </c>
      <c r="D55" t="s">
        <v>1948</v>
      </c>
      <c r="E55" t="s">
        <v>1954</v>
      </c>
      <c r="I55" t="s">
        <v>247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7"/>
  <sheetViews>
    <sheetView tabSelected="1" topLeftCell="N708" workbookViewId="0">
      <selection activeCell="P2" sqref="P2:P737"/>
    </sheetView>
  </sheetViews>
  <sheetFormatPr defaultRowHeight="14.4" x14ac:dyDescent="0.3"/>
  <cols>
    <col min="3" max="3" width="18.5546875" bestFit="1" customWidth="1"/>
    <col min="4" max="4" width="20.5546875" bestFit="1" customWidth="1"/>
    <col min="5" max="5" width="28.21875" bestFit="1" customWidth="1"/>
    <col min="11" max="11" width="11.44140625" bestFit="1" customWidth="1"/>
    <col min="12" max="12" width="26.6640625" bestFit="1" customWidth="1"/>
    <col min="13" max="13" width="20.5546875" bestFit="1" customWidth="1"/>
    <col min="14" max="14" width="24.6640625" bestFit="1" customWidth="1"/>
    <col min="15" max="15" width="24.6640625" customWidth="1"/>
    <col min="16" max="16" width="154.5546875" bestFit="1" customWidth="1"/>
    <col min="17" max="18" width="31.5546875" bestFit="1" customWidth="1"/>
    <col min="19" max="19" width="31.5546875" customWidth="1"/>
    <col min="20" max="21" width="20.5546875" bestFit="1" customWidth="1"/>
    <col min="27" max="27" width="30.33203125" bestFit="1" customWidth="1"/>
    <col min="28" max="28" width="22.44140625" bestFit="1" customWidth="1"/>
    <col min="29" max="29" width="22.44140625" customWidth="1"/>
  </cols>
  <sheetData>
    <row r="1" spans="1:33" x14ac:dyDescent="0.3">
      <c r="B1" t="s">
        <v>33</v>
      </c>
      <c r="C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1956</v>
      </c>
      <c r="N1" t="s">
        <v>43</v>
      </c>
      <c r="O1" t="s">
        <v>1960</v>
      </c>
      <c r="P1" t="s">
        <v>1957</v>
      </c>
      <c r="Q1">
        <f t="shared" ref="Q1" si="0">IF(B1="Ghana",IF(M1="Netherlands",1,0),0)</f>
        <v>0</v>
      </c>
      <c r="R1" t="s">
        <v>1961</v>
      </c>
      <c r="AD1" t="s">
        <v>0</v>
      </c>
      <c r="AE1" t="s">
        <v>1</v>
      </c>
    </row>
    <row r="2" spans="1:33" x14ac:dyDescent="0.3">
      <c r="A2" t="str">
        <f t="shared" ref="A2:A65" si="1">C2</f>
        <v>ALG</v>
      </c>
      <c r="B2" t="s">
        <v>44</v>
      </c>
      <c r="C2" t="s">
        <v>45</v>
      </c>
      <c r="D2" t="str">
        <f t="shared" ref="D2:D65" si="2">VLOOKUP(B2,$AB$2:$AG$54,6,FALSE)</f>
        <v>Africa</v>
      </c>
      <c r="E2" t="s">
        <v>46</v>
      </c>
      <c r="F2" t="s">
        <v>47</v>
      </c>
      <c r="G2">
        <v>1</v>
      </c>
      <c r="H2">
        <v>0</v>
      </c>
      <c r="I2">
        <v>182</v>
      </c>
      <c r="J2" t="s">
        <v>48</v>
      </c>
      <c r="K2" s="1" t="s">
        <v>1962</v>
      </c>
      <c r="L2" t="s">
        <v>49</v>
      </c>
      <c r="M2" t="str">
        <f t="shared" ref="M2" si="3">VLOOKUP(N2,$T$2:$U$54,2,FALSE)</f>
        <v>Algeria</v>
      </c>
      <c r="N2" t="s">
        <v>45</v>
      </c>
      <c r="O2" t="str">
        <f>VLOOKUP(M2,Blad1!$B$3:$E$55,4,FALSE)</f>
        <v>Africa</v>
      </c>
      <c r="P2" t="str">
        <f t="shared" ref="P2:P65" si="4">B2&amp;","&amp;C2&amp;","&amp;D2&amp;","&amp;E2&amp;","&amp;F2&amp;","&amp;G2&amp;","&amp;H2&amp;","&amp;I2&amp;","&amp;J2&amp;","&amp;K2&amp;","&amp;L2&amp;","&amp;M2&amp;","&amp;N2&amp;","&amp;O2</f>
        <v>Algeria,ALG,Africa,Cedric SI MOHAMMED,Goalkeeper,1,0,182,Algeria - Niger 26 May 2012,09 Jan 1985,CS Constantine ,Algeria,ALG,Africa</v>
      </c>
      <c r="Q2">
        <f t="shared" ref="Q2:Q65" si="5">IF(B2="Ghana",IF(M2="Netherlands",1,0),0)</f>
        <v>0</v>
      </c>
      <c r="R2">
        <f t="shared" ref="R2:R65" si="6">IF(O2="Europe",IF(B2="Brazil",1,0),0)</f>
        <v>0</v>
      </c>
      <c r="T2" t="s">
        <v>45</v>
      </c>
      <c r="U2" t="s">
        <v>44</v>
      </c>
      <c r="V2">
        <v>2</v>
      </c>
      <c r="W2" t="s">
        <v>45</v>
      </c>
      <c r="AA2" t="str">
        <f>AB2&amp;","&amp;AC2&amp;","&amp;AD2&amp;","&amp;AE2&amp;","&amp;AG2</f>
        <v>Algeria,ALG,#FFFFFF,#85FFAD,Africa</v>
      </c>
      <c r="AB2" t="s">
        <v>44</v>
      </c>
      <c r="AC2" t="str">
        <f>VLOOKUP(AB2,$U$2:$W$54,3,FALSE)</f>
        <v>ALG</v>
      </c>
      <c r="AD2" t="s">
        <v>2</v>
      </c>
      <c r="AE2" t="s">
        <v>3</v>
      </c>
      <c r="AG2" t="s">
        <v>1952</v>
      </c>
    </row>
    <row r="3" spans="1:33" x14ac:dyDescent="0.3">
      <c r="A3" t="str">
        <f t="shared" si="1"/>
        <v>ALG</v>
      </c>
      <c r="B3" t="s">
        <v>44</v>
      </c>
      <c r="C3" t="s">
        <v>45</v>
      </c>
      <c r="D3" t="str">
        <f t="shared" si="2"/>
        <v>Africa</v>
      </c>
      <c r="E3" t="s">
        <v>50</v>
      </c>
      <c r="F3" t="s">
        <v>51</v>
      </c>
      <c r="G3">
        <v>65</v>
      </c>
      <c r="H3">
        <v>4</v>
      </c>
      <c r="I3">
        <v>189</v>
      </c>
      <c r="J3" t="s">
        <v>52</v>
      </c>
      <c r="K3" t="s">
        <v>53</v>
      </c>
      <c r="L3" t="s">
        <v>54</v>
      </c>
      <c r="M3" t="str">
        <f t="shared" ref="M3:M34" si="7">VLOOKUP(N3,$T$2:$U$54,2,FALSE)</f>
        <v>Qatar</v>
      </c>
      <c r="N3" t="s">
        <v>55</v>
      </c>
      <c r="O3" t="str">
        <f>VLOOKUP(M3,Blad1!$B$3:$E$55,4,FALSE)</f>
        <v>Asia</v>
      </c>
      <c r="P3" t="str">
        <f t="shared" si="4"/>
        <v>Algeria,ALG,Africa,Madjid BOUGUERRA,Defender,65,4,189,Zimbabwe - Algeria 20 Jun 2004,07 Oct 1982,Lekhwiya SC ,Qatar,QAT,Asia</v>
      </c>
      <c r="Q3">
        <f t="shared" si="5"/>
        <v>0</v>
      </c>
      <c r="R3">
        <f t="shared" si="6"/>
        <v>0</v>
      </c>
      <c r="T3" t="s">
        <v>1599</v>
      </c>
      <c r="U3" t="s">
        <v>1598</v>
      </c>
      <c r="V3">
        <v>7</v>
      </c>
      <c r="W3" t="s">
        <v>1599</v>
      </c>
      <c r="AA3" t="str">
        <f t="shared" ref="AA3:AA54" si="8">AB3&amp;","&amp;AC3&amp;","&amp;AD3&amp;","&amp;AE3&amp;","&amp;AG3</f>
        <v>Cameroon,CMR,#007A3D,#FF0000,Africa</v>
      </c>
      <c r="AB3" t="s">
        <v>129</v>
      </c>
      <c r="AC3" t="str">
        <f t="shared" ref="AC3:AC54" si="9">VLOOKUP(AB3,$U$2:$W$54,3,FALSE)</f>
        <v>CMR</v>
      </c>
      <c r="AD3" t="s">
        <v>4</v>
      </c>
      <c r="AE3" t="s">
        <v>15</v>
      </c>
      <c r="AG3" t="s">
        <v>1952</v>
      </c>
    </row>
    <row r="4" spans="1:33" x14ac:dyDescent="0.3">
      <c r="A4" t="str">
        <f t="shared" si="1"/>
        <v>ALG</v>
      </c>
      <c r="B4" t="s">
        <v>44</v>
      </c>
      <c r="C4" t="s">
        <v>45</v>
      </c>
      <c r="D4" t="str">
        <f t="shared" si="2"/>
        <v>Africa</v>
      </c>
      <c r="E4" t="s">
        <v>56</v>
      </c>
      <c r="F4" t="s">
        <v>51</v>
      </c>
      <c r="G4">
        <v>8</v>
      </c>
      <c r="H4">
        <v>0</v>
      </c>
      <c r="I4">
        <v>184</v>
      </c>
      <c r="J4" t="s">
        <v>57</v>
      </c>
      <c r="K4" s="1" t="s">
        <v>1963</v>
      </c>
      <c r="L4" t="s">
        <v>58</v>
      </c>
      <c r="M4" t="str">
        <f t="shared" si="7"/>
        <v>Italy</v>
      </c>
      <c r="N4" t="s">
        <v>59</v>
      </c>
      <c r="O4" t="str">
        <f>VLOOKUP(M4,Blad1!$B$3:$E$55,4,FALSE)</f>
        <v>Europe</v>
      </c>
      <c r="P4" t="str">
        <f t="shared" si="4"/>
        <v>Algeria,ALG,Africa,Faouzi GHOULAM,Defender,8,0,184,Algeria - Benin 26 Mar 2013,01 Feb 1991,SSC Napoli ,Italy,ITA,Europe</v>
      </c>
      <c r="Q4">
        <f t="shared" si="5"/>
        <v>0</v>
      </c>
      <c r="R4">
        <f t="shared" si="6"/>
        <v>0</v>
      </c>
      <c r="T4" t="s">
        <v>415</v>
      </c>
      <c r="U4" t="s">
        <v>414</v>
      </c>
      <c r="V4">
        <v>7</v>
      </c>
      <c r="W4" t="s">
        <v>415</v>
      </c>
      <c r="AA4" t="str">
        <f t="shared" si="8"/>
        <v>Cte d'Ivoire,CIV,#FF9900,#FFFFFF,Africa</v>
      </c>
      <c r="AB4" t="s">
        <v>206</v>
      </c>
      <c r="AC4" t="str">
        <f t="shared" si="9"/>
        <v>CIV</v>
      </c>
      <c r="AD4" t="s">
        <v>6</v>
      </c>
      <c r="AE4" t="s">
        <v>2</v>
      </c>
      <c r="AG4" t="s">
        <v>1952</v>
      </c>
    </row>
    <row r="5" spans="1:33" x14ac:dyDescent="0.3">
      <c r="A5" t="str">
        <f t="shared" si="1"/>
        <v>ALG</v>
      </c>
      <c r="B5" t="s">
        <v>44</v>
      </c>
      <c r="C5" t="s">
        <v>45</v>
      </c>
      <c r="D5" t="str">
        <f t="shared" si="2"/>
        <v>Africa</v>
      </c>
      <c r="E5" t="s">
        <v>60</v>
      </c>
      <c r="F5" t="s">
        <v>51</v>
      </c>
      <c r="G5">
        <v>16</v>
      </c>
      <c r="H5">
        <v>1</v>
      </c>
      <c r="I5">
        <v>190</v>
      </c>
      <c r="J5" t="s">
        <v>61</v>
      </c>
      <c r="K5" s="1" t="s">
        <v>1964</v>
      </c>
      <c r="L5" t="s">
        <v>62</v>
      </c>
      <c r="M5" t="str">
        <f t="shared" si="7"/>
        <v>England</v>
      </c>
      <c r="N5" t="s">
        <v>63</v>
      </c>
      <c r="O5" t="str">
        <f>VLOOKUP(M5,Blad1!$B$3:$E$55,4,FALSE)</f>
        <v>Europe</v>
      </c>
      <c r="P5" t="str">
        <f t="shared" si="4"/>
        <v>Algeria,ALG,Africa,Esseid BELKALEM,Defender,16,1,190,Libya - Algeria 09 Sep 2012,01 Jan 1989,Watford FC ,England,ENG,Europe</v>
      </c>
      <c r="Q5">
        <f t="shared" si="5"/>
        <v>0</v>
      </c>
      <c r="R5">
        <f t="shared" si="6"/>
        <v>0</v>
      </c>
      <c r="T5" t="s">
        <v>194</v>
      </c>
      <c r="U5" t="s">
        <v>667</v>
      </c>
      <c r="V5">
        <v>12</v>
      </c>
      <c r="W5" t="s">
        <v>194</v>
      </c>
      <c r="AA5" t="str">
        <f t="shared" si="8"/>
        <v>Ghana,GHA,#FFFFFF,#000000,Africa</v>
      </c>
      <c r="AB5" t="s">
        <v>280</v>
      </c>
      <c r="AC5" t="str">
        <f t="shared" si="9"/>
        <v>GHA</v>
      </c>
      <c r="AD5" t="s">
        <v>2</v>
      </c>
      <c r="AE5" t="s">
        <v>7</v>
      </c>
      <c r="AG5" t="s">
        <v>1952</v>
      </c>
    </row>
    <row r="6" spans="1:33" x14ac:dyDescent="0.3">
      <c r="A6" t="str">
        <f t="shared" si="1"/>
        <v>ALG</v>
      </c>
      <c r="B6" t="s">
        <v>44</v>
      </c>
      <c r="C6" t="s">
        <v>45</v>
      </c>
      <c r="D6" t="str">
        <f t="shared" si="2"/>
        <v>Africa</v>
      </c>
      <c r="E6" t="s">
        <v>64</v>
      </c>
      <c r="F6" t="s">
        <v>51</v>
      </c>
      <c r="G6">
        <v>33</v>
      </c>
      <c r="H6">
        <v>2</v>
      </c>
      <c r="I6">
        <v>187</v>
      </c>
      <c r="J6" t="s">
        <v>65</v>
      </c>
      <c r="K6" s="1" t="s">
        <v>1965</v>
      </c>
      <c r="L6" t="s">
        <v>66</v>
      </c>
      <c r="M6" t="str">
        <f t="shared" si="7"/>
        <v>Portugal</v>
      </c>
      <c r="N6" t="s">
        <v>67</v>
      </c>
      <c r="O6" t="str">
        <f>VLOOKUP(M6,Blad1!$B$3:$E$55,4,FALSE)</f>
        <v>Europe</v>
      </c>
      <c r="P6" t="str">
        <f t="shared" si="4"/>
        <v>Algeria,ALG,Africa,Rafik HALLICHE,Defender,33,2,187,Senegal - Algeria 31 May 2008,02 Sep 1986,Academica Coimbra ,Portugal,POR,Europe</v>
      </c>
      <c r="Q6">
        <f t="shared" si="5"/>
        <v>0</v>
      </c>
      <c r="R6">
        <f t="shared" si="6"/>
        <v>0</v>
      </c>
      <c r="T6" t="s">
        <v>727</v>
      </c>
      <c r="U6" t="s">
        <v>726</v>
      </c>
      <c r="V6">
        <v>1</v>
      </c>
      <c r="W6" t="s">
        <v>727</v>
      </c>
      <c r="AA6" t="str">
        <f t="shared" si="8"/>
        <v>Nigeria,NGA,#33CC33,#FFFFFF,Africa</v>
      </c>
      <c r="AB6" t="s">
        <v>349</v>
      </c>
      <c r="AC6" t="str">
        <f t="shared" si="9"/>
        <v>NGA</v>
      </c>
      <c r="AD6" t="s">
        <v>8</v>
      </c>
      <c r="AE6" t="s">
        <v>2</v>
      </c>
      <c r="AG6" t="s">
        <v>1952</v>
      </c>
    </row>
    <row r="7" spans="1:33" x14ac:dyDescent="0.3">
      <c r="A7" t="str">
        <f t="shared" si="1"/>
        <v>ALG</v>
      </c>
      <c r="B7" t="s">
        <v>44</v>
      </c>
      <c r="C7" t="s">
        <v>45</v>
      </c>
      <c r="D7" t="str">
        <f t="shared" si="2"/>
        <v>Africa</v>
      </c>
      <c r="E7" t="s">
        <v>68</v>
      </c>
      <c r="F7" t="s">
        <v>51</v>
      </c>
      <c r="G7">
        <v>28</v>
      </c>
      <c r="H7">
        <v>0</v>
      </c>
      <c r="I7">
        <v>179</v>
      </c>
      <c r="J7" t="s">
        <v>69</v>
      </c>
      <c r="K7" t="s">
        <v>70</v>
      </c>
      <c r="L7" t="s">
        <v>71</v>
      </c>
      <c r="M7" t="str">
        <f t="shared" si="7"/>
        <v>Italy</v>
      </c>
      <c r="N7" t="s">
        <v>59</v>
      </c>
      <c r="O7" t="str">
        <f>VLOOKUP(M7,Blad1!$B$3:$E$55,4,FALSE)</f>
        <v>Europe</v>
      </c>
      <c r="P7" t="str">
        <f t="shared" si="4"/>
        <v>Algeria,ALG,Africa,Djamel MESBAH,Defender,28,0,179,Republic of Ireland - Algeria 28 May 2010,09 Oct 1984,AS Livorno ,Italy,ITA,Europe</v>
      </c>
      <c r="Q7">
        <f t="shared" si="5"/>
        <v>0</v>
      </c>
      <c r="R7">
        <f t="shared" si="6"/>
        <v>0</v>
      </c>
      <c r="T7" t="s">
        <v>1650</v>
      </c>
      <c r="U7" t="s">
        <v>1649</v>
      </c>
      <c r="V7">
        <v>11</v>
      </c>
      <c r="W7" t="s">
        <v>1650</v>
      </c>
      <c r="AA7" t="str">
        <f t="shared" si="8"/>
        <v>Australia,AUS,#FFD633,#006600,Asia</v>
      </c>
      <c r="AB7" t="s">
        <v>414</v>
      </c>
      <c r="AC7" t="str">
        <f t="shared" si="9"/>
        <v>AUS</v>
      </c>
      <c r="AD7" t="s">
        <v>9</v>
      </c>
      <c r="AE7" t="s">
        <v>10</v>
      </c>
      <c r="AG7" t="s">
        <v>1953</v>
      </c>
    </row>
    <row r="8" spans="1:33" x14ac:dyDescent="0.3">
      <c r="A8" t="str">
        <f t="shared" si="1"/>
        <v>ALG</v>
      </c>
      <c r="B8" t="s">
        <v>44</v>
      </c>
      <c r="C8" t="s">
        <v>45</v>
      </c>
      <c r="D8" t="str">
        <f t="shared" si="2"/>
        <v>Africa</v>
      </c>
      <c r="E8" t="s">
        <v>72</v>
      </c>
      <c r="F8" t="s">
        <v>73</v>
      </c>
      <c r="G8">
        <v>26</v>
      </c>
      <c r="H8">
        <v>2</v>
      </c>
      <c r="I8">
        <v>188</v>
      </c>
      <c r="J8" t="s">
        <v>74</v>
      </c>
      <c r="K8" t="s">
        <v>75</v>
      </c>
      <c r="L8" t="s">
        <v>76</v>
      </c>
      <c r="M8" t="str">
        <f t="shared" si="7"/>
        <v>Italy</v>
      </c>
      <c r="N8" t="s">
        <v>59</v>
      </c>
      <c r="O8" t="str">
        <f>VLOOKUP(M8,Blad1!$B$3:$E$55,4,FALSE)</f>
        <v>Europe</v>
      </c>
      <c r="P8" t="str">
        <f t="shared" si="4"/>
        <v>Algeria,ALG,Africa,Hassan YEBDA,Midfielder,26,2,188,Algeria - Rwanda 11 Oct 2009,14 May 1984,Udinese Calcio ,Italy,ITA,Europe</v>
      </c>
      <c r="Q8">
        <f t="shared" si="5"/>
        <v>0</v>
      </c>
      <c r="R8">
        <f t="shared" si="6"/>
        <v>0</v>
      </c>
      <c r="T8" t="s">
        <v>1702</v>
      </c>
      <c r="U8" t="s">
        <v>1701</v>
      </c>
      <c r="V8">
        <v>5</v>
      </c>
      <c r="W8" t="s">
        <v>1702</v>
      </c>
      <c r="AA8" t="str">
        <f t="shared" si="8"/>
        <v>Iran,IRN,#FFFFFF,#CC2900,Asia</v>
      </c>
      <c r="AB8" t="s">
        <v>481</v>
      </c>
      <c r="AC8" t="str">
        <f t="shared" si="9"/>
        <v>IRN</v>
      </c>
      <c r="AD8" t="s">
        <v>2</v>
      </c>
      <c r="AE8" t="s">
        <v>11</v>
      </c>
      <c r="AG8" t="s">
        <v>1953</v>
      </c>
    </row>
    <row r="9" spans="1:33" x14ac:dyDescent="0.3">
      <c r="A9" t="str">
        <f t="shared" si="1"/>
        <v>ALG</v>
      </c>
      <c r="B9" t="s">
        <v>44</v>
      </c>
      <c r="C9" t="s">
        <v>45</v>
      </c>
      <c r="D9" t="str">
        <f t="shared" si="2"/>
        <v>Africa</v>
      </c>
      <c r="E9" t="s">
        <v>77</v>
      </c>
      <c r="F9" t="s">
        <v>73</v>
      </c>
      <c r="G9">
        <v>33</v>
      </c>
      <c r="H9">
        <v>0</v>
      </c>
      <c r="I9">
        <v>175</v>
      </c>
      <c r="J9" t="s">
        <v>78</v>
      </c>
      <c r="K9" t="s">
        <v>79</v>
      </c>
      <c r="L9" t="s">
        <v>80</v>
      </c>
      <c r="M9" t="str">
        <f t="shared" si="7"/>
        <v>Spain</v>
      </c>
      <c r="N9" t="s">
        <v>81</v>
      </c>
      <c r="O9" t="str">
        <f>VLOOKUP(M9,Blad1!$B$3:$E$55,4,FALSE)</f>
        <v>Europe</v>
      </c>
      <c r="P9" t="str">
        <f t="shared" si="4"/>
        <v>Algeria,ALG,Africa,Medhi LACEN,Midfielder,33,0,175,-,15 Mar 1984,Getafe CF ,Spain,ESP,Europe</v>
      </c>
      <c r="Q9">
        <f t="shared" si="5"/>
        <v>0</v>
      </c>
      <c r="R9">
        <f t="shared" si="6"/>
        <v>0</v>
      </c>
      <c r="T9" t="s">
        <v>207</v>
      </c>
      <c r="U9" t="s">
        <v>206</v>
      </c>
      <c r="V9">
        <v>1</v>
      </c>
      <c r="W9" t="s">
        <v>207</v>
      </c>
      <c r="AA9" t="str">
        <f t="shared" si="8"/>
        <v>Japan,JPN,#000099,#FFFFFF,Asia</v>
      </c>
      <c r="AB9" t="s">
        <v>548</v>
      </c>
      <c r="AC9" t="str">
        <f t="shared" si="9"/>
        <v>JPN</v>
      </c>
      <c r="AD9" t="s">
        <v>12</v>
      </c>
      <c r="AE9" t="s">
        <v>2</v>
      </c>
      <c r="AG9" t="s">
        <v>1953</v>
      </c>
    </row>
    <row r="10" spans="1:33" x14ac:dyDescent="0.3">
      <c r="A10" t="str">
        <f t="shared" si="1"/>
        <v>ALG</v>
      </c>
      <c r="B10" t="s">
        <v>44</v>
      </c>
      <c r="C10" t="s">
        <v>45</v>
      </c>
      <c r="D10" t="str">
        <f t="shared" si="2"/>
        <v>Africa</v>
      </c>
      <c r="E10" t="s">
        <v>82</v>
      </c>
      <c r="F10" t="s">
        <v>83</v>
      </c>
      <c r="G10">
        <v>8</v>
      </c>
      <c r="H10">
        <v>2</v>
      </c>
      <c r="I10">
        <v>183</v>
      </c>
      <c r="J10" t="s">
        <v>84</v>
      </c>
      <c r="K10" s="1" t="s">
        <v>1966</v>
      </c>
      <c r="L10" t="s">
        <v>85</v>
      </c>
      <c r="M10" t="str">
        <f t="shared" si="7"/>
        <v>Portugal</v>
      </c>
      <c r="N10" t="s">
        <v>67</v>
      </c>
      <c r="O10" t="str">
        <f>VLOOKUP(M10,Blad1!$B$3:$E$55,4,FALSE)</f>
        <v>Europe</v>
      </c>
      <c r="P10" t="str">
        <f t="shared" si="4"/>
        <v>Algeria,ALG,Africa,Nabil GHILAS,Forward,8,2,183,Algeria - Burkina Faso 02 Jun 2013,20 Apr 1990,FC Porto ,Portugal,POR,Europe</v>
      </c>
      <c r="Q10">
        <f t="shared" si="5"/>
        <v>0</v>
      </c>
      <c r="R10">
        <f t="shared" si="6"/>
        <v>0</v>
      </c>
      <c r="T10" t="s">
        <v>130</v>
      </c>
      <c r="U10" t="s">
        <v>129</v>
      </c>
      <c r="V10">
        <v>2</v>
      </c>
      <c r="W10" t="s">
        <v>130</v>
      </c>
      <c r="AA10" t="str">
        <f t="shared" si="8"/>
        <v>Korea Republic,KOR,#CC0000,#002EB8,Asia</v>
      </c>
      <c r="AB10" t="s">
        <v>609</v>
      </c>
      <c r="AC10" t="str">
        <f t="shared" si="9"/>
        <v>KOR</v>
      </c>
      <c r="AD10" t="s">
        <v>13</v>
      </c>
      <c r="AE10" t="s">
        <v>14</v>
      </c>
      <c r="AG10" t="s">
        <v>1953</v>
      </c>
    </row>
    <row r="11" spans="1:33" x14ac:dyDescent="0.3">
      <c r="A11" t="str">
        <f t="shared" si="1"/>
        <v>ALG</v>
      </c>
      <c r="B11" t="s">
        <v>44</v>
      </c>
      <c r="C11" t="s">
        <v>45</v>
      </c>
      <c r="D11" t="str">
        <f t="shared" si="2"/>
        <v>Africa</v>
      </c>
      <c r="E11" t="s">
        <v>86</v>
      </c>
      <c r="F11" t="s">
        <v>83</v>
      </c>
      <c r="G11">
        <v>23</v>
      </c>
      <c r="H11">
        <v>6</v>
      </c>
      <c r="I11">
        <v>177</v>
      </c>
      <c r="J11" t="s">
        <v>87</v>
      </c>
      <c r="K11" s="1" t="s">
        <v>1967</v>
      </c>
      <c r="L11" t="s">
        <v>88</v>
      </c>
      <c r="M11" t="str">
        <f t="shared" si="7"/>
        <v>Spain</v>
      </c>
      <c r="N11" t="s">
        <v>81</v>
      </c>
      <c r="O11" t="str">
        <f>VLOOKUP(M11,Blad1!$B$3:$E$55,4,FALSE)</f>
        <v>Europe</v>
      </c>
      <c r="P11" t="str">
        <f t="shared" si="4"/>
        <v>Algeria,ALG,Africa,Sofiane FEGHOULI,Forward,23,6,177,Gambia - Algeria 29 Feb 2012,26 Dec 1989,Valencia CF ,Spain,ESP,Europe</v>
      </c>
      <c r="Q11">
        <f t="shared" si="5"/>
        <v>0</v>
      </c>
      <c r="R11">
        <f t="shared" si="6"/>
        <v>0</v>
      </c>
      <c r="T11" t="s">
        <v>1759</v>
      </c>
      <c r="U11" t="s">
        <v>1758</v>
      </c>
      <c r="V11">
        <v>4</v>
      </c>
      <c r="W11" t="s">
        <v>1759</v>
      </c>
      <c r="AA11" t="str">
        <f>AB11&amp;","&amp;AC11&amp;","&amp;AD11&amp;","&amp;AE11&amp;","&amp;AG11</f>
        <v>Belgium,BEL,#FF0000,#FFFF00,Europe</v>
      </c>
      <c r="AB11" t="s">
        <v>667</v>
      </c>
      <c r="AC11" t="str">
        <f t="shared" si="9"/>
        <v>BEL</v>
      </c>
      <c r="AD11" t="s">
        <v>15</v>
      </c>
      <c r="AE11" t="s">
        <v>5</v>
      </c>
      <c r="AG11" t="s">
        <v>1954</v>
      </c>
    </row>
    <row r="12" spans="1:33" x14ac:dyDescent="0.3">
      <c r="A12" t="str">
        <f t="shared" si="1"/>
        <v>ALG</v>
      </c>
      <c r="B12" t="s">
        <v>44</v>
      </c>
      <c r="C12" t="s">
        <v>45</v>
      </c>
      <c r="D12" t="str">
        <f t="shared" si="2"/>
        <v>Africa</v>
      </c>
      <c r="E12" t="s">
        <v>89</v>
      </c>
      <c r="F12" t="s">
        <v>73</v>
      </c>
      <c r="G12">
        <v>9</v>
      </c>
      <c r="H12">
        <v>1</v>
      </c>
      <c r="I12">
        <v>171</v>
      </c>
      <c r="J12" t="s">
        <v>57</v>
      </c>
      <c r="K12" s="1" t="s">
        <v>1968</v>
      </c>
      <c r="L12" t="s">
        <v>90</v>
      </c>
      <c r="M12" t="str">
        <f t="shared" si="7"/>
        <v>Spain</v>
      </c>
      <c r="N12" t="s">
        <v>81</v>
      </c>
      <c r="O12" t="str">
        <f>VLOOKUP(M12,Blad1!$B$3:$E$55,4,FALSE)</f>
        <v>Europe</v>
      </c>
      <c r="P12" t="str">
        <f t="shared" si="4"/>
        <v>Algeria,ALG,Africa,Yacine BRAHIMI,Midfielder,9,1,171,Algeria - Benin 26 Mar 2013,08 Feb 1990,Granada CF ,Spain,ESP,Europe</v>
      </c>
      <c r="Q12">
        <f t="shared" si="5"/>
        <v>0</v>
      </c>
      <c r="R12">
        <f t="shared" si="6"/>
        <v>0</v>
      </c>
      <c r="T12" t="s">
        <v>1356</v>
      </c>
      <c r="U12" t="s">
        <v>1355</v>
      </c>
      <c r="V12">
        <v>10</v>
      </c>
      <c r="W12" t="s">
        <v>1356</v>
      </c>
      <c r="AA12" t="str">
        <f t="shared" si="8"/>
        <v>Bosnia and Herzegovina,BIH,#FFFFFF,#0000E6,Europe</v>
      </c>
      <c r="AB12" t="s">
        <v>726</v>
      </c>
      <c r="AC12" t="str">
        <f t="shared" si="9"/>
        <v>BIH</v>
      </c>
      <c r="AD12" t="s">
        <v>2</v>
      </c>
      <c r="AE12" t="s">
        <v>16</v>
      </c>
      <c r="AG12" t="s">
        <v>1954</v>
      </c>
    </row>
    <row r="13" spans="1:33" x14ac:dyDescent="0.3">
      <c r="A13" t="str">
        <f t="shared" si="1"/>
        <v>ALG</v>
      </c>
      <c r="B13" t="s">
        <v>44</v>
      </c>
      <c r="C13" t="s">
        <v>45</v>
      </c>
      <c r="D13" t="str">
        <f t="shared" si="2"/>
        <v>Africa</v>
      </c>
      <c r="E13" t="s">
        <v>91</v>
      </c>
      <c r="F13" t="s">
        <v>51</v>
      </c>
      <c r="G13">
        <v>29</v>
      </c>
      <c r="H13">
        <v>1</v>
      </c>
      <c r="I13">
        <v>180</v>
      </c>
      <c r="J13" t="s">
        <v>92</v>
      </c>
      <c r="K13" t="s">
        <v>93</v>
      </c>
      <c r="L13" t="s">
        <v>94</v>
      </c>
      <c r="M13" t="str">
        <f t="shared" si="7"/>
        <v>France</v>
      </c>
      <c r="N13" t="s">
        <v>95</v>
      </c>
      <c r="O13" t="str">
        <f>VLOOKUP(M13,Blad1!$B$3:$E$55,4,FALSE)</f>
        <v>Europe</v>
      </c>
      <c r="P13" t="str">
        <f t="shared" si="4"/>
        <v>Algeria,ALG,Africa,Carl MEDJANI,Defender,29,1,180,Algeria - Gabon 11 Aug 2010,15 May 1985,Valenciennes FC ,France,FRA,Europe</v>
      </c>
      <c r="Q13">
        <f t="shared" si="5"/>
        <v>0</v>
      </c>
      <c r="R13">
        <f t="shared" si="6"/>
        <v>0</v>
      </c>
      <c r="T13" t="s">
        <v>104</v>
      </c>
      <c r="U13" t="s">
        <v>792</v>
      </c>
      <c r="V13">
        <v>5</v>
      </c>
      <c r="W13" t="s">
        <v>104</v>
      </c>
      <c r="AA13" t="str">
        <f t="shared" si="8"/>
        <v>Croatia,CRO,#0000E6,#FF3300,Europe</v>
      </c>
      <c r="AB13" t="s">
        <v>792</v>
      </c>
      <c r="AC13" t="str">
        <f t="shared" si="9"/>
        <v>CRO</v>
      </c>
      <c r="AD13" t="s">
        <v>16</v>
      </c>
      <c r="AE13" t="s">
        <v>17</v>
      </c>
      <c r="AG13" t="s">
        <v>1954</v>
      </c>
    </row>
    <row r="14" spans="1:33" x14ac:dyDescent="0.3">
      <c r="A14" t="str">
        <f t="shared" si="1"/>
        <v>ALG</v>
      </c>
      <c r="B14" t="s">
        <v>44</v>
      </c>
      <c r="C14" t="s">
        <v>45</v>
      </c>
      <c r="D14" t="str">
        <f t="shared" si="2"/>
        <v>Africa</v>
      </c>
      <c r="E14" t="s">
        <v>96</v>
      </c>
      <c r="F14" t="s">
        <v>83</v>
      </c>
      <c r="G14">
        <v>24</v>
      </c>
      <c r="H14">
        <v>12</v>
      </c>
      <c r="I14">
        <v>188</v>
      </c>
      <c r="J14" t="s">
        <v>48</v>
      </c>
      <c r="K14" s="1" t="s">
        <v>1969</v>
      </c>
      <c r="L14" t="s">
        <v>97</v>
      </c>
      <c r="M14" t="str">
        <f t="shared" si="7"/>
        <v>Portugal</v>
      </c>
      <c r="N14" t="s">
        <v>67</v>
      </c>
      <c r="O14" t="str">
        <f>VLOOKUP(M14,Blad1!$B$3:$E$55,4,FALSE)</f>
        <v>Europe</v>
      </c>
      <c r="P14" t="str">
        <f t="shared" si="4"/>
        <v>Algeria,ALG,Africa,Islam SLIMANI,Forward,24,12,188,Algeria - Niger 26 May 2012,18 Jun 1988,Sporting CP ,Portugal,POR,Europe</v>
      </c>
      <c r="Q14">
        <f t="shared" si="5"/>
        <v>0</v>
      </c>
      <c r="R14">
        <f t="shared" si="6"/>
        <v>0</v>
      </c>
      <c r="T14" t="s">
        <v>1817</v>
      </c>
      <c r="U14" t="s">
        <v>1816</v>
      </c>
      <c r="V14">
        <v>8</v>
      </c>
      <c r="W14" t="s">
        <v>1817</v>
      </c>
      <c r="AA14" t="str">
        <f t="shared" si="8"/>
        <v>England,ENG,#FFFFFF,#CC2900,Europe</v>
      </c>
      <c r="AB14" t="s">
        <v>852</v>
      </c>
      <c r="AC14" t="str">
        <f t="shared" si="9"/>
        <v>ENG</v>
      </c>
      <c r="AD14" t="s">
        <v>2</v>
      </c>
      <c r="AE14" t="s">
        <v>11</v>
      </c>
      <c r="AG14" t="s">
        <v>1954</v>
      </c>
    </row>
    <row r="15" spans="1:33" x14ac:dyDescent="0.3">
      <c r="A15" t="str">
        <f t="shared" si="1"/>
        <v>ALG</v>
      </c>
      <c r="B15" t="s">
        <v>44</v>
      </c>
      <c r="C15" t="s">
        <v>45</v>
      </c>
      <c r="D15" t="str">
        <f t="shared" si="2"/>
        <v>Africa</v>
      </c>
      <c r="E15" t="s">
        <v>98</v>
      </c>
      <c r="F15" t="s">
        <v>73</v>
      </c>
      <c r="G15">
        <v>6</v>
      </c>
      <c r="H15">
        <v>1</v>
      </c>
      <c r="I15">
        <v>189</v>
      </c>
      <c r="J15" t="s">
        <v>99</v>
      </c>
      <c r="K15" s="1" t="s">
        <v>1970</v>
      </c>
      <c r="L15" t="s">
        <v>100</v>
      </c>
      <c r="M15" t="str">
        <f t="shared" si="7"/>
        <v>England</v>
      </c>
      <c r="N15" t="s">
        <v>63</v>
      </c>
      <c r="O15" t="str">
        <f>VLOOKUP(M15,Blad1!$B$3:$E$55,4,FALSE)</f>
        <v>Europe</v>
      </c>
      <c r="P15" t="str">
        <f t="shared" si="4"/>
        <v>Algeria,ALG,Africa,Nabil BENTALEB,Midfielder,6,1,189,Algeria - Slovenia 05 Mar 2014,24 Nov 1994,Tottenham Hotspur FC ,England,ENG,Europe</v>
      </c>
      <c r="Q15">
        <f t="shared" si="5"/>
        <v>0</v>
      </c>
      <c r="R15">
        <f t="shared" si="6"/>
        <v>0</v>
      </c>
      <c r="T15" t="s">
        <v>63</v>
      </c>
      <c r="U15" t="s">
        <v>852</v>
      </c>
      <c r="V15">
        <v>115</v>
      </c>
      <c r="W15" t="s">
        <v>63</v>
      </c>
      <c r="AA15" t="str">
        <f t="shared" si="8"/>
        <v>France,FRA,#003399,#FFFFFF,Europe</v>
      </c>
      <c r="AB15" t="s">
        <v>900</v>
      </c>
      <c r="AC15" t="str">
        <f t="shared" si="9"/>
        <v>FRA</v>
      </c>
      <c r="AD15" t="s">
        <v>18</v>
      </c>
      <c r="AE15" t="s">
        <v>2</v>
      </c>
      <c r="AG15" t="s">
        <v>1954</v>
      </c>
    </row>
    <row r="16" spans="1:33" x14ac:dyDescent="0.3">
      <c r="A16" t="str">
        <f t="shared" si="1"/>
        <v>ALG</v>
      </c>
      <c r="B16" t="s">
        <v>44</v>
      </c>
      <c r="C16" t="s">
        <v>45</v>
      </c>
      <c r="D16" t="str">
        <f t="shared" si="2"/>
        <v>Africa</v>
      </c>
      <c r="E16" t="s">
        <v>101</v>
      </c>
      <c r="F16" t="s">
        <v>83</v>
      </c>
      <c r="G16">
        <v>25</v>
      </c>
      <c r="H16">
        <v>11</v>
      </c>
      <c r="I16">
        <v>177</v>
      </c>
      <c r="J16" t="s">
        <v>102</v>
      </c>
      <c r="K16" s="1" t="s">
        <v>1971</v>
      </c>
      <c r="L16" t="s">
        <v>103</v>
      </c>
      <c r="M16" t="str">
        <f t="shared" si="7"/>
        <v>Croatia</v>
      </c>
      <c r="N16" t="s">
        <v>104</v>
      </c>
      <c r="O16" t="str">
        <f>VLOOKUP(M16,Blad1!$B$3:$E$55,4,FALSE)</f>
        <v>Europe</v>
      </c>
      <c r="P16" t="str">
        <f t="shared" si="4"/>
        <v>Algeria,ALG,Africa,El Arabi SOUDANI,Forward,25,11,177,Morocco - Algeria 04 Jun 2011,25 Nov 1987,GNK Dinamo Zagreb ,Croatia,CRO,Europe</v>
      </c>
      <c r="Q16">
        <f t="shared" si="5"/>
        <v>0</v>
      </c>
      <c r="R16">
        <f t="shared" si="6"/>
        <v>0</v>
      </c>
      <c r="T16" t="s">
        <v>81</v>
      </c>
      <c r="U16" t="s">
        <v>1255</v>
      </c>
      <c r="V16">
        <v>64</v>
      </c>
      <c r="W16" t="s">
        <v>81</v>
      </c>
      <c r="AA16" t="str">
        <f t="shared" si="8"/>
        <v>Germany,GER,#FFFFFF,#000000,Europe</v>
      </c>
      <c r="AB16" t="s">
        <v>951</v>
      </c>
      <c r="AC16" t="str">
        <f t="shared" si="9"/>
        <v>GER</v>
      </c>
      <c r="AD16" t="s">
        <v>2</v>
      </c>
      <c r="AE16" t="s">
        <v>7</v>
      </c>
      <c r="AG16" t="s">
        <v>1954</v>
      </c>
    </row>
    <row r="17" spans="1:33" x14ac:dyDescent="0.3">
      <c r="A17" t="str">
        <f t="shared" si="1"/>
        <v>ALG</v>
      </c>
      <c r="B17" t="s">
        <v>44</v>
      </c>
      <c r="C17" t="s">
        <v>45</v>
      </c>
      <c r="D17" t="str">
        <f t="shared" si="2"/>
        <v>Africa</v>
      </c>
      <c r="E17" t="s">
        <v>105</v>
      </c>
      <c r="F17" t="s">
        <v>47</v>
      </c>
      <c r="G17">
        <v>7</v>
      </c>
      <c r="H17">
        <v>0</v>
      </c>
      <c r="I17">
        <v>187</v>
      </c>
      <c r="J17" t="s">
        <v>106</v>
      </c>
      <c r="K17" t="s">
        <v>107</v>
      </c>
      <c r="L17" t="s">
        <v>108</v>
      </c>
      <c r="M17" t="str">
        <f t="shared" si="7"/>
        <v>Algeria</v>
      </c>
      <c r="N17" t="s">
        <v>45</v>
      </c>
      <c r="O17" t="str">
        <f>VLOOKUP(M17,Blad1!$B$3:$E$55,4,FALSE)</f>
        <v>Africa</v>
      </c>
      <c r="P17" t="str">
        <f t="shared" si="4"/>
        <v>Algeria,ALG,Africa,Mohamed ZEMMAMOUCHE,Goalkeeper,7,0,187,Algeria - Egypt 28 Jan 2010,19 Mar 1985,USM Alger ,Algeria,ALG,Africa</v>
      </c>
      <c r="Q17">
        <f t="shared" si="5"/>
        <v>0</v>
      </c>
      <c r="R17">
        <f t="shared" si="6"/>
        <v>0</v>
      </c>
      <c r="T17" t="s">
        <v>95</v>
      </c>
      <c r="U17" t="s">
        <v>900</v>
      </c>
      <c r="V17">
        <v>45</v>
      </c>
      <c r="W17" t="s">
        <v>95</v>
      </c>
      <c r="AA17" t="str">
        <f t="shared" si="8"/>
        <v>Greece,GRE,#FFFFFF,#0033CC,Europe</v>
      </c>
      <c r="AB17" t="s">
        <v>998</v>
      </c>
      <c r="AC17" t="str">
        <f t="shared" si="9"/>
        <v>GRE</v>
      </c>
      <c r="AD17" t="s">
        <v>2</v>
      </c>
      <c r="AE17" t="s">
        <v>19</v>
      </c>
      <c r="AG17" t="s">
        <v>1954</v>
      </c>
    </row>
    <row r="18" spans="1:33" x14ac:dyDescent="0.3">
      <c r="A18" t="str">
        <f t="shared" si="1"/>
        <v>ALG</v>
      </c>
      <c r="B18" t="s">
        <v>44</v>
      </c>
      <c r="C18" t="s">
        <v>45</v>
      </c>
      <c r="D18" t="str">
        <f t="shared" si="2"/>
        <v>Africa</v>
      </c>
      <c r="E18" t="s">
        <v>109</v>
      </c>
      <c r="F18" t="s">
        <v>51</v>
      </c>
      <c r="G18">
        <v>7</v>
      </c>
      <c r="H18">
        <v>0</v>
      </c>
      <c r="I18">
        <v>187</v>
      </c>
      <c r="J18" t="s">
        <v>87</v>
      </c>
      <c r="K18" t="s">
        <v>110</v>
      </c>
      <c r="L18" t="s">
        <v>111</v>
      </c>
      <c r="M18" t="str">
        <f t="shared" si="7"/>
        <v>Spain</v>
      </c>
      <c r="N18" t="s">
        <v>81</v>
      </c>
      <c r="O18" t="str">
        <f>VLOOKUP(M18,Blad1!$B$3:$E$55,4,FALSE)</f>
        <v>Europe</v>
      </c>
      <c r="P18" t="str">
        <f t="shared" si="4"/>
        <v>Algeria,ALG,Africa,Liassine CADAMURO,Defender,7,0,187,Gambia - Algeria 29 Feb 2012,05 Mar 1988,RCD Mallorca ,Spain,ESP,Europe</v>
      </c>
      <c r="Q18">
        <f t="shared" si="5"/>
        <v>0</v>
      </c>
      <c r="R18">
        <f t="shared" si="6"/>
        <v>0</v>
      </c>
      <c r="T18" t="s">
        <v>175</v>
      </c>
      <c r="U18" t="s">
        <v>951</v>
      </c>
      <c r="V18">
        <v>77</v>
      </c>
      <c r="W18" t="s">
        <v>175</v>
      </c>
      <c r="AA18" t="str">
        <f t="shared" si="8"/>
        <v>Italy,ITA,#1975FF,#FFFFFF,Europe</v>
      </c>
      <c r="AB18" t="s">
        <v>1057</v>
      </c>
      <c r="AC18" t="str">
        <f t="shared" si="9"/>
        <v>ITA</v>
      </c>
      <c r="AD18" t="s">
        <v>20</v>
      </c>
      <c r="AE18" t="s">
        <v>2</v>
      </c>
      <c r="AG18" t="s">
        <v>1954</v>
      </c>
    </row>
    <row r="19" spans="1:33" x14ac:dyDescent="0.3">
      <c r="A19" t="str">
        <f t="shared" si="1"/>
        <v>ALG</v>
      </c>
      <c r="B19" t="s">
        <v>44</v>
      </c>
      <c r="C19" t="s">
        <v>45</v>
      </c>
      <c r="D19" t="str">
        <f t="shared" si="2"/>
        <v>Africa</v>
      </c>
      <c r="E19" t="s">
        <v>112</v>
      </c>
      <c r="F19" t="s">
        <v>83</v>
      </c>
      <c r="G19">
        <v>11</v>
      </c>
      <c r="H19">
        <v>3</v>
      </c>
      <c r="I19">
        <v>168</v>
      </c>
      <c r="J19" t="s">
        <v>113</v>
      </c>
      <c r="K19" s="1" t="s">
        <v>1972</v>
      </c>
      <c r="L19" t="s">
        <v>114</v>
      </c>
      <c r="M19" t="str">
        <f t="shared" si="7"/>
        <v>Tunisia</v>
      </c>
      <c r="N19" t="s">
        <v>115</v>
      </c>
      <c r="O19" t="str">
        <f>VLOOKUP(M19,Blad1!$B$3:$E$55,4,FALSE)</f>
        <v>Africa</v>
      </c>
      <c r="P19" t="str">
        <f t="shared" si="4"/>
        <v>Algeria,ALG,Africa,Abdelmoumene DJABOU,Forward,11,3,168,Luxembourg - Algeria 17 Nov 2010,31 Jan 1987,Club Africain ,Tunisia,TUN,Africa</v>
      </c>
      <c r="Q19">
        <f t="shared" si="5"/>
        <v>0</v>
      </c>
      <c r="R19">
        <f t="shared" si="6"/>
        <v>0</v>
      </c>
      <c r="T19" t="s">
        <v>281</v>
      </c>
      <c r="U19" t="s">
        <v>280</v>
      </c>
      <c r="V19">
        <v>1</v>
      </c>
      <c r="W19" t="s">
        <v>281</v>
      </c>
      <c r="AA19" t="str">
        <f t="shared" si="8"/>
        <v>Netherlands,NED,#FF7519,#FFFFFF,Europe</v>
      </c>
      <c r="AB19" t="s">
        <v>1102</v>
      </c>
      <c r="AC19" t="str">
        <f t="shared" si="9"/>
        <v>NED</v>
      </c>
      <c r="AD19" t="s">
        <v>21</v>
      </c>
      <c r="AE19" t="s">
        <v>2</v>
      </c>
      <c r="AG19" t="s">
        <v>1954</v>
      </c>
    </row>
    <row r="20" spans="1:33" x14ac:dyDescent="0.3">
      <c r="A20" t="str">
        <f t="shared" si="1"/>
        <v>ALG</v>
      </c>
      <c r="B20" t="s">
        <v>44</v>
      </c>
      <c r="C20" t="s">
        <v>45</v>
      </c>
      <c r="D20" t="str">
        <f t="shared" si="2"/>
        <v>Africa</v>
      </c>
      <c r="E20" t="s">
        <v>116</v>
      </c>
      <c r="F20" t="s">
        <v>73</v>
      </c>
      <c r="G20">
        <v>13</v>
      </c>
      <c r="H20">
        <v>3</v>
      </c>
      <c r="I20">
        <v>179</v>
      </c>
      <c r="J20" t="s">
        <v>57</v>
      </c>
      <c r="K20" s="1" t="s">
        <v>1973</v>
      </c>
      <c r="L20" t="s">
        <v>117</v>
      </c>
      <c r="M20" t="str">
        <f t="shared" si="7"/>
        <v>Italy</v>
      </c>
      <c r="N20" t="s">
        <v>59</v>
      </c>
      <c r="O20" t="str">
        <f>VLOOKUP(M20,Blad1!$B$3:$E$55,4,FALSE)</f>
        <v>Europe</v>
      </c>
      <c r="P20" t="str">
        <f t="shared" si="4"/>
        <v>Algeria,ALG,Africa,Saphir TAIDER,Midfielder,13,3,179,Algeria - Benin 26 Mar 2013,29 Feb 1992,FC Internazionale ,Italy,ITA,Europe</v>
      </c>
      <c r="Q20">
        <f t="shared" si="5"/>
        <v>0</v>
      </c>
      <c r="R20">
        <f t="shared" si="6"/>
        <v>0</v>
      </c>
      <c r="T20" t="s">
        <v>288</v>
      </c>
      <c r="U20" t="s">
        <v>998</v>
      </c>
      <c r="V20">
        <v>13</v>
      </c>
      <c r="W20" t="s">
        <v>288</v>
      </c>
      <c r="AA20" t="str">
        <f t="shared" si="8"/>
        <v>Portugal,POR,#B20000,#197519,Europe</v>
      </c>
      <c r="AB20" t="s">
        <v>1150</v>
      </c>
      <c r="AC20" t="str">
        <f t="shared" si="9"/>
        <v>POR</v>
      </c>
      <c r="AD20" t="s">
        <v>22</v>
      </c>
      <c r="AE20" t="s">
        <v>23</v>
      </c>
      <c r="AG20" t="s">
        <v>1954</v>
      </c>
    </row>
    <row r="21" spans="1:33" x14ac:dyDescent="0.3">
      <c r="A21" t="str">
        <f t="shared" si="1"/>
        <v>ALG</v>
      </c>
      <c r="B21" t="s">
        <v>44</v>
      </c>
      <c r="C21" t="s">
        <v>45</v>
      </c>
      <c r="D21" t="str">
        <f t="shared" si="2"/>
        <v>Africa</v>
      </c>
      <c r="E21" t="s">
        <v>118</v>
      </c>
      <c r="F21" t="s">
        <v>51</v>
      </c>
      <c r="G21">
        <v>5</v>
      </c>
      <c r="H21">
        <v>0</v>
      </c>
      <c r="I21">
        <v>184</v>
      </c>
      <c r="J21" t="s">
        <v>99</v>
      </c>
      <c r="K21" t="s">
        <v>119</v>
      </c>
      <c r="L21" t="s">
        <v>120</v>
      </c>
      <c r="M21" t="str">
        <f t="shared" si="7"/>
        <v>France</v>
      </c>
      <c r="N21" t="s">
        <v>95</v>
      </c>
      <c r="O21" t="str">
        <f>VLOOKUP(M21,Blad1!$B$3:$E$55,4,FALSE)</f>
        <v>Europe</v>
      </c>
      <c r="P21" t="str">
        <f t="shared" si="4"/>
        <v>Algeria,ALG,Africa,Aissa MANDI,Defender,5,0,184,Algeria - Slovenia 05 Mar 2014,22 Oct 1991,Stade de Reims ,France,FRA,Europe</v>
      </c>
      <c r="Q21">
        <f t="shared" si="5"/>
        <v>0</v>
      </c>
      <c r="R21">
        <f t="shared" si="6"/>
        <v>0</v>
      </c>
      <c r="T21" t="s">
        <v>1420</v>
      </c>
      <c r="U21" t="s">
        <v>1419</v>
      </c>
      <c r="V21">
        <v>11</v>
      </c>
      <c r="W21" t="s">
        <v>1420</v>
      </c>
      <c r="AA21" t="str">
        <f t="shared" si="8"/>
        <v>Russia,RUS,#D11919,#FFFFFF,Europe</v>
      </c>
      <c r="AB21" t="s">
        <v>1204</v>
      </c>
      <c r="AC21" t="str">
        <f t="shared" si="9"/>
        <v>RUS</v>
      </c>
      <c r="AD21" t="s">
        <v>24</v>
      </c>
      <c r="AE21" t="s">
        <v>2</v>
      </c>
      <c r="AG21" t="s">
        <v>1954</v>
      </c>
    </row>
    <row r="22" spans="1:33" x14ac:dyDescent="0.3">
      <c r="A22" t="str">
        <f t="shared" si="1"/>
        <v>ALG</v>
      </c>
      <c r="B22" t="s">
        <v>44</v>
      </c>
      <c r="C22" t="s">
        <v>45</v>
      </c>
      <c r="D22" t="str">
        <f t="shared" si="2"/>
        <v>Africa</v>
      </c>
      <c r="E22" t="s">
        <v>121</v>
      </c>
      <c r="F22" t="s">
        <v>83</v>
      </c>
      <c r="G22">
        <v>3</v>
      </c>
      <c r="H22">
        <v>0</v>
      </c>
      <c r="I22">
        <v>179</v>
      </c>
      <c r="J22" t="s">
        <v>122</v>
      </c>
      <c r="K22" s="1" t="s">
        <v>1974</v>
      </c>
      <c r="L22" t="s">
        <v>123</v>
      </c>
      <c r="M22" t="str">
        <f t="shared" si="7"/>
        <v>England</v>
      </c>
      <c r="N22" t="s">
        <v>63</v>
      </c>
      <c r="O22" t="str">
        <f>VLOOKUP(M22,Blad1!$B$3:$E$55,4,FALSE)</f>
        <v>Europe</v>
      </c>
      <c r="P22" t="str">
        <f t="shared" si="4"/>
        <v>Algeria,ALG,Africa,Riyad MAHREZ,Forward,3,0,179,Algeria - Armenia 31 May 2014,21 Feb 1991,Leicester City FC ,England,ENG,Europe</v>
      </c>
      <c r="Q22">
        <f t="shared" si="5"/>
        <v>0</v>
      </c>
      <c r="R22">
        <f t="shared" si="6"/>
        <v>0</v>
      </c>
      <c r="T22" t="s">
        <v>482</v>
      </c>
      <c r="U22" t="s">
        <v>481</v>
      </c>
      <c r="V22">
        <v>14</v>
      </c>
      <c r="W22" t="s">
        <v>482</v>
      </c>
      <c r="AA22" t="str">
        <f t="shared" si="8"/>
        <v>Spain,ESP,#FF0000,#FFFF00,Europe</v>
      </c>
      <c r="AB22" t="s">
        <v>1255</v>
      </c>
      <c r="AC22" t="str">
        <f t="shared" si="9"/>
        <v>ESP</v>
      </c>
      <c r="AD22" t="s">
        <v>15</v>
      </c>
      <c r="AE22" t="s">
        <v>5</v>
      </c>
      <c r="AG22" t="s">
        <v>1954</v>
      </c>
    </row>
    <row r="23" spans="1:33" x14ac:dyDescent="0.3">
      <c r="A23" t="str">
        <f t="shared" si="1"/>
        <v>ALG</v>
      </c>
      <c r="B23" t="s">
        <v>44</v>
      </c>
      <c r="C23" t="s">
        <v>45</v>
      </c>
      <c r="D23" t="str">
        <f t="shared" si="2"/>
        <v>Africa</v>
      </c>
      <c r="E23" t="s">
        <v>124</v>
      </c>
      <c r="F23" t="s">
        <v>73</v>
      </c>
      <c r="G23">
        <v>25</v>
      </c>
      <c r="H23">
        <v>0</v>
      </c>
      <c r="I23">
        <v>182</v>
      </c>
      <c r="J23" t="s">
        <v>113</v>
      </c>
      <c r="K23" s="1" t="s">
        <v>1975</v>
      </c>
      <c r="L23" t="s">
        <v>125</v>
      </c>
      <c r="M23" t="str">
        <f t="shared" si="7"/>
        <v>France</v>
      </c>
      <c r="N23" t="s">
        <v>95</v>
      </c>
      <c r="O23" t="str">
        <f>VLOOKUP(M23,Blad1!$B$3:$E$55,4,FALSE)</f>
        <v>Europe</v>
      </c>
      <c r="P23" t="str">
        <f t="shared" si="4"/>
        <v>Algeria,ALG,Africa,Mehdi MOSTEFA,Midfielder,25,0,182,Luxembourg - Algeria 17 Nov 2010,30 Aug 1983,AC Ajaccio ,France,FRA,Europe</v>
      </c>
      <c r="Q23">
        <f t="shared" si="5"/>
        <v>0</v>
      </c>
      <c r="R23">
        <f t="shared" si="6"/>
        <v>0</v>
      </c>
      <c r="T23" t="s">
        <v>59</v>
      </c>
      <c r="U23" t="s">
        <v>1057</v>
      </c>
      <c r="V23">
        <v>82</v>
      </c>
      <c r="W23" t="s">
        <v>59</v>
      </c>
      <c r="AA23" t="str">
        <f t="shared" si="8"/>
        <v>Switzerland,SUI,#FF0000,#FFFFFF,Europe</v>
      </c>
      <c r="AB23" t="s">
        <v>1307</v>
      </c>
      <c r="AC23" t="str">
        <f t="shared" si="9"/>
        <v>SUI</v>
      </c>
      <c r="AD23" t="s">
        <v>15</v>
      </c>
      <c r="AE23" t="s">
        <v>2</v>
      </c>
      <c r="AG23" t="s">
        <v>1954</v>
      </c>
    </row>
    <row r="24" spans="1:33" x14ac:dyDescent="0.3">
      <c r="A24" t="str">
        <f t="shared" si="1"/>
        <v>ALG</v>
      </c>
      <c r="B24" t="s">
        <v>44</v>
      </c>
      <c r="C24" t="s">
        <v>45</v>
      </c>
      <c r="D24" t="str">
        <f t="shared" si="2"/>
        <v>Africa</v>
      </c>
      <c r="E24" t="s">
        <v>126</v>
      </c>
      <c r="F24" t="s">
        <v>47</v>
      </c>
      <c r="G24">
        <v>32</v>
      </c>
      <c r="H24">
        <v>0</v>
      </c>
      <c r="I24">
        <v>186</v>
      </c>
      <c r="J24" t="s">
        <v>69</v>
      </c>
      <c r="K24" s="1" t="s">
        <v>1976</v>
      </c>
      <c r="L24" t="s">
        <v>127</v>
      </c>
      <c r="M24" t="str">
        <f t="shared" si="7"/>
        <v>Bulgaria</v>
      </c>
      <c r="N24" t="s">
        <v>128</v>
      </c>
      <c r="O24" t="str">
        <f>VLOOKUP(M24,Blad1!$B$3:$E$55,4,FALSE)</f>
        <v>Europe</v>
      </c>
      <c r="P24" t="str">
        <f t="shared" si="4"/>
        <v>Algeria,ALG,Africa,Rais MBOLHI,Goalkeeper,32,0,186,Republic of Ireland - Algeria 28 May 2010,25 Apr 1986,CSKA Sofia ,Bulgaria,BUL,Europe</v>
      </c>
      <c r="Q24">
        <f t="shared" si="5"/>
        <v>0</v>
      </c>
      <c r="R24">
        <f t="shared" si="6"/>
        <v>0</v>
      </c>
      <c r="T24" t="s">
        <v>549</v>
      </c>
      <c r="U24" t="s">
        <v>548</v>
      </c>
      <c r="V24">
        <v>15</v>
      </c>
      <c r="W24" t="s">
        <v>549</v>
      </c>
      <c r="AA24" t="str">
        <f t="shared" si="8"/>
        <v>Costa Rica,CRC,#FF0000,#0000FF,North- Cetral America and Caribbean</v>
      </c>
      <c r="AB24" t="s">
        <v>1355</v>
      </c>
      <c r="AC24" t="str">
        <f t="shared" si="9"/>
        <v>CRC</v>
      </c>
      <c r="AD24" t="s">
        <v>15</v>
      </c>
      <c r="AE24" t="s">
        <v>25</v>
      </c>
      <c r="AG24" t="s">
        <v>1958</v>
      </c>
    </row>
    <row r="25" spans="1:33" x14ac:dyDescent="0.3">
      <c r="A25" t="str">
        <f t="shared" si="1"/>
        <v>CMR</v>
      </c>
      <c r="B25" t="s">
        <v>129</v>
      </c>
      <c r="C25" t="s">
        <v>130</v>
      </c>
      <c r="D25" t="str">
        <f t="shared" si="2"/>
        <v>Africa</v>
      </c>
      <c r="E25" t="s">
        <v>131</v>
      </c>
      <c r="F25" t="s">
        <v>47</v>
      </c>
      <c r="G25">
        <v>2</v>
      </c>
      <c r="H25">
        <v>0</v>
      </c>
      <c r="I25">
        <v>178</v>
      </c>
      <c r="J25" t="s">
        <v>132</v>
      </c>
      <c r="K25" s="1" t="s">
        <v>1977</v>
      </c>
      <c r="L25" t="s">
        <v>133</v>
      </c>
      <c r="M25" t="str">
        <f t="shared" si="7"/>
        <v>Cameroon</v>
      </c>
      <c r="N25" t="s">
        <v>130</v>
      </c>
      <c r="O25" t="str">
        <f>VLOOKUP(M25,Blad1!$B$3:$E$55,4,FALSE)</f>
        <v>Africa</v>
      </c>
      <c r="P25" t="str">
        <f t="shared" si="4"/>
        <v>Cameroon,CMR,Africa,Loic FEUDJOU,Goalkeeper,2,0,178,Cameroon - Paraguay 29 May 2014,14 Apr 1992,Coton Sport FC ,Cameroon,CMR,Africa</v>
      </c>
      <c r="Q25">
        <f t="shared" si="5"/>
        <v>0</v>
      </c>
      <c r="R25">
        <f t="shared" si="6"/>
        <v>0</v>
      </c>
      <c r="T25" t="s">
        <v>477</v>
      </c>
      <c r="U25" t="s">
        <v>609</v>
      </c>
      <c r="V25">
        <v>7</v>
      </c>
      <c r="W25" t="s">
        <v>477</v>
      </c>
      <c r="AA25" t="str">
        <f t="shared" si="8"/>
        <v>Honduras,HON,#FFFFFF,#00A3CC,North- Cetral America and Caribbean</v>
      </c>
      <c r="AB25" t="s">
        <v>1419</v>
      </c>
      <c r="AC25" t="str">
        <f t="shared" si="9"/>
        <v>HON</v>
      </c>
      <c r="AD25" t="s">
        <v>2</v>
      </c>
      <c r="AE25" t="s">
        <v>26</v>
      </c>
      <c r="AG25" t="s">
        <v>1958</v>
      </c>
    </row>
    <row r="26" spans="1:33" x14ac:dyDescent="0.3">
      <c r="A26" t="str">
        <f t="shared" si="1"/>
        <v>CMR</v>
      </c>
      <c r="B26" t="s">
        <v>129</v>
      </c>
      <c r="C26" t="s">
        <v>130</v>
      </c>
      <c r="D26" t="str">
        <f t="shared" si="2"/>
        <v>Africa</v>
      </c>
      <c r="E26" t="s">
        <v>134</v>
      </c>
      <c r="F26" t="s">
        <v>51</v>
      </c>
      <c r="G26">
        <v>24</v>
      </c>
      <c r="H26">
        <v>0</v>
      </c>
      <c r="I26">
        <v>178</v>
      </c>
      <c r="J26" t="s">
        <v>135</v>
      </c>
      <c r="K26" t="s">
        <v>136</v>
      </c>
      <c r="L26" t="s">
        <v>137</v>
      </c>
      <c r="M26" t="str">
        <f t="shared" si="7"/>
        <v>England</v>
      </c>
      <c r="N26" t="s">
        <v>63</v>
      </c>
      <c r="O26" t="str">
        <f>VLOOKUP(M26,Blad1!$B$3:$E$55,4,FALSE)</f>
        <v>Europe</v>
      </c>
      <c r="P26" t="str">
        <f t="shared" si="4"/>
        <v>Cameroon,CMR,Africa,Benoit ASSOU EKOTTO,Defender,24,0,178,Cameroon - Guinea 11 Feb 2009,24 Mar 1984,Queens Park Rangers FC ,England,ENG,Europe</v>
      </c>
      <c r="Q26">
        <f t="shared" si="5"/>
        <v>0</v>
      </c>
      <c r="R26">
        <f t="shared" si="6"/>
        <v>0</v>
      </c>
      <c r="T26" t="s">
        <v>1486</v>
      </c>
      <c r="U26" t="s">
        <v>1485</v>
      </c>
      <c r="V26">
        <v>25</v>
      </c>
      <c r="W26" t="s">
        <v>1486</v>
      </c>
      <c r="AA26" t="str">
        <f t="shared" si="8"/>
        <v>Mexico,MEX,#007A29,#FFFFFF,North- Cetral America and Caribbean</v>
      </c>
      <c r="AB26" t="s">
        <v>1485</v>
      </c>
      <c r="AC26" t="str">
        <f t="shared" si="9"/>
        <v>MEX</v>
      </c>
      <c r="AD26" t="s">
        <v>27</v>
      </c>
      <c r="AE26" t="s">
        <v>2</v>
      </c>
      <c r="AG26" t="s">
        <v>1958</v>
      </c>
    </row>
    <row r="27" spans="1:33" x14ac:dyDescent="0.3">
      <c r="A27" t="str">
        <f t="shared" si="1"/>
        <v>CMR</v>
      </c>
      <c r="B27" t="s">
        <v>129</v>
      </c>
      <c r="C27" t="s">
        <v>130</v>
      </c>
      <c r="D27" t="str">
        <f t="shared" si="2"/>
        <v>Africa</v>
      </c>
      <c r="E27" t="s">
        <v>138</v>
      </c>
      <c r="F27" t="s">
        <v>51</v>
      </c>
      <c r="G27">
        <v>51</v>
      </c>
      <c r="H27">
        <v>0</v>
      </c>
      <c r="I27">
        <v>185</v>
      </c>
      <c r="J27" t="s">
        <v>139</v>
      </c>
      <c r="K27" t="s">
        <v>140</v>
      </c>
      <c r="L27" t="s">
        <v>141</v>
      </c>
      <c r="M27" t="str">
        <f t="shared" si="7"/>
        <v>France</v>
      </c>
      <c r="N27" t="s">
        <v>95</v>
      </c>
      <c r="O27" t="str">
        <f>VLOOKUP(M27,Blad1!$B$3:$E$55,4,FALSE)</f>
        <v>Europe</v>
      </c>
      <c r="P27" t="str">
        <f t="shared" si="4"/>
        <v>Cameroon,CMR,Africa,Nicolas NKOULOU,Defender,51,0,185,South Africa - Cameroon 19 Nov 2008,27 Mar 1990,Olympique Marseille ,France,FRA,Europe</v>
      </c>
      <c r="Q27">
        <f t="shared" si="5"/>
        <v>0</v>
      </c>
      <c r="R27">
        <f t="shared" si="6"/>
        <v>0</v>
      </c>
      <c r="T27" t="s">
        <v>306</v>
      </c>
      <c r="U27" t="s">
        <v>1102</v>
      </c>
      <c r="V27">
        <v>20</v>
      </c>
      <c r="W27" t="s">
        <v>306</v>
      </c>
      <c r="AA27" t="str">
        <f t="shared" si="8"/>
        <v>USA,USA,#FFFFFF,#0000FF,North- Cetral America and Caribbean</v>
      </c>
      <c r="AB27" t="s">
        <v>428</v>
      </c>
      <c r="AC27" t="str">
        <f t="shared" si="9"/>
        <v>USA</v>
      </c>
      <c r="AD27" t="s">
        <v>2</v>
      </c>
      <c r="AE27" t="s">
        <v>25</v>
      </c>
      <c r="AG27" t="s">
        <v>1958</v>
      </c>
    </row>
    <row r="28" spans="1:33" x14ac:dyDescent="0.3">
      <c r="A28" t="str">
        <f t="shared" si="1"/>
        <v>CMR</v>
      </c>
      <c r="B28" t="s">
        <v>129</v>
      </c>
      <c r="C28" t="s">
        <v>130</v>
      </c>
      <c r="D28" t="str">
        <f t="shared" si="2"/>
        <v>Africa</v>
      </c>
      <c r="E28" t="s">
        <v>142</v>
      </c>
      <c r="F28" t="s">
        <v>51</v>
      </c>
      <c r="G28">
        <v>4</v>
      </c>
      <c r="H28">
        <v>0</v>
      </c>
      <c r="I28">
        <v>175</v>
      </c>
      <c r="J28" t="s">
        <v>143</v>
      </c>
      <c r="K28" s="1" t="s">
        <v>1978</v>
      </c>
      <c r="L28" t="s">
        <v>133</v>
      </c>
      <c r="M28" t="str">
        <f t="shared" si="7"/>
        <v>Cameroon</v>
      </c>
      <c r="N28" t="s">
        <v>130</v>
      </c>
      <c r="O28" t="str">
        <f>VLOOKUP(M28,Blad1!$B$3:$E$55,4,FALSE)</f>
        <v>Africa</v>
      </c>
      <c r="P28" t="str">
        <f t="shared" si="4"/>
        <v>Cameroon,CMR,Africa,Cedric DJEUGOUE,Defender,4,0,175,Gabon - Cameroon 10 Aug 2013,28 Aug 1992,Coton Sport FC ,Cameroon,CMR,Africa</v>
      </c>
      <c r="Q28">
        <f t="shared" si="5"/>
        <v>0</v>
      </c>
      <c r="R28">
        <f t="shared" si="6"/>
        <v>0</v>
      </c>
      <c r="T28" t="s">
        <v>350</v>
      </c>
      <c r="U28" t="s">
        <v>349</v>
      </c>
      <c r="V28">
        <v>4</v>
      </c>
      <c r="W28" t="s">
        <v>350</v>
      </c>
      <c r="AA28" t="str">
        <f t="shared" si="8"/>
        <v>Argentina,ARG,#4DDBFF,#FFFFFF,South America</v>
      </c>
      <c r="AB28" t="s">
        <v>1598</v>
      </c>
      <c r="AC28" t="str">
        <f t="shared" si="9"/>
        <v>ARG</v>
      </c>
      <c r="AD28" t="s">
        <v>28</v>
      </c>
      <c r="AE28" t="s">
        <v>2</v>
      </c>
      <c r="AG28" t="s">
        <v>1955</v>
      </c>
    </row>
    <row r="29" spans="1:33" x14ac:dyDescent="0.3">
      <c r="A29" t="str">
        <f t="shared" si="1"/>
        <v>CMR</v>
      </c>
      <c r="B29" t="s">
        <v>129</v>
      </c>
      <c r="C29" t="s">
        <v>130</v>
      </c>
      <c r="D29" t="str">
        <f t="shared" si="2"/>
        <v>Africa</v>
      </c>
      <c r="E29" t="s">
        <v>144</v>
      </c>
      <c r="F29" t="s">
        <v>51</v>
      </c>
      <c r="G29">
        <v>18</v>
      </c>
      <c r="H29">
        <v>0</v>
      </c>
      <c r="I29">
        <v>183</v>
      </c>
      <c r="J29" t="s">
        <v>145</v>
      </c>
      <c r="K29" s="1" t="s">
        <v>1979</v>
      </c>
      <c r="L29" t="s">
        <v>146</v>
      </c>
      <c r="M29" t="str">
        <f t="shared" si="7"/>
        <v>Turkey</v>
      </c>
      <c r="N29" t="s">
        <v>147</v>
      </c>
      <c r="O29" t="str">
        <f>VLOOKUP(M29,Blad1!$B$3:$E$55,4,FALSE)</f>
        <v>Europe</v>
      </c>
      <c r="P29" t="str">
        <f t="shared" si="4"/>
        <v>Cameroon,CMR,Africa,Dany NOUNKEU,Defender,18,0,183,Italy - Cameroon 03 Mar 2010,11 Apr 1986,Besiktas JK ,Turkey,TUR,Europe</v>
      </c>
      <c r="Q29">
        <f t="shared" si="5"/>
        <v>0</v>
      </c>
      <c r="R29">
        <f t="shared" si="6"/>
        <v>0</v>
      </c>
      <c r="T29" t="s">
        <v>67</v>
      </c>
      <c r="U29" t="s">
        <v>1150</v>
      </c>
      <c r="V29">
        <v>23</v>
      </c>
      <c r="W29" t="s">
        <v>67</v>
      </c>
      <c r="AA29" t="str">
        <f t="shared" si="8"/>
        <v>Brazil,BRA,#FFFF00,#008000,South America</v>
      </c>
      <c r="AB29" t="s">
        <v>1649</v>
      </c>
      <c r="AC29" t="str">
        <f t="shared" si="9"/>
        <v>BRA</v>
      </c>
      <c r="AD29" t="s">
        <v>5</v>
      </c>
      <c r="AE29" t="s">
        <v>29</v>
      </c>
      <c r="AG29" t="s">
        <v>1955</v>
      </c>
    </row>
    <row r="30" spans="1:33" x14ac:dyDescent="0.3">
      <c r="A30" t="str">
        <f t="shared" si="1"/>
        <v>CMR</v>
      </c>
      <c r="B30" t="s">
        <v>129</v>
      </c>
      <c r="C30" t="s">
        <v>130</v>
      </c>
      <c r="D30" t="str">
        <f t="shared" si="2"/>
        <v>Africa</v>
      </c>
      <c r="E30" t="s">
        <v>148</v>
      </c>
      <c r="F30" t="s">
        <v>73</v>
      </c>
      <c r="G30">
        <v>49</v>
      </c>
      <c r="H30">
        <v>0</v>
      </c>
      <c r="I30">
        <v>183</v>
      </c>
      <c r="J30" t="s">
        <v>149</v>
      </c>
      <c r="K30" s="1" t="s">
        <v>1980</v>
      </c>
      <c r="L30" t="s">
        <v>150</v>
      </c>
      <c r="M30" t="str">
        <f t="shared" si="7"/>
        <v>Spain</v>
      </c>
      <c r="N30" t="s">
        <v>81</v>
      </c>
      <c r="O30" t="str">
        <f>VLOOKUP(M30,Blad1!$B$3:$E$55,4,FALSE)</f>
        <v>Europe</v>
      </c>
      <c r="P30" t="str">
        <f t="shared" si="4"/>
        <v>Cameroon,CMR,Africa,Alexandre SONG,Midfielder,49,0,183,Morocco - Cameroon 15 Nov 2005,09 Sep 1987,FC Barcelona ,Spain,ESP,Europe</v>
      </c>
      <c r="Q30">
        <f t="shared" si="5"/>
        <v>0</v>
      </c>
      <c r="R30">
        <f t="shared" si="6"/>
        <v>0</v>
      </c>
      <c r="T30" t="s">
        <v>334</v>
      </c>
      <c r="U30" t="s">
        <v>1204</v>
      </c>
      <c r="V30">
        <v>34</v>
      </c>
      <c r="W30" t="s">
        <v>334</v>
      </c>
      <c r="AA30" t="str">
        <f t="shared" si="8"/>
        <v>Chile,CHI,#E62E00,#0000CC,South America</v>
      </c>
      <c r="AB30" t="s">
        <v>1701</v>
      </c>
      <c r="AC30" t="str">
        <f t="shared" si="9"/>
        <v>CHI</v>
      </c>
      <c r="AD30" t="s">
        <v>30</v>
      </c>
      <c r="AE30" t="s">
        <v>31</v>
      </c>
      <c r="AG30" t="s">
        <v>1955</v>
      </c>
    </row>
    <row r="31" spans="1:33" x14ac:dyDescent="0.3">
      <c r="A31" t="str">
        <f t="shared" si="1"/>
        <v>CMR</v>
      </c>
      <c r="B31" t="s">
        <v>129</v>
      </c>
      <c r="C31" t="s">
        <v>130</v>
      </c>
      <c r="D31" t="str">
        <f t="shared" si="2"/>
        <v>Africa</v>
      </c>
      <c r="E31" t="s">
        <v>151</v>
      </c>
      <c r="F31" t="s">
        <v>73</v>
      </c>
      <c r="G31">
        <v>41</v>
      </c>
      <c r="H31">
        <v>2</v>
      </c>
      <c r="I31">
        <v>172</v>
      </c>
      <c r="J31" t="s">
        <v>152</v>
      </c>
      <c r="K31" s="1" t="s">
        <v>1981</v>
      </c>
      <c r="L31" t="s">
        <v>153</v>
      </c>
      <c r="M31" t="str">
        <f t="shared" si="7"/>
        <v>France</v>
      </c>
      <c r="N31" t="s">
        <v>95</v>
      </c>
      <c r="O31" t="str">
        <f>VLOOKUP(M31,Blad1!$B$3:$E$55,4,FALSE)</f>
        <v>Europe</v>
      </c>
      <c r="P31" t="str">
        <f t="shared" si="4"/>
        <v>Cameroon,CMR,Africa,Landry NGUEMO,Midfielder,41,2,172,Rwanda - Cameroon 03 Sep 2006,28 Nov 1985,FC Girondins Bordeaux ,France,FRA,Europe</v>
      </c>
      <c r="Q31">
        <f t="shared" si="5"/>
        <v>0</v>
      </c>
      <c r="R31">
        <f t="shared" si="6"/>
        <v>0</v>
      </c>
      <c r="T31" t="s">
        <v>271</v>
      </c>
      <c r="U31" t="s">
        <v>1307</v>
      </c>
      <c r="V31">
        <v>12</v>
      </c>
      <c r="W31" t="s">
        <v>271</v>
      </c>
      <c r="AA31" t="str">
        <f t="shared" si="8"/>
        <v>Colombia,COL,#FFFF00,#0000FF,South America</v>
      </c>
      <c r="AB31" t="s">
        <v>1758</v>
      </c>
      <c r="AC31" t="str">
        <f t="shared" si="9"/>
        <v>COL</v>
      </c>
      <c r="AD31" t="s">
        <v>5</v>
      </c>
      <c r="AE31" t="s">
        <v>25</v>
      </c>
      <c r="AG31" t="s">
        <v>1955</v>
      </c>
    </row>
    <row r="32" spans="1:33" x14ac:dyDescent="0.3">
      <c r="A32" t="str">
        <f t="shared" si="1"/>
        <v>CMR</v>
      </c>
      <c r="B32" t="s">
        <v>129</v>
      </c>
      <c r="C32" t="s">
        <v>130</v>
      </c>
      <c r="D32" t="str">
        <f t="shared" si="2"/>
        <v>Africa</v>
      </c>
      <c r="E32" t="s">
        <v>154</v>
      </c>
      <c r="F32" t="s">
        <v>83</v>
      </c>
      <c r="G32">
        <v>20</v>
      </c>
      <c r="H32">
        <v>2</v>
      </c>
      <c r="I32">
        <v>178</v>
      </c>
      <c r="J32" t="s">
        <v>155</v>
      </c>
      <c r="K32" s="1" t="s">
        <v>1982</v>
      </c>
      <c r="L32" t="s">
        <v>156</v>
      </c>
      <c r="M32" t="str">
        <f t="shared" si="7"/>
        <v>France</v>
      </c>
      <c r="N32" t="s">
        <v>95</v>
      </c>
      <c r="O32" t="str">
        <f>VLOOKUP(M32,Blad1!$B$3:$E$55,4,FALSE)</f>
        <v>Europe</v>
      </c>
      <c r="P32" t="str">
        <f t="shared" si="4"/>
        <v>Cameroon,CMR,Africa,Benjamin MOUKANDJO,Forward,20,2,178,Cameroon - Senegal 04 Jun 2011,12 Nov 1988,AS Nancy ,France,FRA,Europe</v>
      </c>
      <c r="Q32">
        <f t="shared" si="5"/>
        <v>0</v>
      </c>
      <c r="R32">
        <f t="shared" si="6"/>
        <v>0</v>
      </c>
      <c r="T32" t="s">
        <v>1871</v>
      </c>
      <c r="U32" t="s">
        <v>1870</v>
      </c>
      <c r="V32">
        <v>1</v>
      </c>
      <c r="W32" t="s">
        <v>1871</v>
      </c>
      <c r="AA32" t="str">
        <f t="shared" si="8"/>
        <v>Ecuador,ECU,#FFFF00,#0000E6,South America</v>
      </c>
      <c r="AB32" t="s">
        <v>1816</v>
      </c>
      <c r="AC32" t="str">
        <f t="shared" si="9"/>
        <v>ECU</v>
      </c>
      <c r="AD32" t="s">
        <v>5</v>
      </c>
      <c r="AE32" t="s">
        <v>16</v>
      </c>
      <c r="AG32" t="s">
        <v>1955</v>
      </c>
    </row>
    <row r="33" spans="1:33" x14ac:dyDescent="0.3">
      <c r="A33" t="str">
        <f t="shared" si="1"/>
        <v>CMR</v>
      </c>
      <c r="B33" t="s">
        <v>129</v>
      </c>
      <c r="C33" t="s">
        <v>130</v>
      </c>
      <c r="D33" t="str">
        <f t="shared" si="2"/>
        <v>Africa</v>
      </c>
      <c r="E33" t="s">
        <v>157</v>
      </c>
      <c r="F33" t="s">
        <v>83</v>
      </c>
      <c r="G33">
        <v>118</v>
      </c>
      <c r="H33">
        <v>54</v>
      </c>
      <c r="I33">
        <v>181</v>
      </c>
      <c r="J33" t="s">
        <v>158</v>
      </c>
      <c r="K33" t="s">
        <v>159</v>
      </c>
      <c r="L33" t="s">
        <v>160</v>
      </c>
      <c r="M33" t="str">
        <f t="shared" si="7"/>
        <v>England</v>
      </c>
      <c r="N33" t="s">
        <v>63</v>
      </c>
      <c r="O33" t="str">
        <f>VLOOKUP(M33,Blad1!$B$3:$E$55,4,FALSE)</f>
        <v>Europe</v>
      </c>
      <c r="P33" t="str">
        <f t="shared" si="4"/>
        <v>Cameroon,CMR,Africa,Samuel ETOO,Forward,118,54,181,Costa Rica - Cameroon 09 Mar 1997,10 Mar 1981,Chelsea FC ,England,ENG,Europe</v>
      </c>
      <c r="Q33">
        <f t="shared" si="5"/>
        <v>0</v>
      </c>
      <c r="R33">
        <f t="shared" si="6"/>
        <v>0</v>
      </c>
      <c r="T33" t="s">
        <v>428</v>
      </c>
      <c r="U33" t="s">
        <v>428</v>
      </c>
      <c r="V33">
        <v>18</v>
      </c>
      <c r="W33" t="s">
        <v>428</v>
      </c>
      <c r="AA33" t="str">
        <f t="shared" si="8"/>
        <v>Uruguay,URU,#2E8AE6,#FFFFFF,South America</v>
      </c>
      <c r="AB33" t="s">
        <v>1870</v>
      </c>
      <c r="AC33" t="str">
        <f t="shared" si="9"/>
        <v>URU</v>
      </c>
      <c r="AD33" t="s">
        <v>32</v>
      </c>
      <c r="AE33" t="s">
        <v>2</v>
      </c>
      <c r="AG33" t="s">
        <v>1955</v>
      </c>
    </row>
    <row r="34" spans="1:33" x14ac:dyDescent="0.3">
      <c r="A34" t="str">
        <f t="shared" si="1"/>
        <v>CMR</v>
      </c>
      <c r="B34" t="s">
        <v>129</v>
      </c>
      <c r="C34" t="s">
        <v>130</v>
      </c>
      <c r="D34" t="str">
        <f t="shared" si="2"/>
        <v>Africa</v>
      </c>
      <c r="E34" t="s">
        <v>161</v>
      </c>
      <c r="F34" t="s">
        <v>83</v>
      </c>
      <c r="G34">
        <v>27</v>
      </c>
      <c r="H34">
        <v>2</v>
      </c>
      <c r="I34">
        <v>176</v>
      </c>
      <c r="J34" t="s">
        <v>162</v>
      </c>
      <c r="K34" s="1" t="s">
        <v>1983</v>
      </c>
      <c r="L34" t="s">
        <v>163</v>
      </c>
      <c r="M34" t="str">
        <f t="shared" si="7"/>
        <v>France</v>
      </c>
      <c r="N34" t="s">
        <v>95</v>
      </c>
      <c r="O34" t="str">
        <f>VLOOKUP(M34,Blad1!$B$3:$E$55,4,FALSE)</f>
        <v>Europe</v>
      </c>
      <c r="P34" t="str">
        <f t="shared" si="4"/>
        <v>Cameroon,CMR,Africa,Vincent ABOUBAKAR,Forward,27,2,176,Georgia - Cameroon 25 May 2010,22 Jan 1992,FC Lorient ,France,FRA,Europe</v>
      </c>
      <c r="Q34">
        <f t="shared" si="5"/>
        <v>0</v>
      </c>
      <c r="R34">
        <f t="shared" si="6"/>
        <v>0</v>
      </c>
      <c r="AA34" t="str">
        <f t="shared" si="8"/>
        <v>,,,,</v>
      </c>
    </row>
    <row r="35" spans="1:33" x14ac:dyDescent="0.3">
      <c r="A35" t="str">
        <f t="shared" si="1"/>
        <v>CMR</v>
      </c>
      <c r="B35" t="s">
        <v>129</v>
      </c>
      <c r="C35" t="s">
        <v>130</v>
      </c>
      <c r="D35" t="str">
        <f t="shared" si="2"/>
        <v>Africa</v>
      </c>
      <c r="E35" t="s">
        <v>164</v>
      </c>
      <c r="F35" t="s">
        <v>73</v>
      </c>
      <c r="G35">
        <v>68</v>
      </c>
      <c r="H35">
        <v>5</v>
      </c>
      <c r="I35">
        <v>170</v>
      </c>
      <c r="J35" t="s">
        <v>165</v>
      </c>
      <c r="K35" t="s">
        <v>166</v>
      </c>
      <c r="L35" t="s">
        <v>167</v>
      </c>
      <c r="M35" t="str">
        <f t="shared" ref="M35:M58" si="10">VLOOKUP(N35,$T$2:$U$54,2,FALSE)</f>
        <v>France</v>
      </c>
      <c r="N35" t="s">
        <v>95</v>
      </c>
      <c r="O35" t="str">
        <f>VLOOKUP(M35,Blad1!$B$3:$E$55,4,FALSE)</f>
        <v>Europe</v>
      </c>
      <c r="P35" t="str">
        <f t="shared" si="4"/>
        <v>Cameroon,CMR,Africa,Jean MAKOUN,Midfielder,68,5,170,Japan - Cameroon 19 Nov 2003,29 May 1983,Stade Rennais FC ,France,FRA,Europe</v>
      </c>
      <c r="Q35">
        <f t="shared" si="5"/>
        <v>0</v>
      </c>
      <c r="R35">
        <f t="shared" si="6"/>
        <v>0</v>
      </c>
      <c r="T35" t="s">
        <v>460</v>
      </c>
      <c r="U35" t="s">
        <v>1923</v>
      </c>
      <c r="V35">
        <v>2</v>
      </c>
      <c r="W35" t="s">
        <v>460</v>
      </c>
      <c r="AA35" t="str">
        <f t="shared" si="8"/>
        <v>Austria,AUT,#FF0000,#FFFFFF,Europe</v>
      </c>
      <c r="AB35" t="s">
        <v>1923</v>
      </c>
      <c r="AC35" t="str">
        <f t="shared" si="9"/>
        <v>AUT</v>
      </c>
      <c r="AD35" t="s">
        <v>15</v>
      </c>
      <c r="AE35" t="s">
        <v>2</v>
      </c>
      <c r="AG35" t="s">
        <v>1954</v>
      </c>
    </row>
    <row r="36" spans="1:33" x14ac:dyDescent="0.3">
      <c r="A36" t="str">
        <f t="shared" si="1"/>
        <v>CMR</v>
      </c>
      <c r="B36" t="s">
        <v>129</v>
      </c>
      <c r="C36" t="s">
        <v>130</v>
      </c>
      <c r="D36" t="str">
        <f t="shared" si="2"/>
        <v>Africa</v>
      </c>
      <c r="E36" t="s">
        <v>168</v>
      </c>
      <c r="F36" t="s">
        <v>51</v>
      </c>
      <c r="G36">
        <v>32</v>
      </c>
      <c r="H36">
        <v>0</v>
      </c>
      <c r="I36">
        <v>176</v>
      </c>
      <c r="J36" t="s">
        <v>169</v>
      </c>
      <c r="K36" s="1" t="s">
        <v>1984</v>
      </c>
      <c r="L36" t="s">
        <v>170</v>
      </c>
      <c r="M36" t="str">
        <f t="shared" si="10"/>
        <v>France</v>
      </c>
      <c r="N36" t="s">
        <v>95</v>
      </c>
      <c r="O36" t="str">
        <f>VLOOKUP(M36,Blad1!$B$3:$E$55,4,FALSE)</f>
        <v>Europe</v>
      </c>
      <c r="P36" t="str">
        <f t="shared" si="4"/>
        <v>Cameroon,CMR,Africa,Henri BEDIMO,Defender,32,0,176,Cameroon - Togo 10 Oct 2009,04 Jun 1984,Olympique Lyonnais ,France,FRA,Europe</v>
      </c>
      <c r="Q36">
        <f t="shared" si="5"/>
        <v>0</v>
      </c>
      <c r="R36">
        <f t="shared" si="6"/>
        <v>0</v>
      </c>
      <c r="T36" t="s">
        <v>128</v>
      </c>
      <c r="U36" t="s">
        <v>1924</v>
      </c>
      <c r="V36">
        <v>1</v>
      </c>
      <c r="W36" t="s">
        <v>128</v>
      </c>
      <c r="AA36" t="str">
        <f t="shared" si="8"/>
        <v>Bulgaria,BUL,#FFFFFF,#009933,Europe</v>
      </c>
      <c r="AB36" t="s">
        <v>1924</v>
      </c>
      <c r="AC36" t="str">
        <f t="shared" si="9"/>
        <v>BUL</v>
      </c>
      <c r="AD36" t="s">
        <v>2</v>
      </c>
      <c r="AE36" t="s">
        <v>1943</v>
      </c>
      <c r="AG36" t="s">
        <v>1954</v>
      </c>
    </row>
    <row r="37" spans="1:33" x14ac:dyDescent="0.3">
      <c r="A37" t="str">
        <f t="shared" si="1"/>
        <v>CMR</v>
      </c>
      <c r="B37" t="s">
        <v>129</v>
      </c>
      <c r="C37" t="s">
        <v>130</v>
      </c>
      <c r="D37" t="str">
        <f t="shared" si="2"/>
        <v>Africa</v>
      </c>
      <c r="E37" t="s">
        <v>171</v>
      </c>
      <c r="F37" t="s">
        <v>83</v>
      </c>
      <c r="G37">
        <v>29</v>
      </c>
      <c r="H37">
        <v>13</v>
      </c>
      <c r="I37">
        <v>190</v>
      </c>
      <c r="J37" t="s">
        <v>172</v>
      </c>
      <c r="K37" t="s">
        <v>173</v>
      </c>
      <c r="L37" t="s">
        <v>174</v>
      </c>
      <c r="M37" t="str">
        <f t="shared" si="10"/>
        <v>Germany</v>
      </c>
      <c r="N37" t="s">
        <v>175</v>
      </c>
      <c r="O37" t="str">
        <f>VLOOKUP(M37,Blad1!$B$3:$E$55,4,FALSE)</f>
        <v>Europe</v>
      </c>
      <c r="P37" t="str">
        <f t="shared" si="4"/>
        <v>Cameroon,CMR,Africa,Eric CHOUPO MOTING,Forward,29,13,190,Portugal - Cameroon 01 Jun 2010,23 Mar 1989,FSV Mainz 05 ,Germany,GER,Europe</v>
      </c>
      <c r="Q37">
        <f t="shared" si="5"/>
        <v>0</v>
      </c>
      <c r="R37">
        <f t="shared" si="6"/>
        <v>0</v>
      </c>
      <c r="T37" t="s">
        <v>540</v>
      </c>
      <c r="U37" t="s">
        <v>1925</v>
      </c>
      <c r="V37">
        <v>3</v>
      </c>
      <c r="W37" t="s">
        <v>540</v>
      </c>
      <c r="AA37" t="str">
        <f t="shared" si="8"/>
        <v>Canada,CAN,#FF3300,#FFFFFF,North- Central America and Caribbean</v>
      </c>
      <c r="AB37" t="s">
        <v>1925</v>
      </c>
      <c r="AC37" t="str">
        <f t="shared" si="9"/>
        <v>CAN</v>
      </c>
      <c r="AD37" t="s">
        <v>17</v>
      </c>
      <c r="AE37" t="s">
        <v>2</v>
      </c>
      <c r="AG37" t="s">
        <v>1959</v>
      </c>
    </row>
    <row r="38" spans="1:33" x14ac:dyDescent="0.3">
      <c r="A38" t="str">
        <f t="shared" si="1"/>
        <v>CMR</v>
      </c>
      <c r="B38" t="s">
        <v>129</v>
      </c>
      <c r="C38" t="s">
        <v>130</v>
      </c>
      <c r="D38" t="str">
        <f t="shared" si="2"/>
        <v>Africa</v>
      </c>
      <c r="E38" t="s">
        <v>176</v>
      </c>
      <c r="F38" t="s">
        <v>51</v>
      </c>
      <c r="G38">
        <v>32</v>
      </c>
      <c r="H38">
        <v>1</v>
      </c>
      <c r="I38">
        <v>185</v>
      </c>
      <c r="J38" t="s">
        <v>177</v>
      </c>
      <c r="K38" s="1" t="s">
        <v>1985</v>
      </c>
      <c r="L38" t="s">
        <v>178</v>
      </c>
      <c r="M38" t="str">
        <f t="shared" si="10"/>
        <v>Turkey</v>
      </c>
      <c r="N38" t="s">
        <v>147</v>
      </c>
      <c r="O38" t="str">
        <f>VLOOKUP(M38,Blad1!$B$3:$E$55,4,FALSE)</f>
        <v>Europe</v>
      </c>
      <c r="P38" t="str">
        <f t="shared" si="4"/>
        <v>Cameroon,CMR,Africa,Aurelien CHEDJOU,Defender,32,1,185,Cameroon - Morocco 07 Jun 2009,20 Jun 1985,Galatasaray SK ,Turkey,TUR,Europe</v>
      </c>
      <c r="Q38">
        <f t="shared" si="5"/>
        <v>0</v>
      </c>
      <c r="R38">
        <f t="shared" si="6"/>
        <v>0</v>
      </c>
      <c r="T38" t="s">
        <v>468</v>
      </c>
      <c r="U38" t="s">
        <v>1926</v>
      </c>
      <c r="V38">
        <v>6</v>
      </c>
      <c r="W38" t="s">
        <v>468</v>
      </c>
      <c r="AA38" t="str">
        <f t="shared" si="8"/>
        <v>China,CHN,#FF3300,#FFFFFF,Asia</v>
      </c>
      <c r="AB38" t="s">
        <v>1926</v>
      </c>
      <c r="AC38" t="str">
        <f t="shared" si="9"/>
        <v>CHN</v>
      </c>
      <c r="AD38" t="s">
        <v>17</v>
      </c>
      <c r="AE38" t="s">
        <v>2</v>
      </c>
      <c r="AG38" t="s">
        <v>1953</v>
      </c>
    </row>
    <row r="39" spans="1:33" x14ac:dyDescent="0.3">
      <c r="A39" t="str">
        <f t="shared" si="1"/>
        <v>CMR</v>
      </c>
      <c r="B39" t="s">
        <v>129</v>
      </c>
      <c r="C39" t="s">
        <v>130</v>
      </c>
      <c r="D39" t="str">
        <f t="shared" si="2"/>
        <v>Africa</v>
      </c>
      <c r="E39" t="s">
        <v>179</v>
      </c>
      <c r="F39" t="s">
        <v>83</v>
      </c>
      <c r="G39">
        <v>58</v>
      </c>
      <c r="H39">
        <v>19</v>
      </c>
      <c r="I39">
        <v>180</v>
      </c>
      <c r="J39" t="s">
        <v>165</v>
      </c>
      <c r="K39" s="1" t="s">
        <v>1986</v>
      </c>
      <c r="L39" t="s">
        <v>180</v>
      </c>
      <c r="M39" t="str">
        <f t="shared" si="10"/>
        <v>Turkey</v>
      </c>
      <c r="N39" t="s">
        <v>147</v>
      </c>
      <c r="O39" t="str">
        <f>VLOOKUP(M39,Blad1!$B$3:$E$55,4,FALSE)</f>
        <v>Europe</v>
      </c>
      <c r="P39" t="str">
        <f t="shared" si="4"/>
        <v>Cameroon,CMR,Africa,Pierre WEBO,Forward,58,19,180,Japan - Cameroon 19 Nov 2003,20 Jan 1982,Fenerbahce SK ,Turkey,TUR,Europe</v>
      </c>
      <c r="Q39">
        <f t="shared" si="5"/>
        <v>0</v>
      </c>
      <c r="R39">
        <f t="shared" si="6"/>
        <v>0</v>
      </c>
      <c r="T39" t="s">
        <v>1378</v>
      </c>
      <c r="U39" t="s">
        <v>1927</v>
      </c>
      <c r="V39">
        <v>1</v>
      </c>
      <c r="W39" t="s">
        <v>1378</v>
      </c>
      <c r="AA39" t="str">
        <f t="shared" si="8"/>
        <v>Denmark,DEN,#E60000,#FFFFFF,Europe</v>
      </c>
      <c r="AB39" t="s">
        <v>1927</v>
      </c>
      <c r="AC39" t="str">
        <f t="shared" si="9"/>
        <v>DEN</v>
      </c>
      <c r="AD39" t="s">
        <v>1944</v>
      </c>
      <c r="AE39" t="s">
        <v>2</v>
      </c>
      <c r="AG39" t="s">
        <v>1954</v>
      </c>
    </row>
    <row r="40" spans="1:33" x14ac:dyDescent="0.3">
      <c r="A40" t="str">
        <f t="shared" si="1"/>
        <v>CMR</v>
      </c>
      <c r="B40" t="s">
        <v>129</v>
      </c>
      <c r="C40" t="s">
        <v>130</v>
      </c>
      <c r="D40" t="str">
        <f t="shared" si="2"/>
        <v>Africa</v>
      </c>
      <c r="E40" t="s">
        <v>181</v>
      </c>
      <c r="F40" t="s">
        <v>47</v>
      </c>
      <c r="G40">
        <v>12</v>
      </c>
      <c r="H40">
        <v>0</v>
      </c>
      <c r="I40">
        <v>185</v>
      </c>
      <c r="J40" t="s">
        <v>182</v>
      </c>
      <c r="K40" s="1" t="s">
        <v>1987</v>
      </c>
      <c r="L40" t="s">
        <v>183</v>
      </c>
      <c r="M40" t="str">
        <f t="shared" si="10"/>
        <v>Turkey</v>
      </c>
      <c r="N40" t="s">
        <v>147</v>
      </c>
      <c r="O40" t="str">
        <f>VLOOKUP(M40,Blad1!$B$3:$E$55,4,FALSE)</f>
        <v>Europe</v>
      </c>
      <c r="P40" t="str">
        <f t="shared" si="4"/>
        <v>Cameroon,CMR,Africa,Charles ITANDJE,Goalkeeper,12,0,185,Cameroon - Togo 23 Mar 2013,02 Nov 1982,Konyaspor ,Turkey,TUR,Europe</v>
      </c>
      <c r="Q40">
        <f t="shared" si="5"/>
        <v>0</v>
      </c>
      <c r="R40">
        <f t="shared" si="6"/>
        <v>0</v>
      </c>
      <c r="T40" t="s">
        <v>746</v>
      </c>
      <c r="U40" t="s">
        <v>1928</v>
      </c>
      <c r="V40">
        <v>1</v>
      </c>
      <c r="W40" t="s">
        <v>746</v>
      </c>
      <c r="AA40" t="str">
        <f t="shared" si="8"/>
        <v>Hungary,HUN,#FF0000,#009933,Europe</v>
      </c>
      <c r="AB40" t="s">
        <v>1928</v>
      </c>
      <c r="AC40" t="str">
        <f t="shared" si="9"/>
        <v>HUN</v>
      </c>
      <c r="AD40" t="s">
        <v>15</v>
      </c>
      <c r="AE40" t="s">
        <v>1943</v>
      </c>
      <c r="AG40" t="s">
        <v>1954</v>
      </c>
    </row>
    <row r="41" spans="1:33" x14ac:dyDescent="0.3">
      <c r="A41" t="str">
        <f t="shared" si="1"/>
        <v>CMR</v>
      </c>
      <c r="B41" t="s">
        <v>129</v>
      </c>
      <c r="C41" t="s">
        <v>130</v>
      </c>
      <c r="D41" t="str">
        <f t="shared" si="2"/>
        <v>Africa</v>
      </c>
      <c r="E41" t="s">
        <v>184</v>
      </c>
      <c r="F41" t="s">
        <v>73</v>
      </c>
      <c r="G41">
        <v>52</v>
      </c>
      <c r="H41">
        <v>3</v>
      </c>
      <c r="I41">
        <v>190</v>
      </c>
      <c r="J41" t="s">
        <v>149</v>
      </c>
      <c r="K41" t="s">
        <v>185</v>
      </c>
      <c r="L41" t="s">
        <v>186</v>
      </c>
      <c r="M41" t="str">
        <f t="shared" si="10"/>
        <v>Spain</v>
      </c>
      <c r="N41" t="s">
        <v>81</v>
      </c>
      <c r="O41" t="str">
        <f>VLOOKUP(M41,Blad1!$B$3:$E$55,4,FALSE)</f>
        <v>Europe</v>
      </c>
      <c r="P41" t="str">
        <f t="shared" si="4"/>
        <v>Cameroon,CMR,Africa,Stephane MBIA,Midfielder,52,3,190,Morocco - Cameroon 15 Nov 2005,20 May 1986,Sevilla FC ,Spain,ESP,Europe</v>
      </c>
      <c r="Q41">
        <f t="shared" si="5"/>
        <v>0</v>
      </c>
      <c r="R41">
        <f t="shared" si="6"/>
        <v>0</v>
      </c>
      <c r="T41" t="s">
        <v>388</v>
      </c>
      <c r="U41" t="s">
        <v>1929</v>
      </c>
      <c r="V41">
        <v>2</v>
      </c>
      <c r="W41" t="s">
        <v>388</v>
      </c>
      <c r="AA41" t="str">
        <f t="shared" si="8"/>
        <v>Israel,ISR,#FFFFFF,#0000FF,Asia</v>
      </c>
      <c r="AB41" t="s">
        <v>1929</v>
      </c>
      <c r="AC41" t="str">
        <f t="shared" si="9"/>
        <v>ISR</v>
      </c>
      <c r="AD41" t="s">
        <v>2</v>
      </c>
      <c r="AE41" t="s">
        <v>25</v>
      </c>
      <c r="AG41" t="s">
        <v>1953</v>
      </c>
    </row>
    <row r="42" spans="1:33" x14ac:dyDescent="0.3">
      <c r="A42" t="str">
        <f t="shared" si="1"/>
        <v>CMR</v>
      </c>
      <c r="B42" t="s">
        <v>129</v>
      </c>
      <c r="C42" t="s">
        <v>130</v>
      </c>
      <c r="D42" t="str">
        <f t="shared" si="2"/>
        <v>Africa</v>
      </c>
      <c r="E42" t="s">
        <v>187</v>
      </c>
      <c r="F42" t="s">
        <v>73</v>
      </c>
      <c r="G42">
        <v>39</v>
      </c>
      <c r="H42">
        <v>2</v>
      </c>
      <c r="I42">
        <v>180</v>
      </c>
      <c r="J42" t="s">
        <v>177</v>
      </c>
      <c r="K42" t="s">
        <v>188</v>
      </c>
      <c r="L42" t="s">
        <v>189</v>
      </c>
      <c r="M42" t="str">
        <f t="shared" si="10"/>
        <v>Turkey</v>
      </c>
      <c r="N42" t="s">
        <v>147</v>
      </c>
      <c r="O42" t="str">
        <f>VLOOKUP(M42,Blad1!$B$3:$E$55,4,FALSE)</f>
        <v>Europe</v>
      </c>
      <c r="P42" t="str">
        <f t="shared" si="4"/>
        <v>Cameroon,CMR,Africa,Eyong ENOH,Midfielder,39,2,180,Cameroon - Morocco 07 Jun 2009,23 Mar 1986,Antalyaspor AS ,Turkey,TUR,Europe</v>
      </c>
      <c r="Q42">
        <f t="shared" si="5"/>
        <v>0</v>
      </c>
      <c r="R42">
        <f t="shared" si="6"/>
        <v>0</v>
      </c>
      <c r="T42" t="s">
        <v>619</v>
      </c>
      <c r="U42" t="s">
        <v>1930</v>
      </c>
      <c r="V42">
        <v>1</v>
      </c>
      <c r="W42" t="s">
        <v>619</v>
      </c>
      <c r="AA42" t="str">
        <f t="shared" si="8"/>
        <v>Saudi Arabia,KSA,#009933,#FFFFFF,Asia</v>
      </c>
      <c r="AB42" t="s">
        <v>1930</v>
      </c>
      <c r="AC42" t="str">
        <f t="shared" si="9"/>
        <v>KSA</v>
      </c>
      <c r="AD42" t="s">
        <v>1943</v>
      </c>
      <c r="AE42" t="s">
        <v>2</v>
      </c>
      <c r="AG42" t="s">
        <v>1953</v>
      </c>
    </row>
    <row r="43" spans="1:33" x14ac:dyDescent="0.3">
      <c r="A43" t="str">
        <f t="shared" si="1"/>
        <v>CMR</v>
      </c>
      <c r="B43" t="s">
        <v>129</v>
      </c>
      <c r="C43" t="s">
        <v>130</v>
      </c>
      <c r="D43" t="str">
        <f t="shared" si="2"/>
        <v>Africa</v>
      </c>
      <c r="E43" t="s">
        <v>190</v>
      </c>
      <c r="F43" t="s">
        <v>83</v>
      </c>
      <c r="G43">
        <v>8</v>
      </c>
      <c r="H43">
        <v>1</v>
      </c>
      <c r="I43">
        <v>177</v>
      </c>
      <c r="J43" t="s">
        <v>191</v>
      </c>
      <c r="K43" t="s">
        <v>192</v>
      </c>
      <c r="L43" t="s">
        <v>193</v>
      </c>
      <c r="M43" t="str">
        <f t="shared" si="10"/>
        <v>Belgium</v>
      </c>
      <c r="N43" t="s">
        <v>194</v>
      </c>
      <c r="O43" t="str">
        <f>VLOOKUP(M43,Blad1!$B$3:$E$55,4,FALSE)</f>
        <v>Europe</v>
      </c>
      <c r="P43" t="str">
        <f t="shared" si="4"/>
        <v>Cameroon,CMR,Africa,Fabrice OLINGA,Forward,8,1,177,Cameroon - Cape Verde Islands 14 Oct 2012,12 May 1996,SV Zulte Waregem ,Belgium,BEL,Europe</v>
      </c>
      <c r="Q43">
        <f t="shared" si="5"/>
        <v>0</v>
      </c>
      <c r="R43">
        <f t="shared" si="6"/>
        <v>0</v>
      </c>
      <c r="T43" t="s">
        <v>499</v>
      </c>
      <c r="U43" t="s">
        <v>1931</v>
      </c>
      <c r="V43">
        <v>1</v>
      </c>
      <c r="W43" t="s">
        <v>499</v>
      </c>
      <c r="AA43" t="str">
        <f t="shared" si="8"/>
        <v>Kuwait,KUW,#0033CC,#FFFFFF,Asia</v>
      </c>
      <c r="AB43" t="s">
        <v>1931</v>
      </c>
      <c r="AC43" t="str">
        <f t="shared" si="9"/>
        <v>KUW</v>
      </c>
      <c r="AD43" t="s">
        <v>19</v>
      </c>
      <c r="AE43" t="s">
        <v>2</v>
      </c>
      <c r="AG43" t="s">
        <v>1953</v>
      </c>
    </row>
    <row r="44" spans="1:33" x14ac:dyDescent="0.3">
      <c r="A44" t="str">
        <f t="shared" si="1"/>
        <v>CMR</v>
      </c>
      <c r="B44" t="s">
        <v>129</v>
      </c>
      <c r="C44" t="s">
        <v>130</v>
      </c>
      <c r="D44" t="str">
        <f t="shared" si="2"/>
        <v>Africa</v>
      </c>
      <c r="E44" t="s">
        <v>195</v>
      </c>
      <c r="F44" t="s">
        <v>73</v>
      </c>
      <c r="G44">
        <v>11</v>
      </c>
      <c r="H44">
        <v>1</v>
      </c>
      <c r="I44">
        <v>163</v>
      </c>
      <c r="J44" t="s">
        <v>196</v>
      </c>
      <c r="K44" s="1" t="s">
        <v>1988</v>
      </c>
      <c r="L44" t="s">
        <v>197</v>
      </c>
      <c r="M44" t="str">
        <f t="shared" si="10"/>
        <v>France</v>
      </c>
      <c r="N44" t="s">
        <v>95</v>
      </c>
      <c r="O44" t="str">
        <f>VLOOKUP(M44,Blad1!$B$3:$E$55,4,FALSE)</f>
        <v>Europe</v>
      </c>
      <c r="P44" t="str">
        <f t="shared" si="4"/>
        <v>Cameroon,CMR,Africa,Edgar SALLI,Midfielder,11,1,163,Equatorial Guinea - Cameroon 11 Oct 2011,17 Aug 1992,RC Lens ,France,FRA,Europe</v>
      </c>
      <c r="Q44">
        <f t="shared" si="5"/>
        <v>0</v>
      </c>
      <c r="R44">
        <f t="shared" si="6"/>
        <v>0</v>
      </c>
      <c r="T44" t="s">
        <v>279</v>
      </c>
      <c r="U44" t="s">
        <v>1932</v>
      </c>
      <c r="V44">
        <v>6</v>
      </c>
      <c r="W44" t="s">
        <v>279</v>
      </c>
      <c r="AA44" t="str">
        <f t="shared" si="8"/>
        <v>Norway,NOR,#FF0000,#003399,Europe</v>
      </c>
      <c r="AB44" t="s">
        <v>1932</v>
      </c>
      <c r="AC44" t="str">
        <f t="shared" si="9"/>
        <v>NOR</v>
      </c>
      <c r="AD44" t="s">
        <v>15</v>
      </c>
      <c r="AE44" t="s">
        <v>18</v>
      </c>
      <c r="AG44" t="s">
        <v>1954</v>
      </c>
    </row>
    <row r="45" spans="1:33" x14ac:dyDescent="0.3">
      <c r="A45" t="str">
        <f t="shared" si="1"/>
        <v>CMR</v>
      </c>
      <c r="B45" t="s">
        <v>129</v>
      </c>
      <c r="C45" t="s">
        <v>130</v>
      </c>
      <c r="D45" t="str">
        <f t="shared" si="2"/>
        <v>Africa</v>
      </c>
      <c r="E45" t="s">
        <v>198</v>
      </c>
      <c r="F45" t="s">
        <v>73</v>
      </c>
      <c r="G45">
        <v>25</v>
      </c>
      <c r="H45">
        <v>1</v>
      </c>
      <c r="I45">
        <v>194</v>
      </c>
      <c r="J45" t="s">
        <v>145</v>
      </c>
      <c r="K45" s="1" t="s">
        <v>1989</v>
      </c>
      <c r="L45" t="s">
        <v>199</v>
      </c>
      <c r="M45" t="str">
        <f t="shared" si="10"/>
        <v>Germany</v>
      </c>
      <c r="N45" t="s">
        <v>175</v>
      </c>
      <c r="O45" t="str">
        <f>VLOOKUP(M45,Blad1!$B$3:$E$55,4,FALSE)</f>
        <v>Europe</v>
      </c>
      <c r="P45" t="str">
        <f t="shared" si="4"/>
        <v>Cameroon,CMR,Africa,Joel MATIP,Midfielder,25,1,194,Italy - Cameroon 03 Mar 2010,08 Aug 1991,FC Schalke 04 ,Germany,GER,Europe</v>
      </c>
      <c r="Q45">
        <f t="shared" si="5"/>
        <v>0</v>
      </c>
      <c r="R45">
        <f t="shared" si="6"/>
        <v>0</v>
      </c>
      <c r="T45" t="s">
        <v>1896</v>
      </c>
      <c r="U45" t="s">
        <v>1933</v>
      </c>
      <c r="V45">
        <v>1</v>
      </c>
      <c r="W45" t="s">
        <v>1896</v>
      </c>
      <c r="AA45" t="str">
        <f t="shared" si="8"/>
        <v>Paraguay,PAR,#FF0000,#FFFFFF,South America</v>
      </c>
      <c r="AB45" t="s">
        <v>1933</v>
      </c>
      <c r="AC45" t="str">
        <f t="shared" si="9"/>
        <v>PAR</v>
      </c>
      <c r="AD45" t="s">
        <v>15</v>
      </c>
      <c r="AE45" t="s">
        <v>2</v>
      </c>
      <c r="AG45" t="s">
        <v>1955</v>
      </c>
    </row>
    <row r="46" spans="1:33" x14ac:dyDescent="0.3">
      <c r="A46" t="str">
        <f t="shared" si="1"/>
        <v>CMR</v>
      </c>
      <c r="B46" t="s">
        <v>129</v>
      </c>
      <c r="C46" t="s">
        <v>130</v>
      </c>
      <c r="D46" t="str">
        <f t="shared" si="2"/>
        <v>Africa</v>
      </c>
      <c r="E46" t="s">
        <v>200</v>
      </c>
      <c r="F46" t="s">
        <v>51</v>
      </c>
      <c r="G46">
        <v>11</v>
      </c>
      <c r="H46">
        <v>0</v>
      </c>
      <c r="I46">
        <v>170</v>
      </c>
      <c r="J46" t="s">
        <v>201</v>
      </c>
      <c r="K46" t="s">
        <v>202</v>
      </c>
      <c r="L46" t="s">
        <v>90</v>
      </c>
      <c r="M46" t="str">
        <f t="shared" si="10"/>
        <v>Spain</v>
      </c>
      <c r="N46" t="s">
        <v>81</v>
      </c>
      <c r="O46" t="str">
        <f>VLOOKUP(M46,Blad1!$B$3:$E$55,4,FALSE)</f>
        <v>Europe</v>
      </c>
      <c r="P46" t="str">
        <f t="shared" si="4"/>
        <v>Cameroon,CMR,Africa,Allan NYOM,Defender,11,0,170,Cameroon - Sudan 11 Nov 2011,10 May 1988,Granada CF ,Spain,ESP,Europe</v>
      </c>
      <c r="Q46">
        <f t="shared" si="5"/>
        <v>0</v>
      </c>
      <c r="R46">
        <f t="shared" si="6"/>
        <v>0</v>
      </c>
      <c r="T46" t="s">
        <v>55</v>
      </c>
      <c r="U46" t="s">
        <v>1934</v>
      </c>
      <c r="V46">
        <v>3</v>
      </c>
      <c r="W46" t="s">
        <v>55</v>
      </c>
      <c r="AA46" t="str">
        <f t="shared" si="8"/>
        <v>Qatar,QAT,#990000,#FFFFFF,Asia</v>
      </c>
      <c r="AB46" t="s">
        <v>1934</v>
      </c>
      <c r="AC46" t="str">
        <f t="shared" si="9"/>
        <v>QAT</v>
      </c>
      <c r="AD46" t="s">
        <v>1945</v>
      </c>
      <c r="AE46" t="s">
        <v>2</v>
      </c>
      <c r="AG46" t="s">
        <v>1953</v>
      </c>
    </row>
    <row r="47" spans="1:33" x14ac:dyDescent="0.3">
      <c r="A47" t="str">
        <f t="shared" si="1"/>
        <v>CMR</v>
      </c>
      <c r="B47" t="s">
        <v>129</v>
      </c>
      <c r="C47" t="s">
        <v>130</v>
      </c>
      <c r="D47" t="str">
        <f t="shared" si="2"/>
        <v>Africa</v>
      </c>
      <c r="E47" t="s">
        <v>203</v>
      </c>
      <c r="F47" t="s">
        <v>47</v>
      </c>
      <c r="G47">
        <v>3</v>
      </c>
      <c r="H47">
        <v>0</v>
      </c>
      <c r="I47">
        <v>178</v>
      </c>
      <c r="J47" t="s">
        <v>204</v>
      </c>
      <c r="K47" s="1" t="s">
        <v>1990</v>
      </c>
      <c r="L47" t="s">
        <v>205</v>
      </c>
      <c r="M47" t="str">
        <f t="shared" si="10"/>
        <v>Turkey</v>
      </c>
      <c r="N47" t="s">
        <v>147</v>
      </c>
      <c r="O47" t="str">
        <f>VLOOKUP(M47,Blad1!$B$3:$E$55,4,FALSE)</f>
        <v>Europe</v>
      </c>
      <c r="P47" t="str">
        <f t="shared" si="4"/>
        <v>Cameroon,CMR,Africa,Sammy NDJOCK,Goalkeeper,3,0,178,Ukraine - Cameroon 02 Jun 2013,25 Feb 1990,Fethiyespor ,Turkey,TUR,Europe</v>
      </c>
      <c r="Q47">
        <f t="shared" si="5"/>
        <v>0</v>
      </c>
      <c r="R47">
        <f t="shared" si="6"/>
        <v>0</v>
      </c>
      <c r="T47" t="s">
        <v>328</v>
      </c>
      <c r="U47" t="s">
        <v>1935</v>
      </c>
      <c r="V47">
        <v>2</v>
      </c>
      <c r="W47" t="s">
        <v>328</v>
      </c>
      <c r="AA47" t="str">
        <f t="shared" si="8"/>
        <v>South Africa,RSA,#FFFF00,#00A300,Africa</v>
      </c>
      <c r="AB47" t="s">
        <v>1935</v>
      </c>
      <c r="AC47" t="str">
        <f t="shared" si="9"/>
        <v>RSA</v>
      </c>
      <c r="AD47" t="s">
        <v>5</v>
      </c>
      <c r="AE47" t="s">
        <v>1946</v>
      </c>
      <c r="AG47" t="s">
        <v>1952</v>
      </c>
    </row>
    <row r="48" spans="1:33" x14ac:dyDescent="0.3">
      <c r="A48" t="str">
        <f t="shared" si="1"/>
        <v>CIV</v>
      </c>
      <c r="B48" t="s">
        <v>206</v>
      </c>
      <c r="C48" t="s">
        <v>207</v>
      </c>
      <c r="D48" t="str">
        <f t="shared" si="2"/>
        <v>Africa</v>
      </c>
      <c r="E48" t="s">
        <v>208</v>
      </c>
      <c r="F48" t="s">
        <v>47</v>
      </c>
      <c r="G48">
        <v>80</v>
      </c>
      <c r="H48">
        <v>0</v>
      </c>
      <c r="I48">
        <v>180</v>
      </c>
      <c r="J48" t="s">
        <v>209</v>
      </c>
      <c r="K48" s="1" t="s">
        <v>1991</v>
      </c>
      <c r="L48" t="s">
        <v>210</v>
      </c>
      <c r="M48" t="str">
        <f t="shared" si="10"/>
        <v>Belgium</v>
      </c>
      <c r="N48" t="s">
        <v>194</v>
      </c>
      <c r="O48" t="str">
        <f>VLOOKUP(M48,Blad1!$B$3:$E$55,4,FALSE)</f>
        <v>Europe</v>
      </c>
      <c r="P48" t="str">
        <f t="shared" si="4"/>
        <v>Cte d'Ivoire,CIV,Africa,Boubacar BARRY,Goalkeeper,80,0,180,Cte d'Ivoire - Tunisia 18 Jun 2000,30 Dec 1979,KSC Lokeren ,Belgium,BEL,Europe</v>
      </c>
      <c r="Q48">
        <f t="shared" si="5"/>
        <v>0</v>
      </c>
      <c r="R48">
        <f t="shared" si="6"/>
        <v>0</v>
      </c>
      <c r="T48" t="s">
        <v>367</v>
      </c>
      <c r="U48" t="s">
        <v>1936</v>
      </c>
      <c r="V48">
        <v>4</v>
      </c>
      <c r="W48" t="s">
        <v>367</v>
      </c>
      <c r="AA48" t="str">
        <f t="shared" si="8"/>
        <v>Scotland,SCO,#000080,#FFFFFF,Europe</v>
      </c>
      <c r="AB48" t="s">
        <v>1936</v>
      </c>
      <c r="AC48" t="str">
        <f t="shared" si="9"/>
        <v>SCO</v>
      </c>
      <c r="AD48" t="s">
        <v>1947</v>
      </c>
      <c r="AE48" t="s">
        <v>2</v>
      </c>
      <c r="AG48" t="s">
        <v>1954</v>
      </c>
    </row>
    <row r="49" spans="1:33" x14ac:dyDescent="0.3">
      <c r="A49" t="str">
        <f t="shared" si="1"/>
        <v>CIV</v>
      </c>
      <c r="B49" t="s">
        <v>206</v>
      </c>
      <c r="C49" t="s">
        <v>207</v>
      </c>
      <c r="D49" t="str">
        <f t="shared" si="2"/>
        <v>Africa</v>
      </c>
      <c r="E49" t="s">
        <v>211</v>
      </c>
      <c r="F49" t="s">
        <v>51</v>
      </c>
      <c r="G49">
        <v>1</v>
      </c>
      <c r="H49">
        <v>0</v>
      </c>
      <c r="I49">
        <v>186</v>
      </c>
      <c r="J49" t="s">
        <v>212</v>
      </c>
      <c r="K49" s="1" t="s">
        <v>1992</v>
      </c>
      <c r="L49" t="s">
        <v>213</v>
      </c>
      <c r="M49" t="str">
        <f t="shared" si="10"/>
        <v>Turkey</v>
      </c>
      <c r="N49" t="s">
        <v>147</v>
      </c>
      <c r="O49" t="str">
        <f>VLOOKUP(M49,Blad1!$B$3:$E$55,4,FALSE)</f>
        <v>Europe</v>
      </c>
      <c r="P49" t="str">
        <f t="shared" si="4"/>
        <v>Cte d'Ivoire,CIV,Africa,Ousmane DIARRASSOUBA,Defender,1,0,186,Cte d'Ivoire - Morocco 07 Sep 2013,21 Dec 1986,Caykur Rizespor ,Turkey,TUR,Europe</v>
      </c>
      <c r="Q49">
        <f t="shared" si="5"/>
        <v>0</v>
      </c>
      <c r="R49">
        <f t="shared" si="6"/>
        <v>0</v>
      </c>
      <c r="T49" t="s">
        <v>1372</v>
      </c>
      <c r="U49" t="s">
        <v>1937</v>
      </c>
      <c r="V49">
        <v>2</v>
      </c>
      <c r="W49" t="s">
        <v>1372</v>
      </c>
      <c r="AA49" t="str">
        <f t="shared" si="8"/>
        <v>Sweden,SWE,#FFFF00,#0000FF,Europe</v>
      </c>
      <c r="AB49" t="s">
        <v>1937</v>
      </c>
      <c r="AC49" t="str">
        <f t="shared" si="9"/>
        <v>SWE</v>
      </c>
      <c r="AD49" t="s">
        <v>5</v>
      </c>
      <c r="AE49" t="s">
        <v>25</v>
      </c>
      <c r="AG49" t="s">
        <v>1954</v>
      </c>
    </row>
    <row r="50" spans="1:33" x14ac:dyDescent="0.3">
      <c r="A50" t="str">
        <f t="shared" si="1"/>
        <v>CIV</v>
      </c>
      <c r="B50" t="s">
        <v>206</v>
      </c>
      <c r="C50" t="s">
        <v>207</v>
      </c>
      <c r="D50" t="str">
        <f t="shared" si="2"/>
        <v>Africa</v>
      </c>
      <c r="E50" t="s">
        <v>214</v>
      </c>
      <c r="F50" t="s">
        <v>51</v>
      </c>
      <c r="G50">
        <v>81</v>
      </c>
      <c r="H50">
        <v>1</v>
      </c>
      <c r="I50">
        <v>166</v>
      </c>
      <c r="J50" t="s">
        <v>215</v>
      </c>
      <c r="K50" s="1" t="s">
        <v>1993</v>
      </c>
      <c r="L50" t="s">
        <v>216</v>
      </c>
      <c r="M50" t="str">
        <f t="shared" si="10"/>
        <v>Germany</v>
      </c>
      <c r="N50" t="s">
        <v>175</v>
      </c>
      <c r="O50" t="str">
        <f>VLOOKUP(M50,Blad1!$B$3:$E$55,4,FALSE)</f>
        <v>Europe</v>
      </c>
      <c r="P50" t="str">
        <f t="shared" si="4"/>
        <v>Cte d'Ivoire,CIV,Africa,Arthur BOKA,Defender,81,1,166,Tunisia - Cte d'Ivoire 31 Mar 2004,02 Apr 1983,VfB Stuttgart ,Germany,GER,Europe</v>
      </c>
      <c r="Q50">
        <f t="shared" si="5"/>
        <v>0</v>
      </c>
      <c r="R50">
        <f t="shared" si="6"/>
        <v>0</v>
      </c>
      <c r="T50" t="s">
        <v>115</v>
      </c>
      <c r="U50" t="s">
        <v>1938</v>
      </c>
      <c r="V50">
        <v>2</v>
      </c>
      <c r="W50" t="s">
        <v>115</v>
      </c>
      <c r="AA50" t="str">
        <f t="shared" si="8"/>
        <v>Tunisia,TUN,#FFFFFF,#FF0000,Africa</v>
      </c>
      <c r="AB50" t="s">
        <v>1938</v>
      </c>
      <c r="AC50" t="str">
        <f t="shared" si="9"/>
        <v>TUN</v>
      </c>
      <c r="AD50" t="s">
        <v>2</v>
      </c>
      <c r="AE50" t="s">
        <v>15</v>
      </c>
      <c r="AG50" t="s">
        <v>1952</v>
      </c>
    </row>
    <row r="51" spans="1:33" x14ac:dyDescent="0.3">
      <c r="A51" t="str">
        <f t="shared" si="1"/>
        <v>CIV</v>
      </c>
      <c r="B51" t="s">
        <v>206</v>
      </c>
      <c r="C51" t="s">
        <v>207</v>
      </c>
      <c r="D51" t="str">
        <f t="shared" si="2"/>
        <v>Africa</v>
      </c>
      <c r="E51" t="s">
        <v>217</v>
      </c>
      <c r="F51" t="s">
        <v>51</v>
      </c>
      <c r="G51">
        <v>108</v>
      </c>
      <c r="H51">
        <v>6</v>
      </c>
      <c r="I51">
        <v>183</v>
      </c>
      <c r="J51" t="s">
        <v>218</v>
      </c>
      <c r="K51" t="s">
        <v>219</v>
      </c>
      <c r="L51" t="s">
        <v>220</v>
      </c>
      <c r="M51" t="str">
        <f t="shared" si="10"/>
        <v>England</v>
      </c>
      <c r="N51" t="s">
        <v>63</v>
      </c>
      <c r="O51" t="str">
        <f>VLOOKUP(M51,Blad1!$B$3:$E$55,4,FALSE)</f>
        <v>Europe</v>
      </c>
      <c r="P51" t="str">
        <f t="shared" si="4"/>
        <v>Cte d'Ivoire,CIV,Africa,Kolo TOURE,Defender,108,6,183,Niger - Cte d'Ivoire 02 Jul 2000,19 Mar 1981,Liverpool FC ,England,ENG,Europe</v>
      </c>
      <c r="Q51">
        <f t="shared" si="5"/>
        <v>0</v>
      </c>
      <c r="R51">
        <f t="shared" si="6"/>
        <v>0</v>
      </c>
      <c r="T51" t="s">
        <v>147</v>
      </c>
      <c r="U51" t="s">
        <v>1939</v>
      </c>
      <c r="V51">
        <v>26</v>
      </c>
      <c r="W51" t="s">
        <v>147</v>
      </c>
      <c r="AA51" t="str">
        <f t="shared" si="8"/>
        <v>Turkey,TUR,#FF3300,#FFFFFF,Europe</v>
      </c>
      <c r="AB51" t="s">
        <v>1939</v>
      </c>
      <c r="AC51" t="str">
        <f t="shared" si="9"/>
        <v>TUR</v>
      </c>
      <c r="AD51" t="s">
        <v>17</v>
      </c>
      <c r="AE51" t="s">
        <v>2</v>
      </c>
      <c r="AG51" t="s">
        <v>1954</v>
      </c>
    </row>
    <row r="52" spans="1:33" x14ac:dyDescent="0.3">
      <c r="A52" t="str">
        <f t="shared" si="1"/>
        <v>CIV</v>
      </c>
      <c r="B52" t="s">
        <v>206</v>
      </c>
      <c r="C52" t="s">
        <v>207</v>
      </c>
      <c r="D52" t="str">
        <f t="shared" si="2"/>
        <v>Africa</v>
      </c>
      <c r="E52" t="s">
        <v>221</v>
      </c>
      <c r="F52" t="s">
        <v>51</v>
      </c>
      <c r="G52">
        <v>121</v>
      </c>
      <c r="H52">
        <v>1</v>
      </c>
      <c r="I52">
        <v>183</v>
      </c>
      <c r="J52" t="s">
        <v>222</v>
      </c>
      <c r="K52" s="1" t="s">
        <v>1994</v>
      </c>
      <c r="L52" t="s">
        <v>223</v>
      </c>
      <c r="M52" t="str">
        <f t="shared" si="10"/>
        <v>Turkey</v>
      </c>
      <c r="N52" t="s">
        <v>147</v>
      </c>
      <c r="O52" t="str">
        <f>VLOOKUP(M52,Blad1!$B$3:$E$55,4,FALSE)</f>
        <v>Europe</v>
      </c>
      <c r="P52" t="str">
        <f t="shared" si="4"/>
        <v>Cte d'Ivoire,CIV,Africa,Didier ZOKORA,Defender,121,1,183,Cte d'Ivoire - Rwanda 23 Apr 2000,14 Dec 1980,Trabzonspor ,Turkey,TUR,Europe</v>
      </c>
      <c r="Q52">
        <f t="shared" si="5"/>
        <v>0</v>
      </c>
      <c r="R52">
        <f t="shared" si="6"/>
        <v>0</v>
      </c>
      <c r="T52" t="s">
        <v>292</v>
      </c>
      <c r="U52" t="s">
        <v>1940</v>
      </c>
      <c r="V52">
        <v>2</v>
      </c>
      <c r="W52" t="s">
        <v>292</v>
      </c>
      <c r="AA52" t="str">
        <f t="shared" si="8"/>
        <v>United Arab Emirates,UAE,#FFFFFF,#FF0000,Asia</v>
      </c>
      <c r="AB52" t="s">
        <v>1940</v>
      </c>
      <c r="AC52" t="str">
        <f t="shared" si="9"/>
        <v>UAE</v>
      </c>
      <c r="AD52" t="s">
        <v>2</v>
      </c>
      <c r="AE52" t="s">
        <v>15</v>
      </c>
      <c r="AG52" t="s">
        <v>1953</v>
      </c>
    </row>
    <row r="53" spans="1:33" x14ac:dyDescent="0.3">
      <c r="A53" t="str">
        <f t="shared" si="1"/>
        <v>CIV</v>
      </c>
      <c r="B53" t="s">
        <v>206</v>
      </c>
      <c r="C53" t="s">
        <v>207</v>
      </c>
      <c r="D53" t="str">
        <f t="shared" si="2"/>
        <v>Africa</v>
      </c>
      <c r="E53" t="s">
        <v>224</v>
      </c>
      <c r="F53" t="s">
        <v>73</v>
      </c>
      <c r="G53">
        <v>5</v>
      </c>
      <c r="H53">
        <v>0</v>
      </c>
      <c r="I53">
        <v>185</v>
      </c>
      <c r="J53" t="s">
        <v>225</v>
      </c>
      <c r="K53" s="1" t="s">
        <v>1995</v>
      </c>
      <c r="L53" t="s">
        <v>226</v>
      </c>
      <c r="M53" t="str">
        <f t="shared" si="10"/>
        <v>Germany</v>
      </c>
      <c r="N53" t="s">
        <v>175</v>
      </c>
      <c r="O53" t="str">
        <f>VLOOKUP(M53,Blad1!$B$3:$E$55,4,FALSE)</f>
        <v>Europe</v>
      </c>
      <c r="P53" t="str">
        <f t="shared" si="4"/>
        <v>Cte d'Ivoire,CIV,Africa,Mathis BOLLY,Midfielder,5,0,185,Gambia - Cte d'Ivoire 08 Jun 2013,14 Nov 1990,Fortuna Duesseldorf ,Germany,GER,Europe</v>
      </c>
      <c r="Q53">
        <f t="shared" si="5"/>
        <v>0</v>
      </c>
      <c r="R53">
        <f t="shared" si="6"/>
        <v>0</v>
      </c>
      <c r="T53" t="s">
        <v>402</v>
      </c>
      <c r="U53" t="s">
        <v>1941</v>
      </c>
      <c r="V53">
        <v>9</v>
      </c>
      <c r="W53" t="s">
        <v>402</v>
      </c>
      <c r="AA53" t="str">
        <f t="shared" si="8"/>
        <v>Ukraine,UKR,#FFFF00,#0000CC,Europe</v>
      </c>
      <c r="AB53" t="s">
        <v>1941</v>
      </c>
      <c r="AC53" t="str">
        <f t="shared" si="9"/>
        <v>UKR</v>
      </c>
      <c r="AD53" t="s">
        <v>5</v>
      </c>
      <c r="AE53" t="s">
        <v>31</v>
      </c>
      <c r="AG53" t="s">
        <v>1954</v>
      </c>
    </row>
    <row r="54" spans="1:33" x14ac:dyDescent="0.3">
      <c r="A54" t="str">
        <f t="shared" si="1"/>
        <v>CIV</v>
      </c>
      <c r="B54" t="s">
        <v>206</v>
      </c>
      <c r="C54" t="s">
        <v>207</v>
      </c>
      <c r="D54" t="str">
        <f t="shared" si="2"/>
        <v>Africa</v>
      </c>
      <c r="E54" t="s">
        <v>227</v>
      </c>
      <c r="F54" t="s">
        <v>51</v>
      </c>
      <c r="G54">
        <v>1</v>
      </c>
      <c r="H54">
        <v>0</v>
      </c>
      <c r="I54">
        <v>180</v>
      </c>
      <c r="J54" t="s">
        <v>228</v>
      </c>
      <c r="K54" t="s">
        <v>229</v>
      </c>
      <c r="L54" t="s">
        <v>230</v>
      </c>
      <c r="M54" t="str">
        <f t="shared" si="10"/>
        <v>France</v>
      </c>
      <c r="N54" t="s">
        <v>95</v>
      </c>
      <c r="O54" t="str">
        <f>VLOOKUP(M54,Blad1!$B$3:$E$55,4,FALSE)</f>
        <v>Europe</v>
      </c>
      <c r="P54" t="str">
        <f t="shared" si="4"/>
        <v>Cte d'Ivoire,CIV,Africa,Jean Daniel AKPA,Defender,1,0,180,Bosnia and Herzegovina - Cte d'Ivoire 30 May 2014,11 Oct 1992,Toulouse FC ,France,FRA,Europe</v>
      </c>
      <c r="Q54">
        <f t="shared" si="5"/>
        <v>0</v>
      </c>
      <c r="R54">
        <f t="shared" si="6"/>
        <v>0</v>
      </c>
      <c r="T54" t="s">
        <v>247</v>
      </c>
      <c r="U54" t="s">
        <v>1942</v>
      </c>
      <c r="V54">
        <v>5</v>
      </c>
      <c r="W54" t="s">
        <v>247</v>
      </c>
      <c r="AA54" t="str">
        <f t="shared" si="8"/>
        <v>Wales,WAL,#FF3300,#009900,Europe</v>
      </c>
      <c r="AB54" t="s">
        <v>1942</v>
      </c>
      <c r="AC54" t="str">
        <f t="shared" si="9"/>
        <v>WAL</v>
      </c>
      <c r="AD54" t="s">
        <v>17</v>
      </c>
      <c r="AE54" t="s">
        <v>1948</v>
      </c>
      <c r="AG54" t="s">
        <v>1954</v>
      </c>
    </row>
    <row r="55" spans="1:33" x14ac:dyDescent="0.3">
      <c r="A55" t="str">
        <f t="shared" si="1"/>
        <v>CIV</v>
      </c>
      <c r="B55" t="s">
        <v>206</v>
      </c>
      <c r="C55" t="s">
        <v>207</v>
      </c>
      <c r="D55" t="str">
        <f t="shared" si="2"/>
        <v>Africa</v>
      </c>
      <c r="E55" t="s">
        <v>231</v>
      </c>
      <c r="F55" t="s">
        <v>83</v>
      </c>
      <c r="G55">
        <v>70</v>
      </c>
      <c r="H55">
        <v>22</v>
      </c>
      <c r="I55">
        <v>175</v>
      </c>
      <c r="J55" t="s">
        <v>232</v>
      </c>
      <c r="K55" s="1" t="s">
        <v>1996</v>
      </c>
      <c r="L55" t="s">
        <v>233</v>
      </c>
      <c r="M55" t="str">
        <f t="shared" si="10"/>
        <v>France</v>
      </c>
      <c r="N55" t="s">
        <v>95</v>
      </c>
      <c r="O55" t="str">
        <f>VLOOKUP(M55,Blad1!$B$3:$E$55,4,FALSE)</f>
        <v>Europe</v>
      </c>
      <c r="P55" t="str">
        <f t="shared" si="4"/>
        <v>Cte d'Ivoire,CIV,Africa,Salomon KALOU,Forward,70,22,175,Cte d'Ivoire - Guinea 06 Feb 2007,05 Aug 1985,Lille OSC ,France,FRA,Europe</v>
      </c>
      <c r="Q55">
        <f t="shared" si="5"/>
        <v>0</v>
      </c>
      <c r="R55">
        <f t="shared" si="6"/>
        <v>0</v>
      </c>
    </row>
    <row r="56" spans="1:33" x14ac:dyDescent="0.3">
      <c r="A56" t="str">
        <f t="shared" si="1"/>
        <v>CIV</v>
      </c>
      <c r="B56" t="s">
        <v>206</v>
      </c>
      <c r="C56" t="s">
        <v>207</v>
      </c>
      <c r="D56" t="str">
        <f t="shared" si="2"/>
        <v>Africa</v>
      </c>
      <c r="E56" t="s">
        <v>234</v>
      </c>
      <c r="F56" t="s">
        <v>73</v>
      </c>
      <c r="G56">
        <v>46</v>
      </c>
      <c r="H56">
        <v>1</v>
      </c>
      <c r="I56">
        <v>175</v>
      </c>
      <c r="J56" t="s">
        <v>235</v>
      </c>
      <c r="K56" s="1" t="s">
        <v>1997</v>
      </c>
      <c r="L56" t="s">
        <v>236</v>
      </c>
      <c r="M56" t="str">
        <f t="shared" si="10"/>
        <v>England</v>
      </c>
      <c r="N56" t="s">
        <v>63</v>
      </c>
      <c r="O56" t="str">
        <f>VLOOKUP(M56,Blad1!$B$3:$E$55,4,FALSE)</f>
        <v>Europe</v>
      </c>
      <c r="P56" t="str">
        <f t="shared" si="4"/>
        <v>Cte d'Ivoire,CIV,Africa,Ismael TIOTE,Midfielder,46,1,175,Tunisia - Cte d'Ivoire 12 Aug 2009,21 Jun 1986,Newcastle United FC ,England,ENG,Europe</v>
      </c>
      <c r="Q56">
        <f t="shared" si="5"/>
        <v>0</v>
      </c>
      <c r="R56">
        <f t="shared" si="6"/>
        <v>0</v>
      </c>
    </row>
    <row r="57" spans="1:33" x14ac:dyDescent="0.3">
      <c r="A57" t="str">
        <f t="shared" si="1"/>
        <v>CIV</v>
      </c>
      <c r="B57" t="s">
        <v>206</v>
      </c>
      <c r="C57" t="s">
        <v>207</v>
      </c>
      <c r="D57" t="str">
        <f t="shared" si="2"/>
        <v>Africa</v>
      </c>
      <c r="E57" t="s">
        <v>237</v>
      </c>
      <c r="F57" t="s">
        <v>83</v>
      </c>
      <c r="G57">
        <v>56</v>
      </c>
      <c r="H57">
        <v>16</v>
      </c>
      <c r="I57">
        <v>179</v>
      </c>
      <c r="J57" t="s">
        <v>238</v>
      </c>
      <c r="K57" t="s">
        <v>239</v>
      </c>
      <c r="L57" t="s">
        <v>240</v>
      </c>
      <c r="M57" t="str">
        <f t="shared" si="10"/>
        <v>Italy</v>
      </c>
      <c r="N57" t="s">
        <v>59</v>
      </c>
      <c r="O57" t="str">
        <f>VLOOKUP(M57,Blad1!$B$3:$E$55,4,FALSE)</f>
        <v>Europe</v>
      </c>
      <c r="P57" t="str">
        <f t="shared" si="4"/>
        <v>Cte d'Ivoire,CIV,Africa,GERVINHO,Forward,56,16,179,Qatar - Cte d'Ivoire 21 Nov 2007,27 May 1987,AS Roma ,Italy,ITA,Europe</v>
      </c>
      <c r="Q57">
        <f t="shared" si="5"/>
        <v>0</v>
      </c>
      <c r="R57">
        <f t="shared" si="6"/>
        <v>0</v>
      </c>
    </row>
    <row r="58" spans="1:33" x14ac:dyDescent="0.3">
      <c r="A58" t="str">
        <f t="shared" si="1"/>
        <v>CIV</v>
      </c>
      <c r="B58" t="s">
        <v>206</v>
      </c>
      <c r="C58" t="s">
        <v>207</v>
      </c>
      <c r="D58" t="str">
        <f t="shared" si="2"/>
        <v>Africa</v>
      </c>
      <c r="E58" t="s">
        <v>241</v>
      </c>
      <c r="F58" t="s">
        <v>83</v>
      </c>
      <c r="G58">
        <v>104</v>
      </c>
      <c r="H58">
        <v>63</v>
      </c>
      <c r="I58">
        <v>188</v>
      </c>
      <c r="J58" t="s">
        <v>242</v>
      </c>
      <c r="K58" t="s">
        <v>243</v>
      </c>
      <c r="L58" t="s">
        <v>178</v>
      </c>
      <c r="M58" t="str">
        <f t="shared" si="10"/>
        <v>Turkey</v>
      </c>
      <c r="N58" t="s">
        <v>147</v>
      </c>
      <c r="O58" t="str">
        <f>VLOOKUP(M58,Blad1!$B$3:$E$55,4,FALSE)</f>
        <v>Europe</v>
      </c>
      <c r="P58" t="str">
        <f t="shared" si="4"/>
        <v>Cte d'Ivoire,CIV,Africa,Didier DROGBA,Forward,104,63,188,Cte d'Ivoire - South Africa 08 Sep 2002,11 Mar 1978,Galatasaray SK ,Turkey,TUR,Europe</v>
      </c>
      <c r="Q58">
        <f t="shared" si="5"/>
        <v>0</v>
      </c>
      <c r="R58">
        <f t="shared" si="6"/>
        <v>0</v>
      </c>
    </row>
    <row r="59" spans="1:33" x14ac:dyDescent="0.3">
      <c r="A59" t="str">
        <f t="shared" si="1"/>
        <v>CIV</v>
      </c>
      <c r="B59" t="s">
        <v>206</v>
      </c>
      <c r="C59" t="s">
        <v>207</v>
      </c>
      <c r="D59" t="str">
        <f t="shared" si="2"/>
        <v>Africa</v>
      </c>
      <c r="E59" t="s">
        <v>244</v>
      </c>
      <c r="F59" t="s">
        <v>83</v>
      </c>
      <c r="G59">
        <v>27</v>
      </c>
      <c r="H59">
        <v>10</v>
      </c>
      <c r="I59">
        <v>182</v>
      </c>
      <c r="J59" t="s">
        <v>245</v>
      </c>
      <c r="K59" s="1" t="s">
        <v>1998</v>
      </c>
      <c r="L59" t="s">
        <v>246</v>
      </c>
      <c r="M59" s="3" t="s">
        <v>852</v>
      </c>
      <c r="N59" s="3" t="s">
        <v>63</v>
      </c>
      <c r="O59" t="str">
        <f>VLOOKUP(M59,Blad1!$B$3:$E$55,4,FALSE)</f>
        <v>Europe</v>
      </c>
      <c r="P59" t="str">
        <f t="shared" si="4"/>
        <v>Cte d'Ivoire,CIV,Africa,Wilfried BONY,Forward,27,10,182,Burundi - Cte d'Ivoire 09 Oct 2010,10 Dec 1988,Swansea City AFC ,England,ENG,Europe</v>
      </c>
      <c r="Q59">
        <f t="shared" si="5"/>
        <v>0</v>
      </c>
      <c r="R59">
        <f t="shared" si="6"/>
        <v>0</v>
      </c>
    </row>
    <row r="60" spans="1:33" x14ac:dyDescent="0.3">
      <c r="A60" t="str">
        <f t="shared" si="1"/>
        <v>CIV</v>
      </c>
      <c r="B60" t="s">
        <v>206</v>
      </c>
      <c r="C60" t="s">
        <v>207</v>
      </c>
      <c r="D60" t="str">
        <f t="shared" si="2"/>
        <v>Africa</v>
      </c>
      <c r="E60" t="s">
        <v>248</v>
      </c>
      <c r="F60" t="s">
        <v>73</v>
      </c>
      <c r="G60">
        <v>26</v>
      </c>
      <c r="H60">
        <v>7</v>
      </c>
      <c r="I60">
        <v>174</v>
      </c>
      <c r="J60" t="s">
        <v>249</v>
      </c>
      <c r="K60" t="s">
        <v>250</v>
      </c>
      <c r="L60" t="s">
        <v>251</v>
      </c>
      <c r="M60" t="str">
        <f t="shared" ref="M60:M91" si="11">VLOOKUP(N60,$T$2:$U$54,2,FALSE)</f>
        <v>Germany</v>
      </c>
      <c r="N60" t="s">
        <v>175</v>
      </c>
      <c r="O60" t="str">
        <f>VLOOKUP(M60,Blad1!$B$3:$E$55,4,FALSE)</f>
        <v>Europe</v>
      </c>
      <c r="P60" t="str">
        <f t="shared" si="4"/>
        <v>Cte d'Ivoire,CIV,Africa,Konan YA,Midfielder,26,7,174,Cte d'Ivoire - Gabon 08 Oct 2006,22 May 1984,Hannover 96 ,Germany,GER,Europe</v>
      </c>
      <c r="Q60">
        <f t="shared" si="5"/>
        <v>0</v>
      </c>
      <c r="R60">
        <f t="shared" si="6"/>
        <v>0</v>
      </c>
    </row>
    <row r="61" spans="1:33" x14ac:dyDescent="0.3">
      <c r="A61" t="str">
        <f t="shared" si="1"/>
        <v>CIV</v>
      </c>
      <c r="B61" t="s">
        <v>206</v>
      </c>
      <c r="C61" t="s">
        <v>207</v>
      </c>
      <c r="D61" t="str">
        <f t="shared" si="2"/>
        <v>Africa</v>
      </c>
      <c r="E61" t="s">
        <v>252</v>
      </c>
      <c r="F61" t="s">
        <v>73</v>
      </c>
      <c r="G61">
        <v>3</v>
      </c>
      <c r="H61">
        <v>0</v>
      </c>
      <c r="I61">
        <v>180</v>
      </c>
      <c r="J61" t="s">
        <v>228</v>
      </c>
      <c r="K61" s="1" t="s">
        <v>1978</v>
      </c>
      <c r="L61" t="s">
        <v>253</v>
      </c>
      <c r="M61" t="str">
        <f t="shared" si="11"/>
        <v>France</v>
      </c>
      <c r="N61" t="s">
        <v>95</v>
      </c>
      <c r="O61" t="str">
        <f>VLOOKUP(M61,Blad1!$B$3:$E$55,4,FALSE)</f>
        <v>Europe</v>
      </c>
      <c r="P61" t="str">
        <f t="shared" si="4"/>
        <v>Cte d'Ivoire,CIV,Africa,Ismael DIOMANDE,Midfielder,3,0,180,Bosnia and Herzegovina - Cte d'Ivoire 30 May 2014,28 Aug 1992,AS Saint-Etienne ,France,FRA,Europe</v>
      </c>
      <c r="Q61">
        <f t="shared" si="5"/>
        <v>0</v>
      </c>
      <c r="R61">
        <f t="shared" si="6"/>
        <v>0</v>
      </c>
    </row>
    <row r="62" spans="1:33" x14ac:dyDescent="0.3">
      <c r="A62" t="str">
        <f t="shared" si="1"/>
        <v>CIV</v>
      </c>
      <c r="B62" t="s">
        <v>206</v>
      </c>
      <c r="C62" t="s">
        <v>207</v>
      </c>
      <c r="D62" t="str">
        <f t="shared" si="2"/>
        <v>Africa</v>
      </c>
      <c r="E62" t="s">
        <v>254</v>
      </c>
      <c r="F62" t="s">
        <v>73</v>
      </c>
      <c r="G62">
        <v>27</v>
      </c>
      <c r="H62">
        <v>3</v>
      </c>
      <c r="I62">
        <v>177</v>
      </c>
      <c r="J62" t="s">
        <v>255</v>
      </c>
      <c r="K62" s="1" t="s">
        <v>1999</v>
      </c>
      <c r="L62" t="s">
        <v>253</v>
      </c>
      <c r="M62" t="str">
        <f t="shared" si="11"/>
        <v>France</v>
      </c>
      <c r="N62" t="s">
        <v>95</v>
      </c>
      <c r="O62" t="str">
        <f>VLOOKUP(M62,Blad1!$B$3:$E$55,4,FALSE)</f>
        <v>Europe</v>
      </c>
      <c r="P62" t="str">
        <f t="shared" si="4"/>
        <v>Cte d'Ivoire,CIV,Africa,Max GRADEL,Midfielder,27,3,177,Benin - Cte d'Ivoire 05 Jun 2011,30 Nov 1987,AS Saint-Etienne ,France,FRA,Europe</v>
      </c>
      <c r="Q62">
        <f t="shared" si="5"/>
        <v>0</v>
      </c>
      <c r="R62">
        <f t="shared" si="6"/>
        <v>0</v>
      </c>
    </row>
    <row r="63" spans="1:33" x14ac:dyDescent="0.3">
      <c r="A63" t="str">
        <f t="shared" si="1"/>
        <v>CIV</v>
      </c>
      <c r="B63" t="s">
        <v>206</v>
      </c>
      <c r="C63" t="s">
        <v>207</v>
      </c>
      <c r="D63" t="str">
        <f t="shared" si="2"/>
        <v>Africa</v>
      </c>
      <c r="E63" t="s">
        <v>256</v>
      </c>
      <c r="F63" t="s">
        <v>47</v>
      </c>
      <c r="G63">
        <v>2</v>
      </c>
      <c r="H63">
        <v>0</v>
      </c>
      <c r="I63">
        <v>190</v>
      </c>
      <c r="J63" t="s">
        <v>257</v>
      </c>
      <c r="K63" t="s">
        <v>258</v>
      </c>
      <c r="L63" t="s">
        <v>259</v>
      </c>
      <c r="M63" t="str">
        <f t="shared" si="11"/>
        <v>Cte d'Ivoire</v>
      </c>
      <c r="N63" t="s">
        <v>207</v>
      </c>
      <c r="O63" t="str">
        <f>VLOOKUP(M63,Blad1!$B$3:$E$55,4,FALSE)</f>
        <v>Africa</v>
      </c>
      <c r="P63" t="str">
        <f t="shared" si="4"/>
        <v>Cte d'Ivoire,CIV,Africa,Sylvain GBOHOUO,Goalkeeper,2,0,190,Nigeria - Cte d'Ivoire 06 Jul 2013,29 Oct 1988,Sewe Sport ,Cte d'Ivoire,CIV,Africa</v>
      </c>
      <c r="Q63">
        <f t="shared" si="5"/>
        <v>0</v>
      </c>
      <c r="R63">
        <f t="shared" si="6"/>
        <v>0</v>
      </c>
    </row>
    <row r="64" spans="1:33" x14ac:dyDescent="0.3">
      <c r="A64" t="str">
        <f t="shared" si="1"/>
        <v>CIV</v>
      </c>
      <c r="B64" t="s">
        <v>206</v>
      </c>
      <c r="C64" t="s">
        <v>207</v>
      </c>
      <c r="D64" t="str">
        <f t="shared" si="2"/>
        <v>Africa</v>
      </c>
      <c r="E64" t="s">
        <v>260</v>
      </c>
      <c r="F64" t="s">
        <v>51</v>
      </c>
      <c r="G64">
        <v>11</v>
      </c>
      <c r="H64">
        <v>0</v>
      </c>
      <c r="I64">
        <v>176</v>
      </c>
      <c r="J64" t="s">
        <v>225</v>
      </c>
      <c r="K64" s="1" t="s">
        <v>2000</v>
      </c>
      <c r="L64" t="s">
        <v>230</v>
      </c>
      <c r="M64" t="str">
        <f t="shared" si="11"/>
        <v>France</v>
      </c>
      <c r="N64" t="s">
        <v>95</v>
      </c>
      <c r="O64" t="str">
        <f>VLOOKUP(M64,Blad1!$B$3:$E$55,4,FALSE)</f>
        <v>Europe</v>
      </c>
      <c r="P64" t="str">
        <f t="shared" si="4"/>
        <v>Cte d'Ivoire,CIV,Africa,Serge AURIER,Defender,11,0,176,Gambia - Cte d'Ivoire 08 Jun 2013,24 Dec 1992,Toulouse FC ,France,FRA,Europe</v>
      </c>
      <c r="Q64">
        <f t="shared" si="5"/>
        <v>0</v>
      </c>
      <c r="R64">
        <f t="shared" si="6"/>
        <v>0</v>
      </c>
    </row>
    <row r="65" spans="1:18" x14ac:dyDescent="0.3">
      <c r="A65" t="str">
        <f t="shared" si="1"/>
        <v>CIV</v>
      </c>
      <c r="B65" t="s">
        <v>206</v>
      </c>
      <c r="C65" t="s">
        <v>207</v>
      </c>
      <c r="D65" t="str">
        <f t="shared" si="2"/>
        <v>Africa</v>
      </c>
      <c r="E65" t="s">
        <v>261</v>
      </c>
      <c r="F65" t="s">
        <v>51</v>
      </c>
      <c r="G65">
        <v>6</v>
      </c>
      <c r="H65">
        <v>0</v>
      </c>
      <c r="I65">
        <v>177</v>
      </c>
      <c r="J65" t="s">
        <v>238</v>
      </c>
      <c r="K65" t="s">
        <v>262</v>
      </c>
      <c r="L65" t="s">
        <v>263</v>
      </c>
      <c r="M65" t="str">
        <f t="shared" si="11"/>
        <v>Germany</v>
      </c>
      <c r="N65" t="s">
        <v>175</v>
      </c>
      <c r="O65" t="str">
        <f>VLOOKUP(M65,Blad1!$B$3:$E$55,4,FALSE)</f>
        <v>Europe</v>
      </c>
      <c r="P65" t="str">
        <f t="shared" si="4"/>
        <v>Cte d'Ivoire,CIV,Africa,Constant DJAKPA,Defender,6,0,177,Qatar - Cte d'Ivoire 21 Nov 2007,17 Oct 1986,Eintracht Frankfurt ,Germany,GER,Europe</v>
      </c>
      <c r="Q65">
        <f t="shared" si="5"/>
        <v>0</v>
      </c>
      <c r="R65">
        <f t="shared" si="6"/>
        <v>0</v>
      </c>
    </row>
    <row r="66" spans="1:18" x14ac:dyDescent="0.3">
      <c r="A66" t="str">
        <f t="shared" ref="A66:A129" si="12">C66</f>
        <v>CIV</v>
      </c>
      <c r="B66" t="s">
        <v>206</v>
      </c>
      <c r="C66" t="s">
        <v>207</v>
      </c>
      <c r="D66" t="str">
        <f t="shared" ref="D66:D129" si="13">VLOOKUP(B66,$AB$2:$AG$54,6,FALSE)</f>
        <v>Africa</v>
      </c>
      <c r="E66" t="s">
        <v>264</v>
      </c>
      <c r="F66" t="s">
        <v>73</v>
      </c>
      <c r="G66">
        <v>85</v>
      </c>
      <c r="H66">
        <v>16</v>
      </c>
      <c r="I66">
        <v>189</v>
      </c>
      <c r="J66" t="s">
        <v>265</v>
      </c>
      <c r="K66" t="s">
        <v>266</v>
      </c>
      <c r="L66" t="s">
        <v>267</v>
      </c>
      <c r="M66" t="str">
        <f t="shared" si="11"/>
        <v>England</v>
      </c>
      <c r="N66" t="s">
        <v>63</v>
      </c>
      <c r="O66" t="str">
        <f>VLOOKUP(M66,Blad1!$B$3:$E$55,4,FALSE)</f>
        <v>Europe</v>
      </c>
      <c r="P66" t="str">
        <f t="shared" ref="P66:P129" si="14">B66&amp;","&amp;C66&amp;","&amp;D66&amp;","&amp;E66&amp;","&amp;F66&amp;","&amp;G66&amp;","&amp;H66&amp;","&amp;I66&amp;","&amp;J66&amp;","&amp;K66&amp;","&amp;L66&amp;","&amp;M66&amp;","&amp;N66&amp;","&amp;O66</f>
        <v>Cte d'Ivoire,CIV,Africa,Yaya TOURE,Midfielder,85,16,189,Cte d'Ivoire - Guinea 28 Apr 2004,13 May 1983,Manchester City FC ,England,ENG,Europe</v>
      </c>
      <c r="Q66">
        <f t="shared" ref="Q66:Q129" si="15">IF(B66="Ghana",IF(M66="Netherlands",1,0),0)</f>
        <v>0</v>
      </c>
      <c r="R66">
        <f t="shared" ref="R66:R129" si="16">IF(O66="Europe",IF(B66="Brazil",1,0),0)</f>
        <v>0</v>
      </c>
    </row>
    <row r="67" spans="1:18" x14ac:dyDescent="0.3">
      <c r="A67" t="str">
        <f t="shared" si="12"/>
        <v>CIV</v>
      </c>
      <c r="B67" t="s">
        <v>206</v>
      </c>
      <c r="C67" t="s">
        <v>207</v>
      </c>
      <c r="D67" t="str">
        <f t="shared" si="13"/>
        <v>Africa</v>
      </c>
      <c r="E67" t="s">
        <v>268</v>
      </c>
      <c r="F67" t="s">
        <v>73</v>
      </c>
      <c r="G67">
        <v>10</v>
      </c>
      <c r="H67">
        <v>0</v>
      </c>
      <c r="I67">
        <v>179</v>
      </c>
      <c r="J67" t="s">
        <v>269</v>
      </c>
      <c r="K67" s="1" t="s">
        <v>2001</v>
      </c>
      <c r="L67" t="s">
        <v>270</v>
      </c>
      <c r="M67" t="str">
        <f t="shared" si="11"/>
        <v>Switzerland</v>
      </c>
      <c r="N67" t="s">
        <v>271</v>
      </c>
      <c r="O67" t="str">
        <f>VLOOKUP(M67,Blad1!$B$3:$E$55,4,FALSE)</f>
        <v>Europe</v>
      </c>
      <c r="P67" t="str">
        <f t="shared" si="14"/>
        <v>Cte d'Ivoire,CIV,Africa,Die SEREY,Midfielder,10,0,179,Cte d'Ivoire - Gambia 23 Mar 2013,07 Nov 1984,FC Basel ,Switzerland,SUI,Europe</v>
      </c>
      <c r="Q67">
        <f t="shared" si="15"/>
        <v>0</v>
      </c>
      <c r="R67">
        <f t="shared" si="16"/>
        <v>0</v>
      </c>
    </row>
    <row r="68" spans="1:18" x14ac:dyDescent="0.3">
      <c r="A68" t="str">
        <f t="shared" si="12"/>
        <v>CIV</v>
      </c>
      <c r="B68" t="s">
        <v>206</v>
      </c>
      <c r="C68" t="s">
        <v>207</v>
      </c>
      <c r="D68" t="str">
        <f t="shared" si="13"/>
        <v>Africa</v>
      </c>
      <c r="E68" t="s">
        <v>272</v>
      </c>
      <c r="F68" t="s">
        <v>83</v>
      </c>
      <c r="G68">
        <v>8</v>
      </c>
      <c r="H68">
        <v>0</v>
      </c>
      <c r="I68">
        <v>180</v>
      </c>
      <c r="J68" t="s">
        <v>225</v>
      </c>
      <c r="K68" t="s">
        <v>273</v>
      </c>
      <c r="L68" t="s">
        <v>270</v>
      </c>
      <c r="M68" t="str">
        <f t="shared" si="11"/>
        <v>Switzerland</v>
      </c>
      <c r="N68" t="s">
        <v>271</v>
      </c>
      <c r="O68" t="str">
        <f>VLOOKUP(M68,Blad1!$B$3:$E$55,4,FALSE)</f>
        <v>Europe</v>
      </c>
      <c r="P68" t="str">
        <f t="shared" si="14"/>
        <v>Cte d'Ivoire,CIV,Africa,Giovanni SIO,Forward,8,0,180,Gambia - Cte d'Ivoire 08 Jun 2013,31 Mar 1989,FC Basel ,Switzerland,SUI,Europe</v>
      </c>
      <c r="Q68">
        <f t="shared" si="15"/>
        <v>0</v>
      </c>
      <c r="R68">
        <f t="shared" si="16"/>
        <v>0</v>
      </c>
    </row>
    <row r="69" spans="1:18" x14ac:dyDescent="0.3">
      <c r="A69" t="str">
        <f t="shared" si="12"/>
        <v>CIV</v>
      </c>
      <c r="B69" t="s">
        <v>206</v>
      </c>
      <c r="C69" t="s">
        <v>207</v>
      </c>
      <c r="D69" t="str">
        <f t="shared" si="13"/>
        <v>Africa</v>
      </c>
      <c r="E69" t="s">
        <v>274</v>
      </c>
      <c r="F69" t="s">
        <v>51</v>
      </c>
      <c r="G69">
        <v>46</v>
      </c>
      <c r="H69">
        <v>2</v>
      </c>
      <c r="I69">
        <v>190</v>
      </c>
      <c r="J69" t="s">
        <v>275</v>
      </c>
      <c r="K69" s="1" t="s">
        <v>2002</v>
      </c>
      <c r="L69" t="s">
        <v>223</v>
      </c>
      <c r="M69" t="str">
        <f t="shared" si="11"/>
        <v>Turkey</v>
      </c>
      <c r="N69" t="s">
        <v>147</v>
      </c>
      <c r="O69" t="str">
        <f>VLOOKUP(M69,Blad1!$B$3:$E$55,4,FALSE)</f>
        <v>Europe</v>
      </c>
      <c r="P69" t="str">
        <f t="shared" si="14"/>
        <v>Cte d'Ivoire,CIV,Africa,Souleymane BAMBA,Defender,46,2,190,Israel - Cte d'Ivoire 19 Nov 2008,13 Jan 1985,Trabzonspor ,Turkey,TUR,Europe</v>
      </c>
      <c r="Q69">
        <f t="shared" si="15"/>
        <v>0</v>
      </c>
      <c r="R69">
        <f t="shared" si="16"/>
        <v>0</v>
      </c>
    </row>
    <row r="70" spans="1:18" x14ac:dyDescent="0.3">
      <c r="A70" t="str">
        <f t="shared" si="12"/>
        <v>CIV</v>
      </c>
      <c r="B70" t="s">
        <v>206</v>
      </c>
      <c r="C70" t="s">
        <v>207</v>
      </c>
      <c r="D70" t="str">
        <f t="shared" si="13"/>
        <v>Africa</v>
      </c>
      <c r="E70" t="s">
        <v>276</v>
      </c>
      <c r="F70" t="s">
        <v>47</v>
      </c>
      <c r="G70">
        <v>1</v>
      </c>
      <c r="H70">
        <v>0</v>
      </c>
      <c r="I70">
        <v>193</v>
      </c>
      <c r="J70" t="s">
        <v>277</v>
      </c>
      <c r="K70" s="1" t="s">
        <v>2003</v>
      </c>
      <c r="L70" t="s">
        <v>278</v>
      </c>
      <c r="M70" t="str">
        <f t="shared" si="11"/>
        <v>Norway</v>
      </c>
      <c r="N70" t="s">
        <v>279</v>
      </c>
      <c r="O70" t="str">
        <f>VLOOKUP(M70,Blad1!$B$3:$E$55,4,FALSE)</f>
        <v>Europe</v>
      </c>
      <c r="P70" t="str">
        <f t="shared" si="14"/>
        <v>Cte d'Ivoire,CIV,Africa,Sayouba MANDE,Goalkeeper,1,0,193,Belgium - Cte d'Ivoire 05 Mar 2014,15 Jun 1993,Stabaek IF ,Norway,NOR,Europe</v>
      </c>
      <c r="Q70">
        <f t="shared" si="15"/>
        <v>0</v>
      </c>
      <c r="R70">
        <f t="shared" si="16"/>
        <v>0</v>
      </c>
    </row>
    <row r="71" spans="1:18" x14ac:dyDescent="0.3">
      <c r="A71" t="str">
        <f t="shared" si="12"/>
        <v>GHA</v>
      </c>
      <c r="B71" t="s">
        <v>280</v>
      </c>
      <c r="C71" t="s">
        <v>281</v>
      </c>
      <c r="D71" t="str">
        <f t="shared" si="13"/>
        <v>Africa</v>
      </c>
      <c r="E71" t="s">
        <v>282</v>
      </c>
      <c r="F71" t="s">
        <v>47</v>
      </c>
      <c r="G71">
        <v>6</v>
      </c>
      <c r="H71">
        <v>0</v>
      </c>
      <c r="I71">
        <v>186</v>
      </c>
      <c r="J71" t="s">
        <v>283</v>
      </c>
      <c r="K71" s="1" t="s">
        <v>2004</v>
      </c>
      <c r="L71" t="s">
        <v>284</v>
      </c>
      <c r="M71" t="str">
        <f t="shared" si="11"/>
        <v>Ghana</v>
      </c>
      <c r="N71" t="s">
        <v>281</v>
      </c>
      <c r="O71" t="str">
        <f>VLOOKUP(M71,Blad1!$B$3:$E$55,4,FALSE)</f>
        <v>Africa</v>
      </c>
      <c r="P71" t="str">
        <f t="shared" si="14"/>
        <v>Ghana,GHA,Africa,Stephen ADAMS,Goalkeeper,6,0,186,Ghana - Congo 13 Jan 2014,28 Sep 1989,Aduana Stars ,Ghana,GHA,Africa</v>
      </c>
      <c r="Q71">
        <f t="shared" si="15"/>
        <v>0</v>
      </c>
      <c r="R71">
        <f t="shared" si="16"/>
        <v>0</v>
      </c>
    </row>
    <row r="72" spans="1:18" x14ac:dyDescent="0.3">
      <c r="A72" t="str">
        <f t="shared" si="12"/>
        <v>GHA</v>
      </c>
      <c r="B72" t="s">
        <v>280</v>
      </c>
      <c r="C72" t="s">
        <v>281</v>
      </c>
      <c r="D72" t="str">
        <f t="shared" si="13"/>
        <v>Africa</v>
      </c>
      <c r="E72" t="s">
        <v>285</v>
      </c>
      <c r="F72" t="s">
        <v>51</v>
      </c>
      <c r="G72">
        <v>46</v>
      </c>
      <c r="H72">
        <v>1</v>
      </c>
      <c r="I72">
        <v>179</v>
      </c>
      <c r="J72" t="s">
        <v>286</v>
      </c>
      <c r="K72" s="1" t="s">
        <v>2005</v>
      </c>
      <c r="L72" t="s">
        <v>287</v>
      </c>
      <c r="M72" t="str">
        <f t="shared" si="11"/>
        <v>Greece</v>
      </c>
      <c r="N72" t="s">
        <v>288</v>
      </c>
      <c r="O72" t="str">
        <f>VLOOKUP(M72,Blad1!$B$3:$E$55,4,FALSE)</f>
        <v>Europe</v>
      </c>
      <c r="P72" t="str">
        <f t="shared" si="14"/>
        <v>Ghana,GHA,Africa,Samuel INKOOM,Defender,46,1,179,Ghana - Tunisia 19 Nov 2008,01 Jun 1989,FC Platanias ,Greece,GRE,Europe</v>
      </c>
      <c r="Q72">
        <f t="shared" si="15"/>
        <v>0</v>
      </c>
      <c r="R72">
        <f t="shared" si="16"/>
        <v>0</v>
      </c>
    </row>
    <row r="73" spans="1:18" x14ac:dyDescent="0.3">
      <c r="A73" t="str">
        <f t="shared" si="12"/>
        <v>GHA</v>
      </c>
      <c r="B73" t="s">
        <v>280</v>
      </c>
      <c r="C73" t="s">
        <v>281</v>
      </c>
      <c r="D73" t="str">
        <f t="shared" si="13"/>
        <v>Africa</v>
      </c>
      <c r="E73" t="s">
        <v>289</v>
      </c>
      <c r="F73" t="s">
        <v>83</v>
      </c>
      <c r="G73">
        <v>81</v>
      </c>
      <c r="H73">
        <v>41</v>
      </c>
      <c r="I73">
        <v>180</v>
      </c>
      <c r="J73" t="s">
        <v>290</v>
      </c>
      <c r="K73" s="1" t="s">
        <v>2006</v>
      </c>
      <c r="L73" t="s">
        <v>291</v>
      </c>
      <c r="M73" t="str">
        <f t="shared" si="11"/>
        <v>United Arab Emirates</v>
      </c>
      <c r="N73" t="s">
        <v>292</v>
      </c>
      <c r="O73" t="str">
        <f>VLOOKUP(M73,Blad1!$B$3:$E$55,4,FALSE)</f>
        <v>Asia</v>
      </c>
      <c r="P73" t="str">
        <f t="shared" si="14"/>
        <v>Ghana,GHA,Africa,Asamoah GYAN,Forward,81,41,180,Ghana - Somalia 19 Nov 2003,22 Nov 1985,Al Ain FC ,United Arab Emirates,UAE,Asia</v>
      </c>
      <c r="Q73">
        <f t="shared" si="15"/>
        <v>0</v>
      </c>
      <c r="R73">
        <f t="shared" si="16"/>
        <v>0</v>
      </c>
    </row>
    <row r="74" spans="1:18" x14ac:dyDescent="0.3">
      <c r="A74" t="str">
        <f t="shared" si="12"/>
        <v>GHA</v>
      </c>
      <c r="B74" t="s">
        <v>280</v>
      </c>
      <c r="C74" t="s">
        <v>281</v>
      </c>
      <c r="D74" t="str">
        <f t="shared" si="13"/>
        <v>Africa</v>
      </c>
      <c r="E74" t="s">
        <v>293</v>
      </c>
      <c r="F74" t="s">
        <v>51</v>
      </c>
      <c r="G74">
        <v>17</v>
      </c>
      <c r="H74">
        <v>0</v>
      </c>
      <c r="I74">
        <v>172</v>
      </c>
      <c r="J74" t="s">
        <v>294</v>
      </c>
      <c r="K74" t="s">
        <v>295</v>
      </c>
      <c r="L74" t="s">
        <v>296</v>
      </c>
      <c r="M74" t="str">
        <f t="shared" si="11"/>
        <v>Belgium</v>
      </c>
      <c r="N74" t="s">
        <v>194</v>
      </c>
      <c r="O74" t="str">
        <f>VLOOKUP(M74,Blad1!$B$3:$E$55,4,FALSE)</f>
        <v>Europe</v>
      </c>
      <c r="P74" t="str">
        <f t="shared" si="14"/>
        <v>Ghana,GHA,Africa,Daniel OPARE,Defender,17,0,172,England - Ghana 29 Mar 2011,18 Oct 1990,Standard Liege ,Belgium,BEL,Europe</v>
      </c>
      <c r="Q74">
        <f t="shared" si="15"/>
        <v>0</v>
      </c>
      <c r="R74">
        <f t="shared" si="16"/>
        <v>0</v>
      </c>
    </row>
    <row r="75" spans="1:18" x14ac:dyDescent="0.3">
      <c r="A75" t="str">
        <f t="shared" si="12"/>
        <v>GHA</v>
      </c>
      <c r="B75" t="s">
        <v>280</v>
      </c>
      <c r="C75" t="s">
        <v>281</v>
      </c>
      <c r="D75" t="str">
        <f t="shared" si="13"/>
        <v>Africa</v>
      </c>
      <c r="E75" t="s">
        <v>297</v>
      </c>
      <c r="F75" t="s">
        <v>73</v>
      </c>
      <c r="G75">
        <v>58</v>
      </c>
      <c r="H75">
        <v>9</v>
      </c>
      <c r="I75">
        <v>177</v>
      </c>
      <c r="J75" t="s">
        <v>298</v>
      </c>
      <c r="K75" s="1" t="s">
        <v>2007</v>
      </c>
      <c r="L75" t="s">
        <v>299</v>
      </c>
      <c r="M75" t="str">
        <f t="shared" si="11"/>
        <v>Italy</v>
      </c>
      <c r="N75" t="s">
        <v>59</v>
      </c>
      <c r="O75" t="str">
        <f>VLOOKUP(M75,Blad1!$B$3:$E$55,4,FALSE)</f>
        <v>Europe</v>
      </c>
      <c r="P75" t="str">
        <f t="shared" si="14"/>
        <v>Ghana,GHA,Africa,Michael ESSIEN,Midfielder,58,9,177,Egypt - Ghana 04 Jan 2002,03 Dec 1982,AC Milan ,Italy,ITA,Europe</v>
      </c>
      <c r="Q75">
        <f t="shared" si="15"/>
        <v>0</v>
      </c>
      <c r="R75">
        <f t="shared" si="16"/>
        <v>0</v>
      </c>
    </row>
    <row r="76" spans="1:18" x14ac:dyDescent="0.3">
      <c r="A76" t="str">
        <f t="shared" si="12"/>
        <v>GHA</v>
      </c>
      <c r="B76" t="s">
        <v>280</v>
      </c>
      <c r="C76" t="s">
        <v>281</v>
      </c>
      <c r="D76" t="str">
        <f t="shared" si="13"/>
        <v>Africa</v>
      </c>
      <c r="E76" t="s">
        <v>300</v>
      </c>
      <c r="F76" t="s">
        <v>73</v>
      </c>
      <c r="G76">
        <v>6</v>
      </c>
      <c r="H76">
        <v>1</v>
      </c>
      <c r="I76">
        <v>179</v>
      </c>
      <c r="J76" t="s">
        <v>301</v>
      </c>
      <c r="K76" s="1" t="s">
        <v>2008</v>
      </c>
      <c r="L76" t="s">
        <v>302</v>
      </c>
      <c r="M76" t="str">
        <f t="shared" si="11"/>
        <v>Italy</v>
      </c>
      <c r="N76" t="s">
        <v>59</v>
      </c>
      <c r="O76" t="str">
        <f>VLOOKUP(M76,Blad1!$B$3:$E$55,4,FALSE)</f>
        <v>Europe</v>
      </c>
      <c r="P76" t="str">
        <f t="shared" si="14"/>
        <v>Ghana,GHA,Africa,Acquah AFRIYIE,Midfielder,6,1,179,Chile - Ghana 29 Feb 2012,05 Jan 1992,Parma FC ,Italy,ITA,Europe</v>
      </c>
      <c r="Q76">
        <f t="shared" si="15"/>
        <v>0</v>
      </c>
      <c r="R76">
        <f t="shared" si="16"/>
        <v>0</v>
      </c>
    </row>
    <row r="77" spans="1:18" x14ac:dyDescent="0.3">
      <c r="A77" t="str">
        <f t="shared" si="12"/>
        <v>GHA</v>
      </c>
      <c r="B77" t="s">
        <v>280</v>
      </c>
      <c r="C77" t="s">
        <v>281</v>
      </c>
      <c r="D77" t="str">
        <f t="shared" si="13"/>
        <v>Africa</v>
      </c>
      <c r="E77" t="s">
        <v>303</v>
      </c>
      <c r="F77" t="s">
        <v>73</v>
      </c>
      <c r="G77">
        <v>26</v>
      </c>
      <c r="H77">
        <v>4</v>
      </c>
      <c r="I77">
        <v>172</v>
      </c>
      <c r="J77" t="s">
        <v>304</v>
      </c>
      <c r="K77" s="1" t="s">
        <v>2009</v>
      </c>
      <c r="L77" t="s">
        <v>305</v>
      </c>
      <c r="M77" t="str">
        <f t="shared" si="11"/>
        <v>Netherlands</v>
      </c>
      <c r="N77" t="s">
        <v>306</v>
      </c>
      <c r="O77" t="str">
        <f>VLOOKUP(M77,Blad1!$B$3:$E$55,4,FALSE)</f>
        <v>Europe</v>
      </c>
      <c r="P77" t="str">
        <f t="shared" si="14"/>
        <v>Ghana,GHA,Africa,Christian ATSU,Midfielder,26,4,172,Ghana - Lesotho 01 Jun 2012,10 Jan 1992,Vitesse Arnheim ,Netherlands,NED,Europe</v>
      </c>
      <c r="Q77">
        <f t="shared" si="15"/>
        <v>1</v>
      </c>
      <c r="R77">
        <f t="shared" si="16"/>
        <v>0</v>
      </c>
    </row>
    <row r="78" spans="1:18" x14ac:dyDescent="0.3">
      <c r="A78" t="str">
        <f t="shared" si="12"/>
        <v>GHA</v>
      </c>
      <c r="B78" t="s">
        <v>280</v>
      </c>
      <c r="C78" t="s">
        <v>281</v>
      </c>
      <c r="D78" t="str">
        <f t="shared" si="13"/>
        <v>Africa</v>
      </c>
      <c r="E78" t="s">
        <v>307</v>
      </c>
      <c r="F78" t="s">
        <v>73</v>
      </c>
      <c r="G78">
        <v>50</v>
      </c>
      <c r="H78">
        <v>7</v>
      </c>
      <c r="I78">
        <v>173</v>
      </c>
      <c r="J78" t="s">
        <v>308</v>
      </c>
      <c r="K78" s="1" t="s">
        <v>2010</v>
      </c>
      <c r="L78" t="s">
        <v>76</v>
      </c>
      <c r="M78" t="str">
        <f t="shared" si="11"/>
        <v>Italy</v>
      </c>
      <c r="N78" t="s">
        <v>59</v>
      </c>
      <c r="O78" t="str">
        <f>VLOOKUP(M78,Blad1!$B$3:$E$55,4,FALSE)</f>
        <v>Europe</v>
      </c>
      <c r="P78" t="str">
        <f t="shared" si="14"/>
        <v>Ghana,GHA,Africa,Emmanuel BADU,Midfielder,50,7,173,Lesotho - Ghana 08 Jun 2008,02 Dec 1990,Udinese Calcio ,Italy,ITA,Europe</v>
      </c>
      <c r="Q78">
        <f t="shared" si="15"/>
        <v>0</v>
      </c>
      <c r="R78">
        <f t="shared" si="16"/>
        <v>0</v>
      </c>
    </row>
    <row r="79" spans="1:18" x14ac:dyDescent="0.3">
      <c r="A79" t="str">
        <f t="shared" si="12"/>
        <v>GHA</v>
      </c>
      <c r="B79" t="s">
        <v>280</v>
      </c>
      <c r="C79" t="s">
        <v>281</v>
      </c>
      <c r="D79" t="str">
        <f t="shared" si="13"/>
        <v>Africa</v>
      </c>
      <c r="E79" t="s">
        <v>309</v>
      </c>
      <c r="F79" t="s">
        <v>83</v>
      </c>
      <c r="G79">
        <v>15</v>
      </c>
      <c r="H79">
        <v>2</v>
      </c>
      <c r="I79">
        <v>186</v>
      </c>
      <c r="J79" t="s">
        <v>310</v>
      </c>
      <c r="K79" t="s">
        <v>311</v>
      </c>
      <c r="L79" t="s">
        <v>199</v>
      </c>
      <c r="M79" t="str">
        <f t="shared" si="11"/>
        <v>Germany</v>
      </c>
      <c r="N79" t="s">
        <v>175</v>
      </c>
      <c r="O79" t="str">
        <f>VLOOKUP(M79,Blad1!$B$3:$E$55,4,FALSE)</f>
        <v>Europe</v>
      </c>
      <c r="P79" t="str">
        <f t="shared" si="14"/>
        <v>Ghana,GHA,Africa,Kevin Prince BOATENG,Forward,15,2,186,Ghana - Latvia 05 Jun 2010,06 Mar 1987,FC Schalke 04 ,Germany,GER,Europe</v>
      </c>
      <c r="Q79">
        <f t="shared" si="15"/>
        <v>0</v>
      </c>
      <c r="R79">
        <f t="shared" si="16"/>
        <v>0</v>
      </c>
    </row>
    <row r="80" spans="1:18" x14ac:dyDescent="0.3">
      <c r="A80" t="str">
        <f t="shared" si="12"/>
        <v>GHA</v>
      </c>
      <c r="B80" t="s">
        <v>280</v>
      </c>
      <c r="C80" t="s">
        <v>281</v>
      </c>
      <c r="D80" t="str">
        <f t="shared" si="13"/>
        <v>Africa</v>
      </c>
      <c r="E80" t="s">
        <v>312</v>
      </c>
      <c r="F80" t="s">
        <v>73</v>
      </c>
      <c r="G80">
        <v>51</v>
      </c>
      <c r="H80">
        <v>6</v>
      </c>
      <c r="I80">
        <v>175</v>
      </c>
      <c r="J80" t="s">
        <v>313</v>
      </c>
      <c r="K80" s="1" t="s">
        <v>2011</v>
      </c>
      <c r="L80" t="s">
        <v>141</v>
      </c>
      <c r="M80" t="str">
        <f t="shared" si="11"/>
        <v>France</v>
      </c>
      <c r="N80" t="s">
        <v>95</v>
      </c>
      <c r="O80" t="str">
        <f>VLOOKUP(M80,Blad1!$B$3:$E$55,4,FALSE)</f>
        <v>Europe</v>
      </c>
      <c r="P80" t="str">
        <f t="shared" si="14"/>
        <v>Ghana,GHA,Africa,Andre AYEW,Midfielder,51,6,175,Ghana - Senegal 21 Aug 2007,17 Dec 1989,Olympique Marseille ,France,FRA,Europe</v>
      </c>
      <c r="Q80">
        <f t="shared" si="15"/>
        <v>0</v>
      </c>
      <c r="R80">
        <f t="shared" si="16"/>
        <v>0</v>
      </c>
    </row>
    <row r="81" spans="1:18" x14ac:dyDescent="0.3">
      <c r="A81" t="str">
        <f t="shared" si="12"/>
        <v>GHA</v>
      </c>
      <c r="B81" t="s">
        <v>280</v>
      </c>
      <c r="C81" t="s">
        <v>281</v>
      </c>
      <c r="D81" t="str">
        <f t="shared" si="13"/>
        <v>Africa</v>
      </c>
      <c r="E81" t="s">
        <v>314</v>
      </c>
      <c r="F81" t="s">
        <v>73</v>
      </c>
      <c r="G81">
        <v>83</v>
      </c>
      <c r="H81">
        <v>21</v>
      </c>
      <c r="I81">
        <v>179</v>
      </c>
      <c r="J81" t="s">
        <v>315</v>
      </c>
      <c r="K81" s="1" t="s">
        <v>2012</v>
      </c>
      <c r="L81" t="s">
        <v>299</v>
      </c>
      <c r="M81" t="str">
        <f t="shared" si="11"/>
        <v>Italy</v>
      </c>
      <c r="N81" t="s">
        <v>59</v>
      </c>
      <c r="O81" t="str">
        <f>VLOOKUP(M81,Blad1!$B$3:$E$55,4,FALSE)</f>
        <v>Europe</v>
      </c>
      <c r="P81" t="str">
        <f t="shared" si="14"/>
        <v>Ghana,GHA,Africa,Sulley MUNTARI,Midfielder,83,21,179,Slovenia - Ghana 17 May 2002,27 Aug 1984,AC Milan ,Italy,ITA,Europe</v>
      </c>
      <c r="Q81">
        <f t="shared" si="15"/>
        <v>0</v>
      </c>
      <c r="R81">
        <f t="shared" si="16"/>
        <v>0</v>
      </c>
    </row>
    <row r="82" spans="1:18" x14ac:dyDescent="0.3">
      <c r="A82" t="str">
        <f t="shared" si="12"/>
        <v>GHA</v>
      </c>
      <c r="B82" t="s">
        <v>280</v>
      </c>
      <c r="C82" t="s">
        <v>281</v>
      </c>
      <c r="D82" t="str">
        <f t="shared" si="13"/>
        <v>Africa</v>
      </c>
      <c r="E82" t="s">
        <v>316</v>
      </c>
      <c r="F82" t="s">
        <v>47</v>
      </c>
      <c r="G82">
        <v>22</v>
      </c>
      <c r="H82">
        <v>0</v>
      </c>
      <c r="I82">
        <v>190</v>
      </c>
      <c r="J82" t="s">
        <v>317</v>
      </c>
      <c r="K82" s="1" t="s">
        <v>2013</v>
      </c>
      <c r="L82" t="s">
        <v>318</v>
      </c>
      <c r="M82" t="str">
        <f t="shared" si="11"/>
        <v>Norway</v>
      </c>
      <c r="N82" t="s">
        <v>279</v>
      </c>
      <c r="O82" t="str">
        <f>VLOOKUP(M82,Blad1!$B$3:$E$55,4,FALSE)</f>
        <v>Europe</v>
      </c>
      <c r="P82" t="str">
        <f t="shared" si="14"/>
        <v>Ghana,GHA,Africa,Adam KWARASEY,Goalkeeper,22,0,190,Ghana - Swaziland 02 Sep 2011,12 Dec 1987,Stromsgodset IF ,Norway,NOR,Europe</v>
      </c>
      <c r="Q82">
        <f t="shared" si="15"/>
        <v>0</v>
      </c>
      <c r="R82">
        <f t="shared" si="16"/>
        <v>0</v>
      </c>
    </row>
    <row r="83" spans="1:18" x14ac:dyDescent="0.3">
      <c r="A83" t="str">
        <f t="shared" si="12"/>
        <v>GHA</v>
      </c>
      <c r="B83" t="s">
        <v>280</v>
      </c>
      <c r="C83" t="s">
        <v>281</v>
      </c>
      <c r="D83" t="str">
        <f t="shared" si="13"/>
        <v>Africa</v>
      </c>
      <c r="E83" t="s">
        <v>319</v>
      </c>
      <c r="F83" t="s">
        <v>83</v>
      </c>
      <c r="G83">
        <v>16</v>
      </c>
      <c r="H83">
        <v>5</v>
      </c>
      <c r="I83">
        <v>182</v>
      </c>
      <c r="J83" t="s">
        <v>320</v>
      </c>
      <c r="K83" s="1" t="s">
        <v>2014</v>
      </c>
      <c r="L83" t="s">
        <v>321</v>
      </c>
      <c r="M83" t="str">
        <f t="shared" si="11"/>
        <v>France</v>
      </c>
      <c r="N83" t="s">
        <v>95</v>
      </c>
      <c r="O83" t="str">
        <f>VLOOKUP(M83,Blad1!$B$3:$E$55,4,FALSE)</f>
        <v>Europe</v>
      </c>
      <c r="P83" t="str">
        <f t="shared" si="14"/>
        <v>Ghana,GHA,Africa,Jordan AYEW,Forward,16,5,182,Swaziland - Ghana 05 Sep 2010,11 Sep 1991,FC Sochaux-Montbliard ,France,FRA,Europe</v>
      </c>
      <c r="Q83">
        <f t="shared" si="15"/>
        <v>0</v>
      </c>
      <c r="R83">
        <f t="shared" si="16"/>
        <v>0</v>
      </c>
    </row>
    <row r="84" spans="1:18" x14ac:dyDescent="0.3">
      <c r="A84" t="str">
        <f t="shared" si="12"/>
        <v>GHA</v>
      </c>
      <c r="B84" t="s">
        <v>280</v>
      </c>
      <c r="C84" t="s">
        <v>281</v>
      </c>
      <c r="D84" t="str">
        <f t="shared" si="13"/>
        <v>Africa</v>
      </c>
      <c r="E84" t="s">
        <v>322</v>
      </c>
      <c r="F84" t="s">
        <v>73</v>
      </c>
      <c r="G84">
        <v>16</v>
      </c>
      <c r="H84">
        <v>1</v>
      </c>
      <c r="I84">
        <v>182</v>
      </c>
      <c r="J84" t="s">
        <v>323</v>
      </c>
      <c r="K84" s="1" t="s">
        <v>2015</v>
      </c>
      <c r="L84" t="s">
        <v>324</v>
      </c>
      <c r="M84" t="str">
        <f t="shared" si="11"/>
        <v>England</v>
      </c>
      <c r="N84" t="s">
        <v>63</v>
      </c>
      <c r="O84" t="str">
        <f>VLOOKUP(M84,Blad1!$B$3:$E$55,4,FALSE)</f>
        <v>Europe</v>
      </c>
      <c r="P84" t="str">
        <f t="shared" si="14"/>
        <v>Ghana,GHA,Africa,Albert ADOMAH,Midfielder,16,1,182,Brazil - Ghana 05 Sep 2011,13 Dec 1987,Middlesbrough FC ,England,ENG,Europe</v>
      </c>
      <c r="Q84">
        <f t="shared" si="15"/>
        <v>0</v>
      </c>
      <c r="R84">
        <f t="shared" si="16"/>
        <v>0</v>
      </c>
    </row>
    <row r="85" spans="1:18" x14ac:dyDescent="0.3">
      <c r="A85" t="str">
        <f t="shared" si="12"/>
        <v>GHA</v>
      </c>
      <c r="B85" t="s">
        <v>280</v>
      </c>
      <c r="C85" t="s">
        <v>281</v>
      </c>
      <c r="D85" t="str">
        <f t="shared" si="13"/>
        <v>Africa</v>
      </c>
      <c r="E85" t="s">
        <v>325</v>
      </c>
      <c r="F85" t="s">
        <v>51</v>
      </c>
      <c r="G85">
        <v>8</v>
      </c>
      <c r="H85">
        <v>0</v>
      </c>
      <c r="I85">
        <v>182</v>
      </c>
      <c r="J85" t="s">
        <v>326</v>
      </c>
      <c r="K85" s="1" t="s">
        <v>2016</v>
      </c>
      <c r="L85" t="s">
        <v>327</v>
      </c>
      <c r="M85" t="str">
        <f t="shared" si="11"/>
        <v>South Africa</v>
      </c>
      <c r="N85" t="s">
        <v>328</v>
      </c>
      <c r="O85" t="str">
        <f>VLOOKUP(M85,Blad1!$B$3:$E$55,4,FALSE)</f>
        <v>Africa</v>
      </c>
      <c r="P85" t="str">
        <f t="shared" si="14"/>
        <v>Ghana,GHA,Africa,Rashid SUMAILA,Defender,8,0,182,Liberia - Ghana 11 Sep 2012,18 Dec 1992,Mamelodi Sundowns FC ,South Africa,RSA,Africa</v>
      </c>
      <c r="Q85">
        <f t="shared" si="15"/>
        <v>0</v>
      </c>
      <c r="R85">
        <f t="shared" si="16"/>
        <v>0</v>
      </c>
    </row>
    <row r="86" spans="1:18" x14ac:dyDescent="0.3">
      <c r="A86" t="str">
        <f t="shared" si="12"/>
        <v>GHA</v>
      </c>
      <c r="B86" t="s">
        <v>280</v>
      </c>
      <c r="C86" t="s">
        <v>281</v>
      </c>
      <c r="D86" t="str">
        <f t="shared" si="13"/>
        <v>Africa</v>
      </c>
      <c r="E86" t="s">
        <v>329</v>
      </c>
      <c r="F86" t="s">
        <v>47</v>
      </c>
      <c r="G86">
        <v>20</v>
      </c>
      <c r="H86">
        <v>0</v>
      </c>
      <c r="I86">
        <v>180</v>
      </c>
      <c r="J86" t="s">
        <v>330</v>
      </c>
      <c r="K86" s="1" t="s">
        <v>2017</v>
      </c>
      <c r="L86" t="s">
        <v>331</v>
      </c>
      <c r="M86" t="str">
        <f t="shared" si="11"/>
        <v>South Africa</v>
      </c>
      <c r="N86" t="s">
        <v>328</v>
      </c>
      <c r="O86" t="str">
        <f>VLOOKUP(M86,Blad1!$B$3:$E$55,4,FALSE)</f>
        <v>Africa</v>
      </c>
      <c r="P86" t="str">
        <f t="shared" si="14"/>
        <v>Ghana,GHA,Africa,Fatawu DAUDA,Goalkeeper,20,0,180,Ghana - Mexico 26 Mar 2008,06 Apr 1985,Orlando Pirates ,South Africa,RSA,Africa</v>
      </c>
      <c r="Q86">
        <f t="shared" si="15"/>
        <v>0</v>
      </c>
      <c r="R86">
        <f t="shared" si="16"/>
        <v>0</v>
      </c>
    </row>
    <row r="87" spans="1:18" x14ac:dyDescent="0.3">
      <c r="A87" t="str">
        <f t="shared" si="12"/>
        <v>GHA</v>
      </c>
      <c r="B87" t="s">
        <v>280</v>
      </c>
      <c r="C87" t="s">
        <v>281</v>
      </c>
      <c r="D87" t="str">
        <f t="shared" si="13"/>
        <v>Africa</v>
      </c>
      <c r="E87" t="s">
        <v>332</v>
      </c>
      <c r="F87" t="s">
        <v>73</v>
      </c>
      <c r="G87">
        <v>20</v>
      </c>
      <c r="H87">
        <v>0</v>
      </c>
      <c r="I87">
        <v>189</v>
      </c>
      <c r="J87" t="s">
        <v>323</v>
      </c>
      <c r="K87" s="1" t="s">
        <v>2018</v>
      </c>
      <c r="L87" t="s">
        <v>333</v>
      </c>
      <c r="M87" t="str">
        <f t="shared" si="11"/>
        <v>Russia</v>
      </c>
      <c r="N87" t="s">
        <v>334</v>
      </c>
      <c r="O87" t="str">
        <f>VLOOKUP(M87,Blad1!$B$3:$E$55,4,FALSE)</f>
        <v>Europe</v>
      </c>
      <c r="P87" t="str">
        <f t="shared" si="14"/>
        <v>Ghana,GHA,Africa,Mohammed RABIU,Midfielder,20,0,189,Brazil - Ghana 05 Sep 2011,31 Dec 1989,Kuban Krasnodar ,Russia,RUS,Europe</v>
      </c>
      <c r="Q87">
        <f t="shared" si="15"/>
        <v>0</v>
      </c>
      <c r="R87">
        <f t="shared" si="16"/>
        <v>0</v>
      </c>
    </row>
    <row r="88" spans="1:18" x14ac:dyDescent="0.3">
      <c r="A88" t="str">
        <f t="shared" si="12"/>
        <v>GHA</v>
      </c>
      <c r="B88" t="s">
        <v>280</v>
      </c>
      <c r="C88" t="s">
        <v>281</v>
      </c>
      <c r="D88" t="str">
        <f t="shared" si="13"/>
        <v>Africa</v>
      </c>
      <c r="E88" t="s">
        <v>335</v>
      </c>
      <c r="F88" t="s">
        <v>83</v>
      </c>
      <c r="G88">
        <v>14</v>
      </c>
      <c r="H88">
        <v>3</v>
      </c>
      <c r="I88">
        <v>172</v>
      </c>
      <c r="J88" t="s">
        <v>301</v>
      </c>
      <c r="K88" s="1" t="s">
        <v>2019</v>
      </c>
      <c r="L88" t="s">
        <v>94</v>
      </c>
      <c r="M88" t="str">
        <f t="shared" si="11"/>
        <v>France</v>
      </c>
      <c r="N88" t="s">
        <v>95</v>
      </c>
      <c r="O88" t="str">
        <f>VLOOKUP(M88,Blad1!$B$3:$E$55,4,FALSE)</f>
        <v>Europe</v>
      </c>
      <c r="P88" t="str">
        <f t="shared" si="14"/>
        <v>Ghana,GHA,Africa,Majeed WARIS,Forward,14,3,172,Chile - Ghana 29 Feb 2012,19 Sep 1991,Valenciennes FC ,France,FRA,Europe</v>
      </c>
      <c r="Q88">
        <f t="shared" si="15"/>
        <v>0</v>
      </c>
      <c r="R88">
        <f t="shared" si="16"/>
        <v>0</v>
      </c>
    </row>
    <row r="89" spans="1:18" x14ac:dyDescent="0.3">
      <c r="A89" t="str">
        <f t="shared" si="12"/>
        <v>GHA</v>
      </c>
      <c r="B89" t="s">
        <v>280</v>
      </c>
      <c r="C89" t="s">
        <v>281</v>
      </c>
      <c r="D89" t="str">
        <f t="shared" si="13"/>
        <v>Africa</v>
      </c>
      <c r="E89" t="s">
        <v>336</v>
      </c>
      <c r="F89" t="s">
        <v>51</v>
      </c>
      <c r="G89">
        <v>29</v>
      </c>
      <c r="H89">
        <v>1</v>
      </c>
      <c r="I89">
        <v>188</v>
      </c>
      <c r="J89" t="s">
        <v>337</v>
      </c>
      <c r="K89" s="1" t="s">
        <v>2020</v>
      </c>
      <c r="L89" t="s">
        <v>338</v>
      </c>
      <c r="M89" t="str">
        <f t="shared" si="11"/>
        <v>France</v>
      </c>
      <c r="N89" t="s">
        <v>95</v>
      </c>
      <c r="O89" t="str">
        <f>VLOOKUP(M89,Blad1!$B$3:$E$55,4,FALSE)</f>
        <v>Europe</v>
      </c>
      <c r="P89" t="str">
        <f t="shared" si="14"/>
        <v>Ghana,GHA,Africa,Jonathan MENSAH,Defender,29,1,188,Ghana - Malawi 05 Jan 2010,13 Jul 1990,Evian TG FC ,France,FRA,Europe</v>
      </c>
      <c r="Q89">
        <f t="shared" si="15"/>
        <v>0</v>
      </c>
      <c r="R89">
        <f t="shared" si="16"/>
        <v>0</v>
      </c>
    </row>
    <row r="90" spans="1:18" x14ac:dyDescent="0.3">
      <c r="A90" t="str">
        <f t="shared" si="12"/>
        <v>GHA</v>
      </c>
      <c r="B90" t="s">
        <v>280</v>
      </c>
      <c r="C90" t="s">
        <v>281</v>
      </c>
      <c r="D90" t="str">
        <f t="shared" si="13"/>
        <v>Africa</v>
      </c>
      <c r="E90" t="s">
        <v>339</v>
      </c>
      <c r="F90" t="s">
        <v>73</v>
      </c>
      <c r="G90">
        <v>65</v>
      </c>
      <c r="H90">
        <v>4</v>
      </c>
      <c r="I90">
        <v>178</v>
      </c>
      <c r="J90" t="s">
        <v>340</v>
      </c>
      <c r="K90" s="1" t="s">
        <v>2021</v>
      </c>
      <c r="L90" t="s">
        <v>341</v>
      </c>
      <c r="M90" t="str">
        <f t="shared" si="11"/>
        <v>Italy</v>
      </c>
      <c r="N90" t="s">
        <v>59</v>
      </c>
      <c r="O90" t="str">
        <f>VLOOKUP(M90,Blad1!$B$3:$E$55,4,FALSE)</f>
        <v>Europe</v>
      </c>
      <c r="P90" t="str">
        <f t="shared" si="14"/>
        <v>Ghana,GHA,Africa,Kwadwo ASAMOAH,Midfielder,65,4,178,Ghana - Cte d'Ivoire 09 Feb 2008,09 Dec 1988,Juventus FC ,Italy,ITA,Europe</v>
      </c>
      <c r="Q90">
        <f t="shared" si="15"/>
        <v>0</v>
      </c>
      <c r="R90">
        <f t="shared" si="16"/>
        <v>0</v>
      </c>
    </row>
    <row r="91" spans="1:18" x14ac:dyDescent="0.3">
      <c r="A91" t="str">
        <f t="shared" si="12"/>
        <v>GHA</v>
      </c>
      <c r="B91" t="s">
        <v>280</v>
      </c>
      <c r="C91" t="s">
        <v>281</v>
      </c>
      <c r="D91" t="str">
        <f t="shared" si="13"/>
        <v>Africa</v>
      </c>
      <c r="E91" t="s">
        <v>342</v>
      </c>
      <c r="F91" t="s">
        <v>51</v>
      </c>
      <c r="G91">
        <v>33</v>
      </c>
      <c r="H91">
        <v>3</v>
      </c>
      <c r="I91">
        <v>185</v>
      </c>
      <c r="J91" t="s">
        <v>343</v>
      </c>
      <c r="K91" s="1" t="s">
        <v>2022</v>
      </c>
      <c r="L91" t="s">
        <v>167</v>
      </c>
      <c r="M91" t="str">
        <f t="shared" si="11"/>
        <v>France</v>
      </c>
      <c r="N91" t="s">
        <v>95</v>
      </c>
      <c r="O91" t="str">
        <f>VLOOKUP(M91,Blad1!$B$3:$E$55,4,FALSE)</f>
        <v>Europe</v>
      </c>
      <c r="P91" t="str">
        <f t="shared" si="14"/>
        <v>Ghana,GHA,Africa,John BOYE,Defender,33,3,185,Ghana - Gabon 22 Jun 2008,23 Apr 1987,Stade Rennais FC ,France,FRA,Europe</v>
      </c>
      <c r="Q91">
        <f t="shared" si="15"/>
        <v>0</v>
      </c>
      <c r="R91">
        <f t="shared" si="16"/>
        <v>0</v>
      </c>
    </row>
    <row r="92" spans="1:18" x14ac:dyDescent="0.3">
      <c r="A92" t="str">
        <f t="shared" si="12"/>
        <v>GHA</v>
      </c>
      <c r="B92" t="s">
        <v>280</v>
      </c>
      <c r="C92" t="s">
        <v>281</v>
      </c>
      <c r="D92" t="str">
        <f t="shared" si="13"/>
        <v>Africa</v>
      </c>
      <c r="E92" t="s">
        <v>344</v>
      </c>
      <c r="F92" t="s">
        <v>73</v>
      </c>
      <c r="G92">
        <v>19</v>
      </c>
      <c r="H92">
        <v>7</v>
      </c>
      <c r="I92">
        <v>171</v>
      </c>
      <c r="J92" t="s">
        <v>345</v>
      </c>
      <c r="K92" s="1" t="s">
        <v>2023</v>
      </c>
      <c r="L92" t="s">
        <v>346</v>
      </c>
      <c r="M92" t="str">
        <f t="shared" ref="M92:M123" si="17">VLOOKUP(N92,$T$2:$U$54,2,FALSE)</f>
        <v>Russia</v>
      </c>
      <c r="N92" t="s">
        <v>334</v>
      </c>
      <c r="O92" t="str">
        <f>VLOOKUP(M92,Blad1!$B$3:$E$55,4,FALSE)</f>
        <v>Europe</v>
      </c>
      <c r="P92" t="str">
        <f t="shared" si="14"/>
        <v>Ghana,GHA,Africa,Mubarak WAKASO,Midfielder,19,7,171,Malawi - Ghana 13 Oct 2012,25 Jul 1990,FC Rubin Kazan ,Russia,RUS,Europe</v>
      </c>
      <c r="Q92">
        <f t="shared" si="15"/>
        <v>0</v>
      </c>
      <c r="R92">
        <f t="shared" si="16"/>
        <v>0</v>
      </c>
    </row>
    <row r="93" spans="1:18" x14ac:dyDescent="0.3">
      <c r="A93" t="str">
        <f t="shared" si="12"/>
        <v>GHA</v>
      </c>
      <c r="B93" t="s">
        <v>280</v>
      </c>
      <c r="C93" t="s">
        <v>281</v>
      </c>
      <c r="D93" t="str">
        <f t="shared" si="13"/>
        <v>Africa</v>
      </c>
      <c r="E93" t="s">
        <v>347</v>
      </c>
      <c r="F93" t="s">
        <v>51</v>
      </c>
      <c r="G93">
        <v>43</v>
      </c>
      <c r="H93">
        <v>0</v>
      </c>
      <c r="I93">
        <v>170</v>
      </c>
      <c r="J93" t="s">
        <v>340</v>
      </c>
      <c r="K93" s="1" t="s">
        <v>2024</v>
      </c>
      <c r="L93" t="s">
        <v>348</v>
      </c>
      <c r="M93" t="str">
        <f t="shared" si="17"/>
        <v>Tunisia</v>
      </c>
      <c r="N93" t="s">
        <v>115</v>
      </c>
      <c r="O93" t="str">
        <f>VLOOKUP(M93,Blad1!$B$3:$E$55,4,FALSE)</f>
        <v>Africa</v>
      </c>
      <c r="P93" t="str">
        <f t="shared" si="14"/>
        <v>Ghana,GHA,Africa,Harrison AFFUL,Defender,43,0,170,Ghana - Cte d'Ivoire 09 Feb 2008,24 Jul 1986,Esperance Sportive de Tunis ,Tunisia,TUN,Africa</v>
      </c>
      <c r="Q93">
        <f t="shared" si="15"/>
        <v>0</v>
      </c>
      <c r="R93">
        <f t="shared" si="16"/>
        <v>0</v>
      </c>
    </row>
    <row r="94" spans="1:18" x14ac:dyDescent="0.3">
      <c r="A94" t="str">
        <f t="shared" si="12"/>
        <v>NGA</v>
      </c>
      <c r="B94" t="s">
        <v>349</v>
      </c>
      <c r="C94" t="s">
        <v>350</v>
      </c>
      <c r="D94" t="str">
        <f t="shared" si="13"/>
        <v>Africa</v>
      </c>
      <c r="E94" t="s">
        <v>351</v>
      </c>
      <c r="F94" t="s">
        <v>47</v>
      </c>
      <c r="G94">
        <v>95</v>
      </c>
      <c r="H94">
        <v>0</v>
      </c>
      <c r="I94">
        <v>185</v>
      </c>
      <c r="J94" t="s">
        <v>352</v>
      </c>
      <c r="K94" s="1" t="s">
        <v>2025</v>
      </c>
      <c r="L94" t="s">
        <v>233</v>
      </c>
      <c r="M94" t="str">
        <f t="shared" si="17"/>
        <v>France</v>
      </c>
      <c r="N94" t="s">
        <v>95</v>
      </c>
      <c r="O94" t="str">
        <f>VLOOKUP(M94,Blad1!$B$3:$E$55,4,FALSE)</f>
        <v>Europe</v>
      </c>
      <c r="P94" t="str">
        <f t="shared" si="14"/>
        <v>Nigeria,NGA,Africa,Vincent ENYEAMA,Goalkeeper,95,0,185,Nigeria - Kenya 04 May 2002,29 Aug 1982,Lille OSC ,France,FRA,Europe</v>
      </c>
      <c r="Q94">
        <f t="shared" si="15"/>
        <v>0</v>
      </c>
      <c r="R94">
        <f t="shared" si="16"/>
        <v>0</v>
      </c>
    </row>
    <row r="95" spans="1:18" x14ac:dyDescent="0.3">
      <c r="A95" t="str">
        <f t="shared" si="12"/>
        <v>NGA</v>
      </c>
      <c r="B95" t="s">
        <v>349</v>
      </c>
      <c r="C95" t="s">
        <v>350</v>
      </c>
      <c r="D95" t="str">
        <f t="shared" si="13"/>
        <v>Africa</v>
      </c>
      <c r="E95" t="s">
        <v>353</v>
      </c>
      <c r="F95" t="s">
        <v>51</v>
      </c>
      <c r="G95">
        <v>100</v>
      </c>
      <c r="H95">
        <v>7</v>
      </c>
      <c r="I95">
        <v>185</v>
      </c>
      <c r="J95" t="s">
        <v>354</v>
      </c>
      <c r="K95" s="1" t="s">
        <v>2026</v>
      </c>
      <c r="L95" t="s">
        <v>355</v>
      </c>
      <c r="M95" t="str">
        <f t="shared" si="17"/>
        <v>England</v>
      </c>
      <c r="N95" t="s">
        <v>63</v>
      </c>
      <c r="O95" t="str">
        <f>VLOOKUP(M95,Blad1!$B$3:$E$55,4,FALSE)</f>
        <v>Europe</v>
      </c>
      <c r="P95" t="str">
        <f t="shared" si="14"/>
        <v>Nigeria,NGA,Africa,Joseph YOBO,Defender,100,7,185,Zambia - Nigeria 24 Mar 2001,06 Sep 1980,Norwich City FC ,England,ENG,Europe</v>
      </c>
      <c r="Q95">
        <f t="shared" si="15"/>
        <v>0</v>
      </c>
      <c r="R95">
        <f t="shared" si="16"/>
        <v>0</v>
      </c>
    </row>
    <row r="96" spans="1:18" x14ac:dyDescent="0.3">
      <c r="A96" t="str">
        <f t="shared" si="12"/>
        <v>NGA</v>
      </c>
      <c r="B96" t="s">
        <v>349</v>
      </c>
      <c r="C96" t="s">
        <v>350</v>
      </c>
      <c r="D96" t="str">
        <f t="shared" si="13"/>
        <v>Africa</v>
      </c>
      <c r="E96" t="s">
        <v>356</v>
      </c>
      <c r="F96" t="s">
        <v>73</v>
      </c>
      <c r="G96">
        <v>21</v>
      </c>
      <c r="H96">
        <v>3</v>
      </c>
      <c r="I96">
        <v>168</v>
      </c>
      <c r="J96" t="s">
        <v>357</v>
      </c>
      <c r="K96" t="s">
        <v>358</v>
      </c>
      <c r="L96" t="s">
        <v>359</v>
      </c>
      <c r="M96" t="str">
        <f t="shared" si="17"/>
        <v>Nigeria</v>
      </c>
      <c r="N96" t="s">
        <v>350</v>
      </c>
      <c r="O96" t="str">
        <f>VLOOKUP(M96,Blad1!$B$3:$E$55,4,FALSE)</f>
        <v>Africa</v>
      </c>
      <c r="P96" t="str">
        <f t="shared" si="14"/>
        <v>Nigeria,NGA,Africa,Ejike UZOENYI,Midfielder,21,3,168,Nigeria - Angola 11 Jan 2012,23 Mar 1992,Enugu Rangers FC ,Nigeria,NGA,Africa</v>
      </c>
      <c r="Q96">
        <f t="shared" si="15"/>
        <v>0</v>
      </c>
      <c r="R96">
        <f t="shared" si="16"/>
        <v>0</v>
      </c>
    </row>
    <row r="97" spans="1:18" x14ac:dyDescent="0.3">
      <c r="A97" t="str">
        <f t="shared" si="12"/>
        <v>NGA</v>
      </c>
      <c r="B97" t="s">
        <v>349</v>
      </c>
      <c r="C97" t="s">
        <v>350</v>
      </c>
      <c r="D97" t="str">
        <f t="shared" si="13"/>
        <v>Africa</v>
      </c>
      <c r="E97" t="s">
        <v>360</v>
      </c>
      <c r="F97" t="s">
        <v>73</v>
      </c>
      <c r="G97">
        <v>12</v>
      </c>
      <c r="H97">
        <v>0</v>
      </c>
      <c r="I97">
        <v>184</v>
      </c>
      <c r="J97" t="s">
        <v>361</v>
      </c>
      <c r="K97" s="1" t="s">
        <v>2027</v>
      </c>
      <c r="L97" t="s">
        <v>362</v>
      </c>
      <c r="M97" t="str">
        <f t="shared" si="17"/>
        <v>Belgium</v>
      </c>
      <c r="N97" t="s">
        <v>194</v>
      </c>
      <c r="O97" t="str">
        <f>VLOOKUP(M97,Blad1!$B$3:$E$55,4,FALSE)</f>
        <v>Europe</v>
      </c>
      <c r="P97" t="str">
        <f t="shared" si="14"/>
        <v>Nigeria,NGA,Africa,Ruben GABRIEL,Midfielder,12,0,184,Nigeria - Congo DR 03 Mar 2010,25 Sep 1990,KV Waasland-Beveren ,Belgium,BEL,Europe</v>
      </c>
      <c r="Q97">
        <f t="shared" si="15"/>
        <v>0</v>
      </c>
      <c r="R97">
        <f t="shared" si="16"/>
        <v>0</v>
      </c>
    </row>
    <row r="98" spans="1:18" x14ac:dyDescent="0.3">
      <c r="A98" t="str">
        <f t="shared" si="12"/>
        <v>NGA</v>
      </c>
      <c r="B98" t="s">
        <v>349</v>
      </c>
      <c r="C98" t="s">
        <v>350</v>
      </c>
      <c r="D98" t="str">
        <f t="shared" si="13"/>
        <v>Africa</v>
      </c>
      <c r="E98" t="s">
        <v>363</v>
      </c>
      <c r="F98" t="s">
        <v>51</v>
      </c>
      <c r="G98">
        <v>41</v>
      </c>
      <c r="H98">
        <v>1</v>
      </c>
      <c r="I98">
        <v>190</v>
      </c>
      <c r="J98" t="s">
        <v>364</v>
      </c>
      <c r="K98" t="s">
        <v>365</v>
      </c>
      <c r="L98" t="s">
        <v>366</v>
      </c>
      <c r="M98" t="str">
        <f t="shared" si="17"/>
        <v>Scotland</v>
      </c>
      <c r="N98" t="s">
        <v>367</v>
      </c>
      <c r="O98" t="str">
        <f>VLOOKUP(M98,Blad1!$B$3:$E$55,4,FALSE)</f>
        <v>Europe</v>
      </c>
      <c r="P98" t="str">
        <f t="shared" si="14"/>
        <v>Nigeria,NGA,Africa,Efe AMBROSE,Defender,41,1,190,Nigeria - Sudan 09 Jan 2008,18 Oct 1988,Celtic FC ,Scotland,SCO,Europe</v>
      </c>
      <c r="Q98">
        <f t="shared" si="15"/>
        <v>0</v>
      </c>
      <c r="R98">
        <f t="shared" si="16"/>
        <v>0</v>
      </c>
    </row>
    <row r="99" spans="1:18" x14ac:dyDescent="0.3">
      <c r="A99" t="str">
        <f t="shared" si="12"/>
        <v>NGA</v>
      </c>
      <c r="B99" t="s">
        <v>349</v>
      </c>
      <c r="C99" t="s">
        <v>350</v>
      </c>
      <c r="D99" t="str">
        <f t="shared" si="13"/>
        <v>Africa</v>
      </c>
      <c r="E99" t="s">
        <v>368</v>
      </c>
      <c r="F99" t="s">
        <v>51</v>
      </c>
      <c r="G99">
        <v>31</v>
      </c>
      <c r="H99">
        <v>1</v>
      </c>
      <c r="I99">
        <v>195</v>
      </c>
      <c r="J99" t="s">
        <v>357</v>
      </c>
      <c r="K99" s="1" t="s">
        <v>2028</v>
      </c>
      <c r="L99" t="s">
        <v>369</v>
      </c>
      <c r="M99" t="str">
        <f t="shared" si="17"/>
        <v>Nigeria</v>
      </c>
      <c r="N99" t="s">
        <v>350</v>
      </c>
      <c r="O99" t="str">
        <f>VLOOKUP(M99,Blad1!$B$3:$E$55,4,FALSE)</f>
        <v>Africa</v>
      </c>
      <c r="P99" t="str">
        <f t="shared" si="14"/>
        <v>Nigeria,NGA,Africa,Azubuike EGWUEKWE,Defender,31,1,195,Nigeria - Angola 11 Jan 2012,16 Jul 1989,Warri Wolves FC ,Nigeria,NGA,Africa</v>
      </c>
      <c r="Q99">
        <f t="shared" si="15"/>
        <v>0</v>
      </c>
      <c r="R99">
        <f t="shared" si="16"/>
        <v>0</v>
      </c>
    </row>
    <row r="100" spans="1:18" x14ac:dyDescent="0.3">
      <c r="A100" t="str">
        <f t="shared" si="12"/>
        <v>NGA</v>
      </c>
      <c r="B100" t="s">
        <v>349</v>
      </c>
      <c r="C100" t="s">
        <v>350</v>
      </c>
      <c r="D100" t="str">
        <f t="shared" si="13"/>
        <v>Africa</v>
      </c>
      <c r="E100" t="s">
        <v>370</v>
      </c>
      <c r="F100" t="s">
        <v>83</v>
      </c>
      <c r="G100">
        <v>41</v>
      </c>
      <c r="H100">
        <v>7</v>
      </c>
      <c r="I100">
        <v>176</v>
      </c>
      <c r="J100" t="s">
        <v>371</v>
      </c>
      <c r="K100" t="s">
        <v>372</v>
      </c>
      <c r="L100" t="s">
        <v>373</v>
      </c>
      <c r="M100" t="str">
        <f t="shared" si="17"/>
        <v>Russia</v>
      </c>
      <c r="N100" t="s">
        <v>334</v>
      </c>
      <c r="O100" t="str">
        <f>VLOOKUP(M100,Blad1!$B$3:$E$55,4,FALSE)</f>
        <v>Europe</v>
      </c>
      <c r="P100" t="str">
        <f t="shared" si="14"/>
        <v>Nigeria,NGA,Africa,Ahmed MUSA,Forward,41,7,176,Nigeria - Madagascar 05 Sep 2010,14 Oct 1992,CSKA Moscow ,Russia,RUS,Europe</v>
      </c>
      <c r="Q100">
        <f t="shared" si="15"/>
        <v>0</v>
      </c>
      <c r="R100">
        <f t="shared" si="16"/>
        <v>0</v>
      </c>
    </row>
    <row r="101" spans="1:18" x14ac:dyDescent="0.3">
      <c r="A101" t="str">
        <f t="shared" si="12"/>
        <v>NGA</v>
      </c>
      <c r="B101" t="s">
        <v>349</v>
      </c>
      <c r="C101" t="s">
        <v>350</v>
      </c>
      <c r="D101" t="str">
        <f t="shared" si="13"/>
        <v>Africa</v>
      </c>
      <c r="E101" t="s">
        <v>374</v>
      </c>
      <c r="F101" t="s">
        <v>83</v>
      </c>
      <c r="G101">
        <v>65</v>
      </c>
      <c r="H101">
        <v>11</v>
      </c>
      <c r="I101">
        <v>181</v>
      </c>
      <c r="J101" t="s">
        <v>352</v>
      </c>
      <c r="K101" s="1" t="s">
        <v>2029</v>
      </c>
      <c r="L101" t="s">
        <v>375</v>
      </c>
      <c r="M101" t="str">
        <f t="shared" si="17"/>
        <v>England</v>
      </c>
      <c r="N101" t="s">
        <v>63</v>
      </c>
      <c r="O101" t="str">
        <f>VLOOKUP(M101,Blad1!$B$3:$E$55,4,FALSE)</f>
        <v>Europe</v>
      </c>
      <c r="P101" t="str">
        <f t="shared" si="14"/>
        <v>Nigeria,NGA,Africa,Peter ODEMWINGIE,Forward,65,11,181,Nigeria - Kenya 04 May 2002,15 Jul 1981,Stoke City FC ,England,ENG,Europe</v>
      </c>
      <c r="Q101">
        <f t="shared" si="15"/>
        <v>0</v>
      </c>
      <c r="R101">
        <f t="shared" si="16"/>
        <v>0</v>
      </c>
    </row>
    <row r="102" spans="1:18" x14ac:dyDescent="0.3">
      <c r="A102" t="str">
        <f t="shared" si="12"/>
        <v>NGA</v>
      </c>
      <c r="B102" t="s">
        <v>349</v>
      </c>
      <c r="C102" t="s">
        <v>350</v>
      </c>
      <c r="D102" t="str">
        <f t="shared" si="13"/>
        <v>Africa</v>
      </c>
      <c r="E102" t="s">
        <v>376</v>
      </c>
      <c r="F102" t="s">
        <v>83</v>
      </c>
      <c r="G102">
        <v>27</v>
      </c>
      <c r="H102">
        <v>9</v>
      </c>
      <c r="I102">
        <v>182</v>
      </c>
      <c r="J102" t="s">
        <v>377</v>
      </c>
      <c r="K102" t="s">
        <v>378</v>
      </c>
      <c r="L102" t="s">
        <v>180</v>
      </c>
      <c r="M102" t="str">
        <f t="shared" si="17"/>
        <v>Turkey</v>
      </c>
      <c r="N102" t="s">
        <v>147</v>
      </c>
      <c r="O102" t="str">
        <f>VLOOKUP(M102,Blad1!$B$3:$E$55,4,FALSE)</f>
        <v>Europe</v>
      </c>
      <c r="P102" t="str">
        <f t="shared" si="14"/>
        <v>Nigeria,NGA,Africa,Emmanuel EMENIKE,Forward,27,9,182,Nigeria - Sierra Leone 09 Feb 2011,10 May 1987,Fenerbahce SK ,Turkey,TUR,Europe</v>
      </c>
      <c r="Q102">
        <f t="shared" si="15"/>
        <v>0</v>
      </c>
      <c r="R102">
        <f t="shared" si="16"/>
        <v>0</v>
      </c>
    </row>
    <row r="103" spans="1:18" x14ac:dyDescent="0.3">
      <c r="A103" t="str">
        <f t="shared" si="12"/>
        <v>NGA</v>
      </c>
      <c r="B103" t="s">
        <v>349</v>
      </c>
      <c r="C103" t="s">
        <v>350</v>
      </c>
      <c r="D103" t="str">
        <f t="shared" si="13"/>
        <v>Africa</v>
      </c>
      <c r="E103" t="s">
        <v>379</v>
      </c>
      <c r="F103" t="s">
        <v>73</v>
      </c>
      <c r="G103">
        <v>63</v>
      </c>
      <c r="H103">
        <v>4</v>
      </c>
      <c r="I103">
        <v>188</v>
      </c>
      <c r="J103" t="s">
        <v>380</v>
      </c>
      <c r="K103" s="1" t="s">
        <v>2030</v>
      </c>
      <c r="L103" t="s">
        <v>160</v>
      </c>
      <c r="M103" t="str">
        <f t="shared" si="17"/>
        <v>England</v>
      </c>
      <c r="N103" t="s">
        <v>63</v>
      </c>
      <c r="O103" t="str">
        <f>VLOOKUP(M103,Blad1!$B$3:$E$55,4,FALSE)</f>
        <v>Europe</v>
      </c>
      <c r="P103" t="str">
        <f t="shared" si="14"/>
        <v>Nigeria,NGA,Africa,John Obi MIKEL,Midfielder,63,4,188,Libya - Nigeria 17 Aug 2005,22 Apr 1987,Chelsea FC ,England,ENG,Europe</v>
      </c>
      <c r="Q103">
        <f t="shared" si="15"/>
        <v>0</v>
      </c>
      <c r="R103">
        <f t="shared" si="16"/>
        <v>0</v>
      </c>
    </row>
    <row r="104" spans="1:18" x14ac:dyDescent="0.3">
      <c r="A104" t="str">
        <f t="shared" si="12"/>
        <v>NGA</v>
      </c>
      <c r="B104" t="s">
        <v>349</v>
      </c>
      <c r="C104" t="s">
        <v>350</v>
      </c>
      <c r="D104" t="str">
        <f t="shared" si="13"/>
        <v>Africa</v>
      </c>
      <c r="E104" t="s">
        <v>381</v>
      </c>
      <c r="F104" t="s">
        <v>83</v>
      </c>
      <c r="G104">
        <v>24</v>
      </c>
      <c r="H104">
        <v>7</v>
      </c>
      <c r="I104">
        <v>177</v>
      </c>
      <c r="J104" t="s">
        <v>382</v>
      </c>
      <c r="K104" s="1" t="s">
        <v>2031</v>
      </c>
      <c r="L104" t="s">
        <v>220</v>
      </c>
      <c r="M104" t="str">
        <f t="shared" si="17"/>
        <v>England</v>
      </c>
      <c r="N104" t="s">
        <v>63</v>
      </c>
      <c r="O104" t="str">
        <f>VLOOKUP(M104,Blad1!$B$3:$E$55,4,FALSE)</f>
        <v>Europe</v>
      </c>
      <c r="P104" t="str">
        <f t="shared" si="14"/>
        <v>Nigeria,NGA,Africa,Victor MOSES,Forward,24,7,177,Rwanda - Nigeria 29 Feb 2012,12 Dec 1990,Liverpool FC ,England,ENG,Europe</v>
      </c>
      <c r="Q104">
        <f t="shared" si="15"/>
        <v>0</v>
      </c>
      <c r="R104">
        <f t="shared" si="16"/>
        <v>0</v>
      </c>
    </row>
    <row r="105" spans="1:18" x14ac:dyDescent="0.3">
      <c r="A105" t="str">
        <f t="shared" si="12"/>
        <v>NGA</v>
      </c>
      <c r="B105" t="s">
        <v>349</v>
      </c>
      <c r="C105" t="s">
        <v>350</v>
      </c>
      <c r="D105" t="str">
        <f t="shared" si="13"/>
        <v>Africa</v>
      </c>
      <c r="E105" t="s">
        <v>383</v>
      </c>
      <c r="F105" t="s">
        <v>51</v>
      </c>
      <c r="G105">
        <v>11</v>
      </c>
      <c r="H105">
        <v>0</v>
      </c>
      <c r="I105">
        <v>187</v>
      </c>
      <c r="J105" t="s">
        <v>384</v>
      </c>
      <c r="K105" s="1" t="s">
        <v>2032</v>
      </c>
      <c r="L105" t="s">
        <v>385</v>
      </c>
      <c r="M105" t="str">
        <f t="shared" si="17"/>
        <v>Nigeria</v>
      </c>
      <c r="N105" t="s">
        <v>350</v>
      </c>
      <c r="O105" t="str">
        <f>VLOOKUP(M105,Blad1!$B$3:$E$55,4,FALSE)</f>
        <v>Africa</v>
      </c>
      <c r="P105" t="str">
        <f t="shared" si="14"/>
        <v>Nigeria,NGA,Africa,Ebenezer ODUNLAMI,Defender,11,0,187,Cte d'Ivoire - Nigeria 27 Jul 2013,30 Apr 1991,Sunshine Stars FC ,Nigeria,NGA,Africa</v>
      </c>
      <c r="Q105">
        <f t="shared" si="15"/>
        <v>0</v>
      </c>
      <c r="R105">
        <f t="shared" si="16"/>
        <v>0</v>
      </c>
    </row>
    <row r="106" spans="1:18" x14ac:dyDescent="0.3">
      <c r="A106" t="str">
        <f t="shared" si="12"/>
        <v>NGA</v>
      </c>
      <c r="B106" t="s">
        <v>349</v>
      </c>
      <c r="C106" t="s">
        <v>350</v>
      </c>
      <c r="D106" t="str">
        <f t="shared" si="13"/>
        <v>Africa</v>
      </c>
      <c r="E106" t="s">
        <v>386</v>
      </c>
      <c r="F106" t="s">
        <v>51</v>
      </c>
      <c r="G106">
        <v>14</v>
      </c>
      <c r="H106">
        <v>0</v>
      </c>
      <c r="I106">
        <v>184</v>
      </c>
      <c r="J106" t="s">
        <v>357</v>
      </c>
      <c r="K106" s="1" t="s">
        <v>2033</v>
      </c>
      <c r="L106" t="s">
        <v>387</v>
      </c>
      <c r="M106" t="str">
        <f t="shared" si="17"/>
        <v>Israel</v>
      </c>
      <c r="N106" t="s">
        <v>388</v>
      </c>
      <c r="O106" t="str">
        <f>VLOOKUP(M106,Blad1!$B$3:$E$55,4,FALSE)</f>
        <v>Asia</v>
      </c>
      <c r="P106" t="str">
        <f t="shared" si="14"/>
        <v>Nigeria,NGA,Africa,Juwon OSHANIWA,Defender,14,0,184,Nigeria - Angola 11 Jan 2012,14 Sep 1990,FC Ashdod ,Israel,ISR,Asia</v>
      </c>
      <c r="Q106">
        <f t="shared" si="15"/>
        <v>0</v>
      </c>
      <c r="R106">
        <f t="shared" si="16"/>
        <v>0</v>
      </c>
    </row>
    <row r="107" spans="1:18" x14ac:dyDescent="0.3">
      <c r="A107" t="str">
        <f t="shared" si="12"/>
        <v>NGA</v>
      </c>
      <c r="B107" t="s">
        <v>349</v>
      </c>
      <c r="C107" t="s">
        <v>350</v>
      </c>
      <c r="D107" t="str">
        <f t="shared" si="13"/>
        <v>Africa</v>
      </c>
      <c r="E107" t="s">
        <v>389</v>
      </c>
      <c r="F107" t="s">
        <v>51</v>
      </c>
      <c r="G107">
        <v>36</v>
      </c>
      <c r="H107">
        <v>1</v>
      </c>
      <c r="I107">
        <v>183</v>
      </c>
      <c r="J107" t="s">
        <v>357</v>
      </c>
      <c r="K107" s="1" t="s">
        <v>2034</v>
      </c>
      <c r="L107" t="s">
        <v>213</v>
      </c>
      <c r="M107" t="str">
        <f t="shared" si="17"/>
        <v>Turkey</v>
      </c>
      <c r="N107" t="s">
        <v>147</v>
      </c>
      <c r="O107" t="str">
        <f>VLOOKUP(M107,Blad1!$B$3:$E$55,4,FALSE)</f>
        <v>Europe</v>
      </c>
      <c r="P107" t="str">
        <f t="shared" si="14"/>
        <v>Nigeria,NGA,Africa,Godfrey OBOABONA,Defender,36,1,183,Nigeria - Angola 11 Jan 2012,16 Sep 1990,Caykur Rizespor ,Turkey,TUR,Europe</v>
      </c>
      <c r="Q107">
        <f t="shared" si="15"/>
        <v>0</v>
      </c>
      <c r="R107">
        <f t="shared" si="16"/>
        <v>0</v>
      </c>
    </row>
    <row r="108" spans="1:18" x14ac:dyDescent="0.3">
      <c r="A108" t="str">
        <f t="shared" si="12"/>
        <v>NGA</v>
      </c>
      <c r="B108" t="s">
        <v>349</v>
      </c>
      <c r="C108" t="s">
        <v>350</v>
      </c>
      <c r="D108" t="str">
        <f t="shared" si="13"/>
        <v>Africa</v>
      </c>
      <c r="E108" t="s">
        <v>390</v>
      </c>
      <c r="F108" t="s">
        <v>73</v>
      </c>
      <c r="G108">
        <v>3</v>
      </c>
      <c r="H108">
        <v>0</v>
      </c>
      <c r="I108">
        <v>170</v>
      </c>
      <c r="J108" t="s">
        <v>391</v>
      </c>
      <c r="K108" s="1" t="s">
        <v>2035</v>
      </c>
      <c r="L108" t="s">
        <v>392</v>
      </c>
      <c r="M108" t="str">
        <f t="shared" si="17"/>
        <v>Spain</v>
      </c>
      <c r="N108" t="s">
        <v>81</v>
      </c>
      <c r="O108" t="str">
        <f>VLOOKUP(M108,Blad1!$B$3:$E$55,4,FALSE)</f>
        <v>Europe</v>
      </c>
      <c r="P108" t="str">
        <f t="shared" si="14"/>
        <v>Nigeria,NGA,Africa,Ramon AZEEZ,Midfielder,3,0,170,Mexico - Nigeria 05 Mar 2014,12 Dec 1992,UD Almeria ,Spain,ESP,Europe</v>
      </c>
      <c r="Q108">
        <f t="shared" si="15"/>
        <v>0</v>
      </c>
      <c r="R108">
        <f t="shared" si="16"/>
        <v>0</v>
      </c>
    </row>
    <row r="109" spans="1:18" x14ac:dyDescent="0.3">
      <c r="A109" t="str">
        <f t="shared" si="12"/>
        <v>NGA</v>
      </c>
      <c r="B109" t="s">
        <v>349</v>
      </c>
      <c r="C109" t="s">
        <v>350</v>
      </c>
      <c r="D109" t="str">
        <f t="shared" si="13"/>
        <v>Africa</v>
      </c>
      <c r="E109" t="s">
        <v>393</v>
      </c>
      <c r="F109" t="s">
        <v>47</v>
      </c>
      <c r="G109">
        <v>31</v>
      </c>
      <c r="H109">
        <v>0</v>
      </c>
      <c r="I109">
        <v>186</v>
      </c>
      <c r="J109" t="s">
        <v>394</v>
      </c>
      <c r="K109" s="1" t="s">
        <v>2036</v>
      </c>
      <c r="L109" t="s">
        <v>395</v>
      </c>
      <c r="M109" t="str">
        <f t="shared" si="17"/>
        <v>Israel</v>
      </c>
      <c r="N109" t="s">
        <v>388</v>
      </c>
      <c r="O109" t="str">
        <f>VLOOKUP(M109,Blad1!$B$3:$E$55,4,FALSE)</f>
        <v>Asia</v>
      </c>
      <c r="P109" t="str">
        <f t="shared" si="14"/>
        <v>Nigeria,NGA,Africa,Austine EJIDE,Goalkeeper,31,0,186,Namibia - Nigeria 16 Jun 2001,08 Apr 1984,Hapoel Be'er Sheva FC ,Israel,ISR,Asia</v>
      </c>
      <c r="Q109">
        <f t="shared" si="15"/>
        <v>0</v>
      </c>
      <c r="R109">
        <f t="shared" si="16"/>
        <v>0</v>
      </c>
    </row>
    <row r="110" spans="1:18" x14ac:dyDescent="0.3">
      <c r="A110" t="str">
        <f t="shared" si="12"/>
        <v>NGA</v>
      </c>
      <c r="B110" t="s">
        <v>349</v>
      </c>
      <c r="C110" t="s">
        <v>350</v>
      </c>
      <c r="D110" t="str">
        <f t="shared" si="13"/>
        <v>Africa</v>
      </c>
      <c r="E110" t="s">
        <v>396</v>
      </c>
      <c r="F110" t="s">
        <v>73</v>
      </c>
      <c r="G110">
        <v>25</v>
      </c>
      <c r="H110">
        <v>1</v>
      </c>
      <c r="I110">
        <v>168</v>
      </c>
      <c r="J110" t="s">
        <v>397</v>
      </c>
      <c r="K110" s="1" t="s">
        <v>2037</v>
      </c>
      <c r="L110" t="s">
        <v>398</v>
      </c>
      <c r="M110" t="str">
        <f t="shared" si="17"/>
        <v>Italy</v>
      </c>
      <c r="N110" t="s">
        <v>59</v>
      </c>
      <c r="O110" t="str">
        <f>VLOOKUP(M110,Blad1!$B$3:$E$55,4,FALSE)</f>
        <v>Europe</v>
      </c>
      <c r="P110" t="str">
        <f t="shared" si="14"/>
        <v>Nigeria,NGA,Africa,Ogenyi ONAZI,Midfielder,25,1,168,Nigeria - Liberia 13 Oct 2012,25 Dec 1992,SS Lazio ,Italy,ITA,Europe</v>
      </c>
      <c r="Q110">
        <f t="shared" si="15"/>
        <v>0</v>
      </c>
      <c r="R110">
        <f t="shared" si="16"/>
        <v>0</v>
      </c>
    </row>
    <row r="111" spans="1:18" x14ac:dyDescent="0.3">
      <c r="A111" t="str">
        <f t="shared" si="12"/>
        <v>NGA</v>
      </c>
      <c r="B111" t="s">
        <v>349</v>
      </c>
      <c r="C111" t="s">
        <v>350</v>
      </c>
      <c r="D111" t="str">
        <f t="shared" si="13"/>
        <v>Africa</v>
      </c>
      <c r="E111" t="s">
        <v>399</v>
      </c>
      <c r="F111" t="s">
        <v>83</v>
      </c>
      <c r="G111">
        <v>7</v>
      </c>
      <c r="H111">
        <v>0</v>
      </c>
      <c r="I111">
        <v>165</v>
      </c>
      <c r="J111" t="s">
        <v>400</v>
      </c>
      <c r="K111" s="1" t="s">
        <v>2000</v>
      </c>
      <c r="L111" t="s">
        <v>401</v>
      </c>
      <c r="M111" t="str">
        <f t="shared" si="17"/>
        <v>Ukraine</v>
      </c>
      <c r="N111" t="s">
        <v>402</v>
      </c>
      <c r="O111" t="str">
        <f>VLOOKUP(M111,Blad1!$B$3:$E$55,4,FALSE)</f>
        <v>Europe</v>
      </c>
      <c r="P111" t="str">
        <f t="shared" si="14"/>
        <v>Nigeria,NGA,Africa,Michael BABATUNDE,Forward,7,0,165,Mexico - Nigeria 31 May 2013,24 Dec 1992,FC Volyn Lutsk ,Ukraine,UKR,Europe</v>
      </c>
      <c r="Q111">
        <f t="shared" si="15"/>
        <v>0</v>
      </c>
      <c r="R111">
        <f t="shared" si="16"/>
        <v>0</v>
      </c>
    </row>
    <row r="112" spans="1:18" x14ac:dyDescent="0.3">
      <c r="A112" t="str">
        <f t="shared" si="12"/>
        <v>NGA</v>
      </c>
      <c r="B112" t="s">
        <v>349</v>
      </c>
      <c r="C112" t="s">
        <v>350</v>
      </c>
      <c r="D112" t="str">
        <f t="shared" si="13"/>
        <v>Africa</v>
      </c>
      <c r="E112" t="s">
        <v>403</v>
      </c>
      <c r="F112" t="s">
        <v>83</v>
      </c>
      <c r="G112">
        <v>8</v>
      </c>
      <c r="H112">
        <v>3</v>
      </c>
      <c r="I112">
        <v>177</v>
      </c>
      <c r="J112" t="s">
        <v>361</v>
      </c>
      <c r="K112" s="1" t="s">
        <v>2038</v>
      </c>
      <c r="L112" t="s">
        <v>404</v>
      </c>
      <c r="M112" t="str">
        <f t="shared" si="17"/>
        <v>Netherlands</v>
      </c>
      <c r="N112" t="s">
        <v>306</v>
      </c>
      <c r="O112" t="str">
        <f>VLOOKUP(M112,Blad1!$B$3:$E$55,4,FALSE)</f>
        <v>Europe</v>
      </c>
      <c r="P112" t="str">
        <f t="shared" si="14"/>
        <v>Nigeria,NGA,Africa,Uche NWOFOR,Forward,8,3,177,Nigeria - Congo DR 03 Mar 2010,17 Sep 1991,SC Heerenveen ,Netherlands,NED,Europe</v>
      </c>
      <c r="Q112">
        <f t="shared" si="15"/>
        <v>0</v>
      </c>
      <c r="R112">
        <f t="shared" si="16"/>
        <v>0</v>
      </c>
    </row>
    <row r="113" spans="1:18" x14ac:dyDescent="0.3">
      <c r="A113" t="str">
        <f t="shared" si="12"/>
        <v>NGA</v>
      </c>
      <c r="B113" t="s">
        <v>349</v>
      </c>
      <c r="C113" t="s">
        <v>350</v>
      </c>
      <c r="D113" t="str">
        <f t="shared" si="13"/>
        <v>Africa</v>
      </c>
      <c r="E113" t="s">
        <v>405</v>
      </c>
      <c r="F113" t="s">
        <v>83</v>
      </c>
      <c r="G113">
        <v>5</v>
      </c>
      <c r="H113">
        <v>1</v>
      </c>
      <c r="I113">
        <v>194</v>
      </c>
      <c r="J113" t="s">
        <v>391</v>
      </c>
      <c r="K113" s="1" t="s">
        <v>2039</v>
      </c>
      <c r="L113" t="s">
        <v>406</v>
      </c>
      <c r="M113" t="str">
        <f t="shared" si="17"/>
        <v>Belgium</v>
      </c>
      <c r="N113" t="s">
        <v>194</v>
      </c>
      <c r="O113" t="str">
        <f>VLOOKUP(M113,Blad1!$B$3:$E$55,4,FALSE)</f>
        <v>Europe</v>
      </c>
      <c r="P113" t="str">
        <f t="shared" si="14"/>
        <v>Nigeria,NGA,Africa,Okechukwu UCHEBO,Forward,5,1,194,Mexico - Nigeria 05 Mar 2014,03 Feb 1990,Cercle Brugge ,Belgium,BEL,Europe</v>
      </c>
      <c r="Q113">
        <f t="shared" si="15"/>
        <v>0</v>
      </c>
      <c r="R113">
        <f t="shared" si="16"/>
        <v>0</v>
      </c>
    </row>
    <row r="114" spans="1:18" x14ac:dyDescent="0.3">
      <c r="A114" t="str">
        <f t="shared" si="12"/>
        <v>NGA</v>
      </c>
      <c r="B114" t="s">
        <v>349</v>
      </c>
      <c r="C114" t="s">
        <v>350</v>
      </c>
      <c r="D114" t="str">
        <f t="shared" si="13"/>
        <v>Africa</v>
      </c>
      <c r="E114" t="s">
        <v>407</v>
      </c>
      <c r="F114" t="s">
        <v>47</v>
      </c>
      <c r="G114">
        <v>14</v>
      </c>
      <c r="H114">
        <v>0</v>
      </c>
      <c r="I114">
        <v>187</v>
      </c>
      <c r="J114" t="s">
        <v>357</v>
      </c>
      <c r="K114" s="1" t="s">
        <v>2040</v>
      </c>
      <c r="L114" t="s">
        <v>359</v>
      </c>
      <c r="M114" t="str">
        <f t="shared" si="17"/>
        <v>Nigeria</v>
      </c>
      <c r="N114" t="s">
        <v>350</v>
      </c>
      <c r="O114" t="str">
        <f>VLOOKUP(M114,Blad1!$B$3:$E$55,4,FALSE)</f>
        <v>Africa</v>
      </c>
      <c r="P114" t="str">
        <f t="shared" si="14"/>
        <v>Nigeria,NGA,Africa,Chigozie AGBIM,Goalkeeper,14,0,187,Nigeria - Angola 11 Jan 2012,28 Nov 1984,Enugu Rangers FC ,Nigeria,NGA,Africa</v>
      </c>
      <c r="Q114">
        <f t="shared" si="15"/>
        <v>0</v>
      </c>
      <c r="R114">
        <f t="shared" si="16"/>
        <v>0</v>
      </c>
    </row>
    <row r="115" spans="1:18" x14ac:dyDescent="0.3">
      <c r="A115" t="str">
        <f t="shared" si="12"/>
        <v>NGA</v>
      </c>
      <c r="B115" t="s">
        <v>349</v>
      </c>
      <c r="C115" t="s">
        <v>350</v>
      </c>
      <c r="D115" t="str">
        <f t="shared" si="13"/>
        <v>Africa</v>
      </c>
      <c r="E115" t="s">
        <v>408</v>
      </c>
      <c r="F115" t="s">
        <v>51</v>
      </c>
      <c r="G115">
        <v>21</v>
      </c>
      <c r="H115">
        <v>0</v>
      </c>
      <c r="I115">
        <v>185</v>
      </c>
      <c r="J115" t="s">
        <v>409</v>
      </c>
      <c r="K115" t="s">
        <v>410</v>
      </c>
      <c r="L115" t="s">
        <v>324</v>
      </c>
      <c r="M115" t="str">
        <f t="shared" si="17"/>
        <v>England</v>
      </c>
      <c r="N115" t="s">
        <v>63</v>
      </c>
      <c r="O115" t="str">
        <f>VLOOKUP(M115,Blad1!$B$3:$E$55,4,FALSE)</f>
        <v>Europe</v>
      </c>
      <c r="P115" t="str">
        <f t="shared" si="14"/>
        <v>Nigeria,NGA,Africa,Kenneth OMERUO,Defender,21,0,185,Cape Verde Islands - Nigeria 09 Jan 2013,17 Oct 1993,Middlesbrough FC ,England,ENG,Europe</v>
      </c>
      <c r="Q115">
        <f t="shared" si="15"/>
        <v>0</v>
      </c>
      <c r="R115">
        <f t="shared" si="16"/>
        <v>0</v>
      </c>
    </row>
    <row r="116" spans="1:18" x14ac:dyDescent="0.3">
      <c r="A116" t="str">
        <f t="shared" si="12"/>
        <v>NGA</v>
      </c>
      <c r="B116" t="s">
        <v>349</v>
      </c>
      <c r="C116" t="s">
        <v>350</v>
      </c>
      <c r="D116" t="str">
        <f t="shared" si="13"/>
        <v>Africa</v>
      </c>
      <c r="E116" t="s">
        <v>411</v>
      </c>
      <c r="F116" t="s">
        <v>83</v>
      </c>
      <c r="G116">
        <v>9</v>
      </c>
      <c r="H116">
        <v>2</v>
      </c>
      <c r="I116">
        <v>188</v>
      </c>
      <c r="J116" t="s">
        <v>412</v>
      </c>
      <c r="K116" t="s">
        <v>413</v>
      </c>
      <c r="L116" t="s">
        <v>236</v>
      </c>
      <c r="M116" t="str">
        <f t="shared" si="17"/>
        <v>England</v>
      </c>
      <c r="N116" t="s">
        <v>63</v>
      </c>
      <c r="O116" t="str">
        <f>VLOOKUP(M116,Blad1!$B$3:$E$55,4,FALSE)</f>
        <v>Europe</v>
      </c>
      <c r="P116" t="str">
        <f t="shared" si="14"/>
        <v>Nigeria,NGA,Africa,Shola AMEOBI,Forward,9,2,188,Venezuela - Nigeria 14 Nov 2012,12 Oct 1981,Newcastle United FC ,England,ENG,Europe</v>
      </c>
      <c r="Q116">
        <f t="shared" si="15"/>
        <v>0</v>
      </c>
      <c r="R116">
        <f t="shared" si="16"/>
        <v>0</v>
      </c>
    </row>
    <row r="117" spans="1:18" x14ac:dyDescent="0.3">
      <c r="A117" t="str">
        <f t="shared" si="12"/>
        <v>AUS</v>
      </c>
      <c r="B117" t="s">
        <v>414</v>
      </c>
      <c r="C117" t="s">
        <v>415</v>
      </c>
      <c r="D117" t="str">
        <f t="shared" si="13"/>
        <v>Asia</v>
      </c>
      <c r="E117" t="s">
        <v>416</v>
      </c>
      <c r="F117" t="s">
        <v>47</v>
      </c>
      <c r="G117">
        <v>10</v>
      </c>
      <c r="H117">
        <v>0</v>
      </c>
      <c r="I117">
        <v>181</v>
      </c>
      <c r="J117" t="s">
        <v>417</v>
      </c>
      <c r="K117" s="1" t="s">
        <v>2041</v>
      </c>
      <c r="L117" t="s">
        <v>418</v>
      </c>
      <c r="M117" t="str">
        <f t="shared" si="17"/>
        <v>Belgium</v>
      </c>
      <c r="N117" t="s">
        <v>194</v>
      </c>
      <c r="O117" t="str">
        <f>VLOOKUP(M117,Blad1!$B$3:$E$55,4,FALSE)</f>
        <v>Europe</v>
      </c>
      <c r="P117" t="str">
        <f t="shared" si="14"/>
        <v>Australia,AUS,Asia,Maty RYAN,Goalkeeper,10,0,181,Korea DPR - Australia 05 Dec 2012,08 Apr 1992,Club Brugge KV ,Belgium,BEL,Europe</v>
      </c>
      <c r="Q117">
        <f t="shared" si="15"/>
        <v>0</v>
      </c>
      <c r="R117">
        <f t="shared" si="16"/>
        <v>0</v>
      </c>
    </row>
    <row r="118" spans="1:18" x14ac:dyDescent="0.3">
      <c r="A118" t="str">
        <f t="shared" si="12"/>
        <v>AUS</v>
      </c>
      <c r="B118" t="s">
        <v>414</v>
      </c>
      <c r="C118" t="s">
        <v>415</v>
      </c>
      <c r="D118" t="str">
        <f t="shared" si="13"/>
        <v>Asia</v>
      </c>
      <c r="E118" t="s">
        <v>419</v>
      </c>
      <c r="F118" t="s">
        <v>51</v>
      </c>
      <c r="G118">
        <v>10</v>
      </c>
      <c r="H118">
        <v>0</v>
      </c>
      <c r="I118">
        <v>180</v>
      </c>
      <c r="J118" t="s">
        <v>420</v>
      </c>
      <c r="K118" s="1" t="s">
        <v>2042</v>
      </c>
      <c r="L118" t="s">
        <v>421</v>
      </c>
      <c r="M118" t="str">
        <f t="shared" si="17"/>
        <v>Australia</v>
      </c>
      <c r="N118" t="s">
        <v>415</v>
      </c>
      <c r="O118" t="str">
        <f>VLOOKUP(M118,Blad1!$B$3:$E$55,4,FALSE)</f>
        <v>Asia</v>
      </c>
      <c r="P118" t="str">
        <f t="shared" si="14"/>
        <v>Australia,AUS,Asia,Ivan FRANJIC,Defender,10,0,180,Hong Kong - Australia 03 Dec 2012,10 Sep 1987,Brisbane Roar FC ,Australia,AUS,Asia</v>
      </c>
      <c r="Q118">
        <f t="shared" si="15"/>
        <v>0</v>
      </c>
      <c r="R118">
        <f t="shared" si="16"/>
        <v>0</v>
      </c>
    </row>
    <row r="119" spans="1:18" x14ac:dyDescent="0.3">
      <c r="A119" t="str">
        <f t="shared" si="12"/>
        <v>AUS</v>
      </c>
      <c r="B119" t="s">
        <v>414</v>
      </c>
      <c r="C119" t="s">
        <v>415</v>
      </c>
      <c r="D119" t="str">
        <f t="shared" si="13"/>
        <v>Asia</v>
      </c>
      <c r="E119" t="s">
        <v>422</v>
      </c>
      <c r="F119" t="s">
        <v>51</v>
      </c>
      <c r="G119">
        <v>10</v>
      </c>
      <c r="H119">
        <v>0</v>
      </c>
      <c r="I119">
        <v>179</v>
      </c>
      <c r="J119" t="s">
        <v>423</v>
      </c>
      <c r="K119" s="1" t="s">
        <v>2043</v>
      </c>
      <c r="L119" t="s">
        <v>424</v>
      </c>
      <c r="M119" t="str">
        <f t="shared" si="17"/>
        <v>Netherlands</v>
      </c>
      <c r="N119" t="s">
        <v>306</v>
      </c>
      <c r="O119" t="str">
        <f>VLOOKUP(M119,Blad1!$B$3:$E$55,4,FALSE)</f>
        <v>Europe</v>
      </c>
      <c r="P119" t="str">
        <f t="shared" si="14"/>
        <v>Australia,AUS,Asia,Jason DAVIDSON,Defender,10,0,179,Scotland - Australia 15 Aug 2012,29 Jun 1991,SC Heracles Almelo ,Netherlands,NED,Europe</v>
      </c>
      <c r="Q119">
        <f t="shared" si="15"/>
        <v>0</v>
      </c>
      <c r="R119">
        <f t="shared" si="16"/>
        <v>0</v>
      </c>
    </row>
    <row r="120" spans="1:18" x14ac:dyDescent="0.3">
      <c r="A120" t="str">
        <f t="shared" si="12"/>
        <v>AUS</v>
      </c>
      <c r="B120" t="s">
        <v>414</v>
      </c>
      <c r="C120" t="s">
        <v>415</v>
      </c>
      <c r="D120" t="str">
        <f t="shared" si="13"/>
        <v>Asia</v>
      </c>
      <c r="E120" t="s">
        <v>425</v>
      </c>
      <c r="F120" t="s">
        <v>83</v>
      </c>
      <c r="G120">
        <v>71</v>
      </c>
      <c r="H120">
        <v>34</v>
      </c>
      <c r="I120">
        <v>180</v>
      </c>
      <c r="J120" t="s">
        <v>426</v>
      </c>
      <c r="K120" s="1" t="s">
        <v>2044</v>
      </c>
      <c r="L120" t="s">
        <v>427</v>
      </c>
      <c r="M120" t="str">
        <f t="shared" si="17"/>
        <v>USA</v>
      </c>
      <c r="N120" t="s">
        <v>428</v>
      </c>
      <c r="O120" t="str">
        <f>VLOOKUP(M120,Blad1!$B$3:$E$55,4,FALSE)</f>
        <v>North- Cetral America and Caribbean</v>
      </c>
      <c r="P120" t="str">
        <f t="shared" si="14"/>
        <v>Australia,AUS,Asia,Tim CAHILL,Forward,71,34,180,Australia - South Africa 30 Mar 2004,06 Dec 1979,New York Red Bulls ,USA,USA,North- Cetral America and Caribbean</v>
      </c>
      <c r="Q120">
        <f t="shared" si="15"/>
        <v>0</v>
      </c>
      <c r="R120">
        <f t="shared" si="16"/>
        <v>0</v>
      </c>
    </row>
    <row r="121" spans="1:18" x14ac:dyDescent="0.3">
      <c r="A121" t="str">
        <f t="shared" si="12"/>
        <v>AUS</v>
      </c>
      <c r="B121" t="s">
        <v>414</v>
      </c>
      <c r="C121" t="s">
        <v>415</v>
      </c>
      <c r="D121" t="str">
        <f t="shared" si="13"/>
        <v>Asia</v>
      </c>
      <c r="E121" t="s">
        <v>429</v>
      </c>
      <c r="F121" t="s">
        <v>73</v>
      </c>
      <c r="G121">
        <v>30</v>
      </c>
      <c r="H121">
        <v>2</v>
      </c>
      <c r="I121">
        <v>178</v>
      </c>
      <c r="J121" t="s">
        <v>430</v>
      </c>
      <c r="K121" s="1" t="s">
        <v>2045</v>
      </c>
      <c r="L121" t="s">
        <v>431</v>
      </c>
      <c r="M121" t="str">
        <f t="shared" si="17"/>
        <v>Australia</v>
      </c>
      <c r="N121" t="s">
        <v>415</v>
      </c>
      <c r="O121" t="str">
        <f>VLOOKUP(M121,Blad1!$B$3:$E$55,4,FALSE)</f>
        <v>Asia</v>
      </c>
      <c r="P121" t="str">
        <f t="shared" si="14"/>
        <v>Australia,AUS,Asia,Mark MILLIGAN,Midfielder,30,2,178,Australia - Liechtenstein 07 Jun 2006,04 Aug 1985,Melbourne Victory FC ,Australia,AUS,Asia</v>
      </c>
      <c r="Q121">
        <f t="shared" si="15"/>
        <v>0</v>
      </c>
      <c r="R121">
        <f t="shared" si="16"/>
        <v>0</v>
      </c>
    </row>
    <row r="122" spans="1:18" x14ac:dyDescent="0.3">
      <c r="A122" t="str">
        <f t="shared" si="12"/>
        <v>AUS</v>
      </c>
      <c r="B122" t="s">
        <v>414</v>
      </c>
      <c r="C122" t="s">
        <v>415</v>
      </c>
      <c r="D122" t="str">
        <f t="shared" si="13"/>
        <v>Asia</v>
      </c>
      <c r="E122" t="s">
        <v>432</v>
      </c>
      <c r="F122" t="s">
        <v>51</v>
      </c>
      <c r="G122">
        <v>21</v>
      </c>
      <c r="H122">
        <v>0</v>
      </c>
      <c r="I122">
        <v>188</v>
      </c>
      <c r="J122" t="s">
        <v>433</v>
      </c>
      <c r="K122" s="1" t="s">
        <v>2046</v>
      </c>
      <c r="L122" t="s">
        <v>434</v>
      </c>
      <c r="M122" t="str">
        <f t="shared" si="17"/>
        <v>Australia</v>
      </c>
      <c r="N122" t="s">
        <v>415</v>
      </c>
      <c r="O122" t="str">
        <f>VLOOKUP(M122,Blad1!$B$3:$E$55,4,FALSE)</f>
        <v>Asia</v>
      </c>
      <c r="P122" t="str">
        <f t="shared" si="14"/>
        <v>Australia,AUS,Asia,Matthew SPIRANOVIC,Defender,21,0,188,Australia - Ghana 23 May 2008,27 Jun 1988,Western Sydney Wanderers FC ,Australia,AUS,Asia</v>
      </c>
      <c r="Q122">
        <f t="shared" si="15"/>
        <v>0</v>
      </c>
      <c r="R122">
        <f t="shared" si="16"/>
        <v>0</v>
      </c>
    </row>
    <row r="123" spans="1:18" x14ac:dyDescent="0.3">
      <c r="A123" t="str">
        <f t="shared" si="12"/>
        <v>AUS</v>
      </c>
      <c r="B123" t="s">
        <v>414</v>
      </c>
      <c r="C123" t="s">
        <v>415</v>
      </c>
      <c r="D123" t="str">
        <f t="shared" si="13"/>
        <v>Asia</v>
      </c>
      <c r="E123" t="s">
        <v>435</v>
      </c>
      <c r="F123" t="s">
        <v>83</v>
      </c>
      <c r="G123">
        <v>11</v>
      </c>
      <c r="H123">
        <v>1</v>
      </c>
      <c r="I123">
        <v>181</v>
      </c>
      <c r="J123" t="s">
        <v>436</v>
      </c>
      <c r="K123" s="1" t="s">
        <v>2047</v>
      </c>
      <c r="L123" t="s">
        <v>437</v>
      </c>
      <c r="M123" t="str">
        <f t="shared" si="17"/>
        <v>Germany</v>
      </c>
      <c r="N123" t="s">
        <v>175</v>
      </c>
      <c r="O123" t="str">
        <f>VLOOKUP(M123,Blad1!$B$3:$E$55,4,FALSE)</f>
        <v>Europe</v>
      </c>
      <c r="P123" t="str">
        <f t="shared" si="14"/>
        <v>Australia,AUS,Asia,Mathew LECKIE,Forward,11,1,181,Korea Republic - Australia 14 Nov 2012,04 Feb 1991,FSV Frankfurt ,Germany,GER,Europe</v>
      </c>
      <c r="Q123">
        <f t="shared" si="15"/>
        <v>0</v>
      </c>
      <c r="R123">
        <f t="shared" si="16"/>
        <v>0</v>
      </c>
    </row>
    <row r="124" spans="1:18" x14ac:dyDescent="0.3">
      <c r="A124" t="str">
        <f t="shared" si="12"/>
        <v>AUS</v>
      </c>
      <c r="B124" t="s">
        <v>414</v>
      </c>
      <c r="C124" t="s">
        <v>415</v>
      </c>
      <c r="D124" t="str">
        <f t="shared" si="13"/>
        <v>Asia</v>
      </c>
      <c r="E124" t="s">
        <v>438</v>
      </c>
      <c r="F124" t="s">
        <v>51</v>
      </c>
      <c r="G124">
        <v>0</v>
      </c>
      <c r="H124">
        <v>0</v>
      </c>
      <c r="I124">
        <v>184</v>
      </c>
      <c r="J124" t="s">
        <v>78</v>
      </c>
      <c r="K124" s="1" t="s">
        <v>2048</v>
      </c>
      <c r="L124" t="s">
        <v>439</v>
      </c>
      <c r="M124" t="str">
        <f t="shared" ref="M124:M155" si="18">VLOOKUP(N124,$T$2:$U$54,2,FALSE)</f>
        <v>England</v>
      </c>
      <c r="N124" t="s">
        <v>63</v>
      </c>
      <c r="O124" t="str">
        <f>VLOOKUP(M124,Blad1!$B$3:$E$55,4,FALSE)</f>
        <v>Europe</v>
      </c>
      <c r="P124" t="str">
        <f t="shared" si="14"/>
        <v>Australia,AUS,Asia,Bailey WRIGHT,Defender,0,0,184,-,28 Jul 1992,Preston North End FC ,England,ENG,Europe</v>
      </c>
      <c r="Q124">
        <f t="shared" si="15"/>
        <v>0</v>
      </c>
      <c r="R124">
        <f t="shared" si="16"/>
        <v>0</v>
      </c>
    </row>
    <row r="125" spans="1:18" x14ac:dyDescent="0.3">
      <c r="A125" t="str">
        <f t="shared" si="12"/>
        <v>AUS</v>
      </c>
      <c r="B125" t="s">
        <v>414</v>
      </c>
      <c r="C125" t="s">
        <v>415</v>
      </c>
      <c r="D125" t="str">
        <f t="shared" si="13"/>
        <v>Asia</v>
      </c>
      <c r="E125" t="s">
        <v>440</v>
      </c>
      <c r="F125" t="s">
        <v>83</v>
      </c>
      <c r="G125">
        <v>7</v>
      </c>
      <c r="H125">
        <v>3</v>
      </c>
      <c r="I125">
        <v>172</v>
      </c>
      <c r="J125" t="s">
        <v>420</v>
      </c>
      <c r="K125" s="1" t="s">
        <v>2049</v>
      </c>
      <c r="L125" t="s">
        <v>441</v>
      </c>
      <c r="M125" t="str">
        <f t="shared" si="18"/>
        <v>Australia</v>
      </c>
      <c r="N125" t="s">
        <v>415</v>
      </c>
      <c r="O125" t="str">
        <f>VLOOKUP(M125,Blad1!$B$3:$E$55,4,FALSE)</f>
        <v>Asia</v>
      </c>
      <c r="P125" t="str">
        <f t="shared" si="14"/>
        <v>Australia,AUS,Asia,Adam TAGGART,Forward,7,3,172,Hong Kong - Australia 03 Dec 2012,02 Jun 1993,Newcastle United Jets FC ,Australia,AUS,Asia</v>
      </c>
      <c r="Q125">
        <f t="shared" si="15"/>
        <v>0</v>
      </c>
      <c r="R125">
        <f t="shared" si="16"/>
        <v>0</v>
      </c>
    </row>
    <row r="126" spans="1:18" x14ac:dyDescent="0.3">
      <c r="A126" t="str">
        <f t="shared" si="12"/>
        <v>AUS</v>
      </c>
      <c r="B126" t="s">
        <v>414</v>
      </c>
      <c r="C126" t="s">
        <v>415</v>
      </c>
      <c r="D126" t="str">
        <f t="shared" si="13"/>
        <v>Asia</v>
      </c>
      <c r="E126" t="s">
        <v>442</v>
      </c>
      <c r="F126" t="s">
        <v>83</v>
      </c>
      <c r="G126">
        <v>5</v>
      </c>
      <c r="H126">
        <v>0</v>
      </c>
      <c r="I126">
        <v>180</v>
      </c>
      <c r="J126" t="s">
        <v>443</v>
      </c>
      <c r="K126" s="1" t="s">
        <v>2050</v>
      </c>
      <c r="L126" t="s">
        <v>226</v>
      </c>
      <c r="M126" t="str">
        <f t="shared" si="18"/>
        <v>Germany</v>
      </c>
      <c r="N126" t="s">
        <v>175</v>
      </c>
      <c r="O126" t="str">
        <f>VLOOKUP(M126,Blad1!$B$3:$E$55,4,FALSE)</f>
        <v>Europe</v>
      </c>
      <c r="P126" t="str">
        <f t="shared" si="14"/>
        <v>Australia,AUS,Asia,Ben HALLORAN,Forward,5,0,180,Australia - South Africa 26 May 2014,14 Jun 1992,Fortuna Duesseldorf ,Germany,GER,Europe</v>
      </c>
      <c r="Q126">
        <f t="shared" si="15"/>
        <v>0</v>
      </c>
      <c r="R126">
        <f t="shared" si="16"/>
        <v>0</v>
      </c>
    </row>
    <row r="127" spans="1:18" x14ac:dyDescent="0.3">
      <c r="A127" t="str">
        <f t="shared" si="12"/>
        <v>AUS</v>
      </c>
      <c r="B127" t="s">
        <v>414</v>
      </c>
      <c r="C127" t="s">
        <v>415</v>
      </c>
      <c r="D127" t="str">
        <f t="shared" si="13"/>
        <v>Asia</v>
      </c>
      <c r="E127" t="s">
        <v>444</v>
      </c>
      <c r="F127" t="s">
        <v>73</v>
      </c>
      <c r="G127">
        <v>18</v>
      </c>
      <c r="H127">
        <v>1</v>
      </c>
      <c r="I127">
        <v>170</v>
      </c>
      <c r="J127" t="s">
        <v>445</v>
      </c>
      <c r="K127" s="1" t="s">
        <v>2051</v>
      </c>
      <c r="L127" t="s">
        <v>446</v>
      </c>
      <c r="M127" t="str">
        <f t="shared" si="18"/>
        <v>Netherlands</v>
      </c>
      <c r="N127" t="s">
        <v>306</v>
      </c>
      <c r="O127" t="str">
        <f>VLOOKUP(M127,Blad1!$B$3:$E$55,4,FALSE)</f>
        <v>Europe</v>
      </c>
      <c r="P127" t="str">
        <f t="shared" si="14"/>
        <v>Australia,AUS,Asia,Tommy OAR,Midfielder,18,1,170,Australia - Indonesia 03 Mar 2010,10 Dec 1991,FC Utrecht ,Netherlands,NED,Europe</v>
      </c>
      <c r="Q127">
        <f t="shared" si="15"/>
        <v>0</v>
      </c>
      <c r="R127">
        <f t="shared" si="16"/>
        <v>0</v>
      </c>
    </row>
    <row r="128" spans="1:18" x14ac:dyDescent="0.3">
      <c r="A128" t="str">
        <f t="shared" si="12"/>
        <v>AUS</v>
      </c>
      <c r="B128" t="s">
        <v>414</v>
      </c>
      <c r="C128" t="s">
        <v>415</v>
      </c>
      <c r="D128" t="str">
        <f t="shared" si="13"/>
        <v>Asia</v>
      </c>
      <c r="E128" t="s">
        <v>447</v>
      </c>
      <c r="F128" t="s">
        <v>47</v>
      </c>
      <c r="G128">
        <v>3</v>
      </c>
      <c r="H128">
        <v>0</v>
      </c>
      <c r="I128">
        <v>191</v>
      </c>
      <c r="J128" t="s">
        <v>448</v>
      </c>
      <c r="K128" s="1" t="s">
        <v>2052</v>
      </c>
      <c r="L128" t="s">
        <v>449</v>
      </c>
      <c r="M128" t="str">
        <f t="shared" si="18"/>
        <v>Germany</v>
      </c>
      <c r="N128" t="s">
        <v>175</v>
      </c>
      <c r="O128" t="str">
        <f>VLOOKUP(M128,Blad1!$B$3:$E$55,4,FALSE)</f>
        <v>Europe</v>
      </c>
      <c r="P128" t="str">
        <f t="shared" si="14"/>
        <v>Australia,AUS,Asia,Mitch LANGERAK,Goalkeeper,3,0,191,France - Australia 11 Oct 2013,22 Aug 1988,Borussia Dortmund ,Germany,GER,Europe</v>
      </c>
      <c r="Q128">
        <f t="shared" si="15"/>
        <v>0</v>
      </c>
      <c r="R128">
        <f t="shared" si="16"/>
        <v>0</v>
      </c>
    </row>
    <row r="129" spans="1:18" x14ac:dyDescent="0.3">
      <c r="A129" t="str">
        <f t="shared" si="12"/>
        <v>AUS</v>
      </c>
      <c r="B129" t="s">
        <v>414</v>
      </c>
      <c r="C129" t="s">
        <v>415</v>
      </c>
      <c r="D129" t="str">
        <f t="shared" si="13"/>
        <v>Asia</v>
      </c>
      <c r="E129" t="s">
        <v>450</v>
      </c>
      <c r="F129" t="s">
        <v>73</v>
      </c>
      <c r="G129">
        <v>5</v>
      </c>
      <c r="H129">
        <v>0</v>
      </c>
      <c r="I129">
        <v>167</v>
      </c>
      <c r="J129" t="s">
        <v>451</v>
      </c>
      <c r="K129" s="1" t="s">
        <v>2053</v>
      </c>
      <c r="L129" t="s">
        <v>452</v>
      </c>
      <c r="M129" t="str">
        <f t="shared" si="18"/>
        <v>Switzerland</v>
      </c>
      <c r="N129" t="s">
        <v>271</v>
      </c>
      <c r="O129" t="str">
        <f>VLOOKUP(M129,Blad1!$B$3:$E$55,4,FALSE)</f>
        <v>Europe</v>
      </c>
      <c r="P129" t="str">
        <f t="shared" si="14"/>
        <v>Australia,AUS,Asia,Oliver BOZANIC,Midfielder,5,0,167,Canada - Australia 15 Oct 2013,08 Jan 1989,FC Luzern ,Switzerland,SUI,Europe</v>
      </c>
      <c r="Q129">
        <f t="shared" si="15"/>
        <v>0</v>
      </c>
      <c r="R129">
        <f t="shared" si="16"/>
        <v>0</v>
      </c>
    </row>
    <row r="130" spans="1:18" x14ac:dyDescent="0.3">
      <c r="A130" t="str">
        <f t="shared" ref="A130:A193" si="19">C130</f>
        <v>AUS</v>
      </c>
      <c r="B130" t="s">
        <v>414</v>
      </c>
      <c r="C130" t="s">
        <v>415</v>
      </c>
      <c r="D130" t="str">
        <f t="shared" ref="D130:D193" si="20">VLOOKUP(B130,$AB$2:$AG$54,6,FALSE)</f>
        <v>Asia</v>
      </c>
      <c r="E130" t="s">
        <v>453</v>
      </c>
      <c r="F130" t="s">
        <v>73</v>
      </c>
      <c r="G130">
        <v>13</v>
      </c>
      <c r="H130">
        <v>1</v>
      </c>
      <c r="I130">
        <v>177</v>
      </c>
      <c r="J130" t="s">
        <v>454</v>
      </c>
      <c r="K130" s="1" t="s">
        <v>2054</v>
      </c>
      <c r="L130" t="s">
        <v>431</v>
      </c>
      <c r="M130" t="str">
        <f t="shared" si="18"/>
        <v>Australia</v>
      </c>
      <c r="N130" t="s">
        <v>415</v>
      </c>
      <c r="O130" t="str">
        <f>VLOOKUP(M130,Blad1!$B$3:$E$55,4,FALSE)</f>
        <v>Asia</v>
      </c>
      <c r="P130" t="str">
        <f t="shared" ref="P130:P193" si="21">B130&amp;","&amp;C130&amp;","&amp;D130&amp;","&amp;E130&amp;","&amp;F130&amp;","&amp;G130&amp;","&amp;H130&amp;","&amp;I130&amp;","&amp;J130&amp;","&amp;K130&amp;","&amp;L130&amp;","&amp;M130&amp;","&amp;N130&amp;","&amp;O130</f>
        <v>Australia,AUS,Asia,James TROISI,Midfielder,13,1,177,Singapore - Australia 22 Mar 2008,03 Jul 1988,Melbourne Victory FC ,Australia,AUS,Asia</v>
      </c>
      <c r="Q130">
        <f t="shared" ref="Q130:Q193" si="22">IF(B130="Ghana",IF(M130="Netherlands",1,0),0)</f>
        <v>0</v>
      </c>
      <c r="R130">
        <f t="shared" ref="R130:R193" si="23">IF(O130="Europe",IF(B130="Brazil",1,0),0)</f>
        <v>0</v>
      </c>
    </row>
    <row r="131" spans="1:18" x14ac:dyDescent="0.3">
      <c r="A131" t="str">
        <f t="shared" si="19"/>
        <v>AUS</v>
      </c>
      <c r="B131" t="s">
        <v>414</v>
      </c>
      <c r="C131" t="s">
        <v>415</v>
      </c>
      <c r="D131" t="str">
        <f t="shared" si="20"/>
        <v>Asia</v>
      </c>
      <c r="E131" t="s">
        <v>455</v>
      </c>
      <c r="F131" t="s">
        <v>73</v>
      </c>
      <c r="G131">
        <v>47</v>
      </c>
      <c r="H131">
        <v>5</v>
      </c>
      <c r="I131">
        <v>188</v>
      </c>
      <c r="J131" t="s">
        <v>454</v>
      </c>
      <c r="K131" s="1" t="s">
        <v>2055</v>
      </c>
      <c r="L131" t="s">
        <v>456</v>
      </c>
      <c r="M131" t="str">
        <f t="shared" si="18"/>
        <v>England</v>
      </c>
      <c r="N131" t="s">
        <v>63</v>
      </c>
      <c r="O131" t="str">
        <f>VLOOKUP(M131,Blad1!$B$3:$E$55,4,FALSE)</f>
        <v>Europe</v>
      </c>
      <c r="P131" t="str">
        <f t="shared" si="21"/>
        <v>Australia,AUS,Asia,Mile JEDINAK,Midfielder,47,5,188,Singapore - Australia 22 Mar 2008,03 Aug 1984,Crystal Palace FC ,England,ENG,Europe</v>
      </c>
      <c r="Q131">
        <f t="shared" si="22"/>
        <v>0</v>
      </c>
      <c r="R131">
        <f t="shared" si="23"/>
        <v>0</v>
      </c>
    </row>
    <row r="132" spans="1:18" x14ac:dyDescent="0.3">
      <c r="A132" t="str">
        <f t="shared" si="19"/>
        <v>AUS</v>
      </c>
      <c r="B132" t="s">
        <v>414</v>
      </c>
      <c r="C132" t="s">
        <v>415</v>
      </c>
      <c r="D132" t="str">
        <f t="shared" si="20"/>
        <v>Asia</v>
      </c>
      <c r="E132" t="s">
        <v>457</v>
      </c>
      <c r="F132" t="s">
        <v>73</v>
      </c>
      <c r="G132">
        <v>14</v>
      </c>
      <c r="H132">
        <v>0</v>
      </c>
      <c r="I132">
        <v>180</v>
      </c>
      <c r="J132" t="s">
        <v>454</v>
      </c>
      <c r="K132" t="s">
        <v>458</v>
      </c>
      <c r="L132" t="s">
        <v>459</v>
      </c>
      <c r="M132" t="str">
        <f t="shared" si="18"/>
        <v>Austria</v>
      </c>
      <c r="N132" t="s">
        <v>460</v>
      </c>
      <c r="O132" t="str">
        <f>VLOOKUP(M132,Blad1!$B$3:$E$55,4,FALSE)</f>
        <v>Europe</v>
      </c>
      <c r="P132" t="str">
        <f t="shared" si="21"/>
        <v>Australia,AUS,Asia,James HOLLAND,Midfielder,14,0,180,Singapore - Australia 22 Mar 2008,15 May 1989,FK Austria Wien ,Austria,AUT,Europe</v>
      </c>
      <c r="Q132">
        <f t="shared" si="22"/>
        <v>0</v>
      </c>
      <c r="R132">
        <f t="shared" si="23"/>
        <v>0</v>
      </c>
    </row>
    <row r="133" spans="1:18" x14ac:dyDescent="0.3">
      <c r="A133" t="str">
        <f t="shared" si="19"/>
        <v>AUS</v>
      </c>
      <c r="B133" t="s">
        <v>414</v>
      </c>
      <c r="C133" t="s">
        <v>415</v>
      </c>
      <c r="D133" t="str">
        <f t="shared" si="20"/>
        <v>Asia</v>
      </c>
      <c r="E133" t="s">
        <v>461</v>
      </c>
      <c r="F133" t="s">
        <v>73</v>
      </c>
      <c r="G133">
        <v>49</v>
      </c>
      <c r="H133">
        <v>1</v>
      </c>
      <c r="I133">
        <v>174</v>
      </c>
      <c r="J133" t="s">
        <v>462</v>
      </c>
      <c r="K133" s="1" t="s">
        <v>2056</v>
      </c>
      <c r="L133" t="s">
        <v>421</v>
      </c>
      <c r="M133" t="str">
        <f t="shared" si="18"/>
        <v>Australia</v>
      </c>
      <c r="N133" t="s">
        <v>415</v>
      </c>
      <c r="O133" t="str">
        <f>VLOOKUP(M133,Blad1!$B$3:$E$55,4,FALSE)</f>
        <v>Asia</v>
      </c>
      <c r="P133" t="str">
        <f t="shared" si="21"/>
        <v>Australia,AUS,Asia,Matt McKAY,Midfielder,49,1,174,Australia - Kuwait 16 Aug 2006,11 Jan 1983,Brisbane Roar FC ,Australia,AUS,Asia</v>
      </c>
      <c r="Q133">
        <f t="shared" si="22"/>
        <v>0</v>
      </c>
      <c r="R133">
        <f t="shared" si="23"/>
        <v>0</v>
      </c>
    </row>
    <row r="134" spans="1:18" x14ac:dyDescent="0.3">
      <c r="A134" t="str">
        <f t="shared" si="19"/>
        <v>AUS</v>
      </c>
      <c r="B134" t="s">
        <v>414</v>
      </c>
      <c r="C134" t="s">
        <v>415</v>
      </c>
      <c r="D134" t="str">
        <f t="shared" si="20"/>
        <v>Asia</v>
      </c>
      <c r="E134" t="s">
        <v>463</v>
      </c>
      <c r="F134" t="s">
        <v>47</v>
      </c>
      <c r="G134">
        <v>8</v>
      </c>
      <c r="H134">
        <v>0</v>
      </c>
      <c r="I134">
        <v>186</v>
      </c>
      <c r="J134" t="s">
        <v>464</v>
      </c>
      <c r="K134" s="1" t="s">
        <v>2057</v>
      </c>
      <c r="L134" t="s">
        <v>465</v>
      </c>
      <c r="M134" t="str">
        <f t="shared" si="18"/>
        <v>Australia</v>
      </c>
      <c r="N134" t="s">
        <v>415</v>
      </c>
      <c r="O134" t="str">
        <f>VLOOKUP(M134,Blad1!$B$3:$E$55,4,FALSE)</f>
        <v>Asia</v>
      </c>
      <c r="P134" t="str">
        <f t="shared" si="21"/>
        <v>Australia,AUS,Asia,Eugen GALEKOVIC,Goalkeeper,8,0,186,Indonesia - Australia 28 Jan 2009,12 Jun 1981,Adelaide United FC ,Australia,AUS,Asia</v>
      </c>
      <c r="Q134">
        <f t="shared" si="22"/>
        <v>0</v>
      </c>
      <c r="R134">
        <f t="shared" si="23"/>
        <v>0</v>
      </c>
    </row>
    <row r="135" spans="1:18" x14ac:dyDescent="0.3">
      <c r="A135" t="str">
        <f t="shared" si="19"/>
        <v>AUS</v>
      </c>
      <c r="B135" t="s">
        <v>414</v>
      </c>
      <c r="C135" t="s">
        <v>415</v>
      </c>
      <c r="D135" t="str">
        <f t="shared" si="20"/>
        <v>Asia</v>
      </c>
      <c r="E135" t="s">
        <v>466</v>
      </c>
      <c r="F135" t="s">
        <v>51</v>
      </c>
      <c r="G135">
        <v>12</v>
      </c>
      <c r="H135">
        <v>0</v>
      </c>
      <c r="I135">
        <v>185</v>
      </c>
      <c r="J135" t="s">
        <v>423</v>
      </c>
      <c r="K135" s="1" t="s">
        <v>2058</v>
      </c>
      <c r="L135" t="s">
        <v>467</v>
      </c>
      <c r="M135" t="str">
        <f t="shared" si="18"/>
        <v>China</v>
      </c>
      <c r="N135" t="s">
        <v>468</v>
      </c>
      <c r="O135" t="str">
        <f>VLOOKUP(M135,Blad1!$B$3:$E$55,4,FALSE)</f>
        <v>Asia</v>
      </c>
      <c r="P135" t="str">
        <f t="shared" si="21"/>
        <v>Australia,AUS,Asia,Ryan McGOWAN,Defender,12,0,185,Scotland - Australia 15 Aug 2012,15 Aug 1989,Shandong Luneng Taishan FC ,China,CHN,Asia</v>
      </c>
      <c r="Q135">
        <f t="shared" si="22"/>
        <v>0</v>
      </c>
      <c r="R135">
        <f t="shared" si="23"/>
        <v>0</v>
      </c>
    </row>
    <row r="136" spans="1:18" x14ac:dyDescent="0.3">
      <c r="A136" t="str">
        <f t="shared" si="19"/>
        <v>AUS</v>
      </c>
      <c r="B136" t="s">
        <v>414</v>
      </c>
      <c r="C136" t="s">
        <v>415</v>
      </c>
      <c r="D136" t="str">
        <f t="shared" si="20"/>
        <v>Asia</v>
      </c>
      <c r="E136" t="s">
        <v>469</v>
      </c>
      <c r="F136" t="s">
        <v>73</v>
      </c>
      <c r="G136">
        <v>23</v>
      </c>
      <c r="H136">
        <v>2</v>
      </c>
      <c r="I136">
        <v>185</v>
      </c>
      <c r="J136" t="s">
        <v>470</v>
      </c>
      <c r="K136" s="1" t="s">
        <v>2059</v>
      </c>
      <c r="L136" t="s">
        <v>471</v>
      </c>
      <c r="M136" t="str">
        <f t="shared" si="18"/>
        <v>Switzerland</v>
      </c>
      <c r="N136" t="s">
        <v>271</v>
      </c>
      <c r="O136" t="str">
        <f>VLOOKUP(M136,Blad1!$B$3:$E$55,4,FALSE)</f>
        <v>Europe</v>
      </c>
      <c r="P136" t="str">
        <f t="shared" si="21"/>
        <v>Australia,AUS,Asia,Dario VIDOSIC,Midfielder,23,2,185,Australia - Japan 17 Jun 2009,08 Apr 1987,FC Sion ,Switzerland,SUI,Europe</v>
      </c>
      <c r="Q136">
        <f t="shared" si="22"/>
        <v>0</v>
      </c>
      <c r="R136">
        <f t="shared" si="23"/>
        <v>0</v>
      </c>
    </row>
    <row r="137" spans="1:18" x14ac:dyDescent="0.3">
      <c r="A137" t="str">
        <f t="shared" si="19"/>
        <v>AUS</v>
      </c>
      <c r="B137" t="s">
        <v>414</v>
      </c>
      <c r="C137" t="s">
        <v>415</v>
      </c>
      <c r="D137" t="str">
        <f t="shared" si="20"/>
        <v>Asia</v>
      </c>
      <c r="E137" t="s">
        <v>472</v>
      </c>
      <c r="F137" t="s">
        <v>73</v>
      </c>
      <c r="G137">
        <v>1</v>
      </c>
      <c r="H137">
        <v>0</v>
      </c>
      <c r="I137">
        <v>176</v>
      </c>
      <c r="J137" t="s">
        <v>473</v>
      </c>
      <c r="K137" s="1" t="s">
        <v>2060</v>
      </c>
      <c r="L137" t="s">
        <v>474</v>
      </c>
      <c r="M137" t="str">
        <f t="shared" si="18"/>
        <v>England</v>
      </c>
      <c r="N137" t="s">
        <v>63</v>
      </c>
      <c r="O137" t="str">
        <f>VLOOKUP(M137,Blad1!$B$3:$E$55,4,FALSE)</f>
        <v>Europe</v>
      </c>
      <c r="P137" t="str">
        <f t="shared" si="21"/>
        <v>Australia,AUS,Asia,Massimo LUONGO,Midfielder,1,0,176,Australia - Ecuador 05 Mar 2014,25 Sep 1992,Swindon Town FC ,England,ENG,Europe</v>
      </c>
      <c r="Q137">
        <f t="shared" si="22"/>
        <v>0</v>
      </c>
      <c r="R137">
        <f t="shared" si="23"/>
        <v>0</v>
      </c>
    </row>
    <row r="138" spans="1:18" x14ac:dyDescent="0.3">
      <c r="A138" t="str">
        <f t="shared" si="19"/>
        <v>AUS</v>
      </c>
      <c r="B138" t="s">
        <v>414</v>
      </c>
      <c r="C138" t="s">
        <v>415</v>
      </c>
      <c r="D138" t="str">
        <f t="shared" si="20"/>
        <v>Asia</v>
      </c>
      <c r="E138" t="s">
        <v>475</v>
      </c>
      <c r="F138" t="s">
        <v>51</v>
      </c>
      <c r="G138">
        <v>6</v>
      </c>
      <c r="H138">
        <v>0</v>
      </c>
      <c r="I138">
        <v>183</v>
      </c>
      <c r="J138" t="s">
        <v>473</v>
      </c>
      <c r="K138" s="1" t="s">
        <v>2061</v>
      </c>
      <c r="L138" t="s">
        <v>476</v>
      </c>
      <c r="M138" t="str">
        <f t="shared" si="18"/>
        <v>Korea Republic</v>
      </c>
      <c r="N138" t="s">
        <v>477</v>
      </c>
      <c r="O138" t="str">
        <f>VLOOKUP(M138,Blad1!$B$3:$E$55,4,FALSE)</f>
        <v>Asia</v>
      </c>
      <c r="P138" t="str">
        <f t="shared" si="21"/>
        <v>Australia,AUS,Asia,Alex WILKINSON,Defender,6,0,183,Australia - Ecuador 05 Mar 2014,13 Aug 1984,Jeonbuk Hyundai Motors FC ,Korea Republic,KOR,Asia</v>
      </c>
      <c r="Q138">
        <f t="shared" si="22"/>
        <v>0</v>
      </c>
      <c r="R138">
        <f t="shared" si="23"/>
        <v>0</v>
      </c>
    </row>
    <row r="139" spans="1:18" x14ac:dyDescent="0.3">
      <c r="A139" t="str">
        <f t="shared" si="19"/>
        <v>AUS</v>
      </c>
      <c r="B139" t="s">
        <v>414</v>
      </c>
      <c r="C139" t="s">
        <v>415</v>
      </c>
      <c r="D139" t="str">
        <f t="shared" si="20"/>
        <v>Asia</v>
      </c>
      <c r="E139" t="s">
        <v>478</v>
      </c>
      <c r="F139" t="s">
        <v>73</v>
      </c>
      <c r="G139">
        <v>77</v>
      </c>
      <c r="H139">
        <v>13</v>
      </c>
      <c r="I139">
        <v>182</v>
      </c>
      <c r="J139" t="s">
        <v>479</v>
      </c>
      <c r="K139" s="1" t="s">
        <v>2062</v>
      </c>
      <c r="L139" t="s">
        <v>480</v>
      </c>
      <c r="M139" t="str">
        <f t="shared" si="18"/>
        <v>Qatar</v>
      </c>
      <c r="N139" t="s">
        <v>55</v>
      </c>
      <c r="O139" t="str">
        <f>VLOOKUP(M139,Blad1!$B$3:$E$55,4,FALSE)</f>
        <v>Asia</v>
      </c>
      <c r="P139" t="str">
        <f t="shared" si="21"/>
        <v>Australia,AUS,Asia,Mark BRESCIANO,Midfielder,77,13,182,Australia - France 01 Jun 2001,11 Feb 1980,Al Gharafa SC ,Qatar,QAT,Asia</v>
      </c>
      <c r="Q139">
        <f t="shared" si="22"/>
        <v>0</v>
      </c>
      <c r="R139">
        <f t="shared" si="23"/>
        <v>0</v>
      </c>
    </row>
    <row r="140" spans="1:18" x14ac:dyDescent="0.3">
      <c r="A140" t="str">
        <f t="shared" si="19"/>
        <v>IRN</v>
      </c>
      <c r="B140" t="s">
        <v>481</v>
      </c>
      <c r="C140" t="s">
        <v>482</v>
      </c>
      <c r="D140" t="str">
        <f t="shared" si="20"/>
        <v>Asia</v>
      </c>
      <c r="E140" t="s">
        <v>483</v>
      </c>
      <c r="F140" t="s">
        <v>47</v>
      </c>
      <c r="G140">
        <v>11</v>
      </c>
      <c r="H140">
        <v>0</v>
      </c>
      <c r="I140">
        <v>182</v>
      </c>
      <c r="J140" t="s">
        <v>484</v>
      </c>
      <c r="K140" s="1" t="s">
        <v>2063</v>
      </c>
      <c r="L140" t="s">
        <v>485</v>
      </c>
      <c r="M140" t="str">
        <f t="shared" si="18"/>
        <v>Iran</v>
      </c>
      <c r="N140" t="s">
        <v>482</v>
      </c>
      <c r="O140" t="str">
        <f>VLOOKUP(M140,Blad1!$B$3:$E$55,4,FALSE)</f>
        <v>Asia</v>
      </c>
      <c r="P140" t="str">
        <f t="shared" si="21"/>
        <v>Iran,IRN,Asia,Rahman AHMADI,Goalkeeper,11,0,182,Iran - Jordan 15 Aug 2008,30 Jul 1980,Sepahan FC ,Iran,IRN,Asia</v>
      </c>
      <c r="Q140">
        <f t="shared" si="22"/>
        <v>0</v>
      </c>
      <c r="R140">
        <f t="shared" si="23"/>
        <v>0</v>
      </c>
    </row>
    <row r="141" spans="1:18" x14ac:dyDescent="0.3">
      <c r="A141" t="str">
        <f t="shared" si="19"/>
        <v>IRN</v>
      </c>
      <c r="B141" t="s">
        <v>481</v>
      </c>
      <c r="C141" t="s">
        <v>482</v>
      </c>
      <c r="D141" t="str">
        <f t="shared" si="20"/>
        <v>Asia</v>
      </c>
      <c r="E141" t="s">
        <v>486</v>
      </c>
      <c r="F141" t="s">
        <v>83</v>
      </c>
      <c r="G141">
        <v>51</v>
      </c>
      <c r="H141">
        <v>0</v>
      </c>
      <c r="I141">
        <v>175</v>
      </c>
      <c r="J141" t="s">
        <v>487</v>
      </c>
      <c r="K141" s="1" t="s">
        <v>2064</v>
      </c>
      <c r="L141" t="s">
        <v>488</v>
      </c>
      <c r="M141" t="str">
        <f t="shared" si="18"/>
        <v>Iran</v>
      </c>
      <c r="N141" t="s">
        <v>482</v>
      </c>
      <c r="O141" t="str">
        <f>VLOOKUP(M141,Blad1!$B$3:$E$55,4,FALSE)</f>
        <v>Asia</v>
      </c>
      <c r="P141" t="str">
        <f t="shared" si="21"/>
        <v>Iran,IRN,Asia,Khosro HEYDARI,Forward,51,0,175,Iran - Palestine 20 Jun 2007,14 Sep 1983,Esteghlal Tehran FC ,Iran,IRN,Asia</v>
      </c>
      <c r="Q141">
        <f t="shared" si="22"/>
        <v>0</v>
      </c>
      <c r="R141">
        <f t="shared" si="23"/>
        <v>0</v>
      </c>
    </row>
    <row r="142" spans="1:18" x14ac:dyDescent="0.3">
      <c r="A142" t="str">
        <f t="shared" si="19"/>
        <v>IRN</v>
      </c>
      <c r="B142" t="s">
        <v>481</v>
      </c>
      <c r="C142" t="s">
        <v>482</v>
      </c>
      <c r="D142" t="str">
        <f t="shared" si="20"/>
        <v>Asia</v>
      </c>
      <c r="E142" t="s">
        <v>489</v>
      </c>
      <c r="F142" t="s">
        <v>73</v>
      </c>
      <c r="G142">
        <v>62</v>
      </c>
      <c r="H142">
        <v>3</v>
      </c>
      <c r="I142">
        <v>177</v>
      </c>
      <c r="J142" t="s">
        <v>490</v>
      </c>
      <c r="K142" s="1" t="s">
        <v>1990</v>
      </c>
      <c r="L142" t="s">
        <v>485</v>
      </c>
      <c r="M142" t="str">
        <f t="shared" si="18"/>
        <v>Iran</v>
      </c>
      <c r="N142" t="s">
        <v>482</v>
      </c>
      <c r="O142" t="str">
        <f>VLOOKUP(M142,Blad1!$B$3:$E$55,4,FALSE)</f>
        <v>Asia</v>
      </c>
      <c r="P142" t="str">
        <f t="shared" si="21"/>
        <v>Iran,IRN,Asia,Ehsan HAJI SAFI,Midfielder,62,3,177,Iran - Zambia 25 May 2008,25 Feb 1990,Sepahan FC ,Iran,IRN,Asia</v>
      </c>
      <c r="Q142">
        <f t="shared" si="22"/>
        <v>0</v>
      </c>
      <c r="R142">
        <f t="shared" si="23"/>
        <v>0</v>
      </c>
    </row>
    <row r="143" spans="1:18" x14ac:dyDescent="0.3">
      <c r="A143" t="str">
        <f t="shared" si="19"/>
        <v>IRN</v>
      </c>
      <c r="B143" t="s">
        <v>481</v>
      </c>
      <c r="C143" t="s">
        <v>482</v>
      </c>
      <c r="D143" t="str">
        <f t="shared" si="20"/>
        <v>Asia</v>
      </c>
      <c r="E143" t="s">
        <v>491</v>
      </c>
      <c r="F143" t="s">
        <v>51</v>
      </c>
      <c r="G143">
        <v>87</v>
      </c>
      <c r="H143">
        <v>6</v>
      </c>
      <c r="I143">
        <v>185</v>
      </c>
      <c r="J143" t="s">
        <v>492</v>
      </c>
      <c r="K143" s="1" t="s">
        <v>2065</v>
      </c>
      <c r="L143" t="s">
        <v>493</v>
      </c>
      <c r="M143" t="str">
        <f t="shared" si="18"/>
        <v>Iran</v>
      </c>
      <c r="N143" t="s">
        <v>482</v>
      </c>
      <c r="O143" t="str">
        <f>VLOOKUP(M143,Blad1!$B$3:$E$55,4,FALSE)</f>
        <v>Asia</v>
      </c>
      <c r="P143" t="str">
        <f t="shared" si="21"/>
        <v>Iran,IRN,Asia,Jalal HOSSEINI,Defender,87,6,185,Iran - Belarus 07 Feb 2007,03 Feb 1982,Perspolis FC ,Iran,IRN,Asia</v>
      </c>
      <c r="Q143">
        <f t="shared" si="22"/>
        <v>0</v>
      </c>
      <c r="R143">
        <f t="shared" si="23"/>
        <v>0</v>
      </c>
    </row>
    <row r="144" spans="1:18" x14ac:dyDescent="0.3">
      <c r="A144" t="str">
        <f t="shared" si="19"/>
        <v>IRN</v>
      </c>
      <c r="B144" t="s">
        <v>481</v>
      </c>
      <c r="C144" t="s">
        <v>482</v>
      </c>
      <c r="D144" t="str">
        <f t="shared" si="20"/>
        <v>Asia</v>
      </c>
      <c r="E144" t="s">
        <v>494</v>
      </c>
      <c r="F144" t="s">
        <v>51</v>
      </c>
      <c r="G144">
        <v>18</v>
      </c>
      <c r="H144">
        <v>1</v>
      </c>
      <c r="I144">
        <v>185</v>
      </c>
      <c r="J144" t="s">
        <v>495</v>
      </c>
      <c r="K144" s="1" t="s">
        <v>2066</v>
      </c>
      <c r="L144" t="s">
        <v>488</v>
      </c>
      <c r="M144" t="str">
        <f t="shared" si="18"/>
        <v>Iran</v>
      </c>
      <c r="N144" t="s">
        <v>482</v>
      </c>
      <c r="O144" t="str">
        <f>VLOOKUP(M144,Blad1!$B$3:$E$55,4,FALSE)</f>
        <v>Asia</v>
      </c>
      <c r="P144" t="str">
        <f t="shared" si="21"/>
        <v>Iran,IRN,Asia,Amirhossein SADEGHI,Defender,18,1,185,Iran - Bosnia and Herzegovina 02 Feb 2005,06 Sep 1981,Esteghlal Tehran FC ,Iran,IRN,Asia</v>
      </c>
      <c r="Q144">
        <f t="shared" si="22"/>
        <v>0</v>
      </c>
      <c r="R144">
        <f t="shared" si="23"/>
        <v>0</v>
      </c>
    </row>
    <row r="145" spans="1:18" x14ac:dyDescent="0.3">
      <c r="A145" t="str">
        <f t="shared" si="19"/>
        <v>IRN</v>
      </c>
      <c r="B145" t="s">
        <v>481</v>
      </c>
      <c r="C145" t="s">
        <v>482</v>
      </c>
      <c r="D145" t="str">
        <f t="shared" si="20"/>
        <v>Asia</v>
      </c>
      <c r="E145" t="s">
        <v>496</v>
      </c>
      <c r="F145" t="s">
        <v>73</v>
      </c>
      <c r="G145">
        <v>141</v>
      </c>
      <c r="H145">
        <v>37</v>
      </c>
      <c r="I145">
        <v>188</v>
      </c>
      <c r="J145" t="s">
        <v>497</v>
      </c>
      <c r="K145" s="1" t="s">
        <v>2067</v>
      </c>
      <c r="L145" t="s">
        <v>498</v>
      </c>
      <c r="M145" t="str">
        <f t="shared" si="18"/>
        <v>Kuwait</v>
      </c>
      <c r="N145" t="s">
        <v>499</v>
      </c>
      <c r="O145" t="str">
        <f>VLOOKUP(M145,Blad1!$B$3:$E$55,4,FALSE)</f>
        <v>Asia</v>
      </c>
      <c r="P145" t="str">
        <f t="shared" si="21"/>
        <v>Iran,IRN,Asia,Javad NEKOUNAM,Midfielder,141,37,188,Jordan - Iran 30 May 2000,07 Sep 1980,Kuwait SC ,Kuwait,KUW,Asia</v>
      </c>
      <c r="Q145">
        <f t="shared" si="22"/>
        <v>0</v>
      </c>
      <c r="R145">
        <f t="shared" si="23"/>
        <v>0</v>
      </c>
    </row>
    <row r="146" spans="1:18" x14ac:dyDescent="0.3">
      <c r="A146" t="str">
        <f t="shared" si="19"/>
        <v>IRN</v>
      </c>
      <c r="B146" t="s">
        <v>481</v>
      </c>
      <c r="C146" t="s">
        <v>482</v>
      </c>
      <c r="D146" t="str">
        <f t="shared" si="20"/>
        <v>Asia</v>
      </c>
      <c r="E146" t="s">
        <v>500</v>
      </c>
      <c r="F146" t="s">
        <v>83</v>
      </c>
      <c r="G146">
        <v>53</v>
      </c>
      <c r="H146">
        <v>5</v>
      </c>
      <c r="I146">
        <v>185</v>
      </c>
      <c r="J146" t="s">
        <v>501</v>
      </c>
      <c r="K146" s="1" t="s">
        <v>2068</v>
      </c>
      <c r="L146" t="s">
        <v>502</v>
      </c>
      <c r="M146" t="str">
        <f t="shared" si="18"/>
        <v>Spain</v>
      </c>
      <c r="N146" t="s">
        <v>81</v>
      </c>
      <c r="O146" t="str">
        <f>VLOOKUP(M146,Blad1!$B$3:$E$55,4,FALSE)</f>
        <v>Europe</v>
      </c>
      <c r="P146" t="str">
        <f t="shared" si="21"/>
        <v>Iran,IRN,Asia,Masoud SHOJAEI,Forward,53,5,185,Iran - Laos 17 Nov 2004,09 Jun 1984,UD Las Palmas ,Spain,ESP,Europe</v>
      </c>
      <c r="Q146">
        <f t="shared" si="22"/>
        <v>0</v>
      </c>
      <c r="R146">
        <f t="shared" si="23"/>
        <v>0</v>
      </c>
    </row>
    <row r="147" spans="1:18" x14ac:dyDescent="0.3">
      <c r="A147" t="str">
        <f t="shared" si="19"/>
        <v>IRN</v>
      </c>
      <c r="B147" t="s">
        <v>481</v>
      </c>
      <c r="C147" t="s">
        <v>482</v>
      </c>
      <c r="D147" t="str">
        <f t="shared" si="20"/>
        <v>Asia</v>
      </c>
      <c r="E147" t="s">
        <v>503</v>
      </c>
      <c r="F147" t="s">
        <v>73</v>
      </c>
      <c r="G147">
        <v>8</v>
      </c>
      <c r="H147">
        <v>0</v>
      </c>
      <c r="I147">
        <v>190</v>
      </c>
      <c r="J147" t="s">
        <v>504</v>
      </c>
      <c r="K147" s="1" t="s">
        <v>2069</v>
      </c>
      <c r="L147" t="s">
        <v>493</v>
      </c>
      <c r="M147" t="str">
        <f t="shared" si="18"/>
        <v>Iran</v>
      </c>
      <c r="N147" t="s">
        <v>482</v>
      </c>
      <c r="O147" t="str">
        <f>VLOOKUP(M147,Blad1!$B$3:$E$55,4,FALSE)</f>
        <v>Asia</v>
      </c>
      <c r="P147" t="str">
        <f t="shared" si="21"/>
        <v>Iran,IRN,Asia,Reza HAGHIGHI,Midfielder,8,0,190,Botswana - Iran 05 Jul 2009,01 Feb 1989,Perspolis FC ,Iran,IRN,Asia</v>
      </c>
      <c r="Q147">
        <f t="shared" si="22"/>
        <v>0</v>
      </c>
      <c r="R147">
        <f t="shared" si="23"/>
        <v>0</v>
      </c>
    </row>
    <row r="148" spans="1:18" x14ac:dyDescent="0.3">
      <c r="A148" t="str">
        <f t="shared" si="19"/>
        <v>IRN</v>
      </c>
      <c r="B148" t="s">
        <v>481</v>
      </c>
      <c r="C148" t="s">
        <v>482</v>
      </c>
      <c r="D148" t="str">
        <f t="shared" si="20"/>
        <v>Asia</v>
      </c>
      <c r="E148" t="s">
        <v>505</v>
      </c>
      <c r="F148" t="s">
        <v>83</v>
      </c>
      <c r="G148">
        <v>9</v>
      </c>
      <c r="H148">
        <v>1</v>
      </c>
      <c r="I148">
        <v>181</v>
      </c>
      <c r="J148" t="s">
        <v>506</v>
      </c>
      <c r="K148" s="1" t="s">
        <v>2070</v>
      </c>
      <c r="L148" t="s">
        <v>507</v>
      </c>
      <c r="M148" t="str">
        <f t="shared" si="18"/>
        <v>Netherlands</v>
      </c>
      <c r="N148" t="s">
        <v>306</v>
      </c>
      <c r="O148" t="str">
        <f>VLOOKUP(M148,Blad1!$B$3:$E$55,4,FALSE)</f>
        <v>Europe</v>
      </c>
      <c r="P148" t="str">
        <f t="shared" si="21"/>
        <v>Iran,IRN,Asia,Alireza JAHAN BAKHSH,Forward,9,1,181,Iran - Thailand 15 Oct 2013,11 Aug 1993,NEC Nijmegen ,Netherlands,NED,Europe</v>
      </c>
      <c r="Q148">
        <f t="shared" si="22"/>
        <v>0</v>
      </c>
      <c r="R148">
        <f t="shared" si="23"/>
        <v>0</v>
      </c>
    </row>
    <row r="149" spans="1:18" x14ac:dyDescent="0.3">
      <c r="A149" t="str">
        <f t="shared" si="19"/>
        <v>IRN</v>
      </c>
      <c r="B149" t="s">
        <v>481</v>
      </c>
      <c r="C149" t="s">
        <v>482</v>
      </c>
      <c r="D149" t="str">
        <f t="shared" si="20"/>
        <v>Asia</v>
      </c>
      <c r="E149" t="s">
        <v>508</v>
      </c>
      <c r="F149" t="s">
        <v>83</v>
      </c>
      <c r="G149">
        <v>42</v>
      </c>
      <c r="H149">
        <v>9</v>
      </c>
      <c r="I149">
        <v>185</v>
      </c>
      <c r="J149" t="s">
        <v>509</v>
      </c>
      <c r="K149" s="1" t="s">
        <v>2071</v>
      </c>
      <c r="L149" t="s">
        <v>510</v>
      </c>
      <c r="M149" t="str">
        <f t="shared" si="18"/>
        <v>Iran</v>
      </c>
      <c r="N149" t="s">
        <v>482</v>
      </c>
      <c r="O149" t="str">
        <f>VLOOKUP(M149,Blad1!$B$3:$E$55,4,FALSE)</f>
        <v>Asia</v>
      </c>
      <c r="P149" t="str">
        <f t="shared" si="21"/>
        <v>Iran,IRN,Asia,Karim ANSARI FARD,Forward,42,9,185,Iran - Iceland 10 Nov 2009,03 Apr 1990,Tractor Sazi Tabriz FC ,Iran,IRN,Asia</v>
      </c>
      <c r="Q149">
        <f t="shared" si="22"/>
        <v>0</v>
      </c>
      <c r="R149">
        <f t="shared" si="23"/>
        <v>0</v>
      </c>
    </row>
    <row r="150" spans="1:18" x14ac:dyDescent="0.3">
      <c r="A150" t="str">
        <f t="shared" si="19"/>
        <v>IRN</v>
      </c>
      <c r="B150" t="s">
        <v>481</v>
      </c>
      <c r="C150" t="s">
        <v>482</v>
      </c>
      <c r="D150" t="str">
        <f t="shared" si="20"/>
        <v>Asia</v>
      </c>
      <c r="E150" t="s">
        <v>511</v>
      </c>
      <c r="F150" t="s">
        <v>73</v>
      </c>
      <c r="G150">
        <v>17</v>
      </c>
      <c r="H150">
        <v>0</v>
      </c>
      <c r="I150">
        <v>178</v>
      </c>
      <c r="J150" t="s">
        <v>512</v>
      </c>
      <c r="K150" s="1" t="s">
        <v>2072</v>
      </c>
      <c r="L150" t="s">
        <v>513</v>
      </c>
      <c r="M150" t="str">
        <f t="shared" si="18"/>
        <v>Iran</v>
      </c>
      <c r="N150" t="s">
        <v>482</v>
      </c>
      <c r="O150" t="str">
        <f>VLOOKUP(M150,Blad1!$B$3:$E$55,4,FALSE)</f>
        <v>Asia</v>
      </c>
      <c r="P150" t="str">
        <f t="shared" si="21"/>
        <v>Iran,IRN,Asia,Ghasem HADADIFAR,Midfielder,17,0,178,Armenia - Iran 11 Aug 2010,12 Jul 1983,Zob Ahan Isfahan FC ,Iran,IRN,Asia</v>
      </c>
      <c r="Q150">
        <f t="shared" si="22"/>
        <v>0</v>
      </c>
      <c r="R150">
        <f t="shared" si="23"/>
        <v>0</v>
      </c>
    </row>
    <row r="151" spans="1:18" x14ac:dyDescent="0.3">
      <c r="A151" t="str">
        <f t="shared" si="19"/>
        <v>IRN</v>
      </c>
      <c r="B151" t="s">
        <v>481</v>
      </c>
      <c r="C151" t="s">
        <v>482</v>
      </c>
      <c r="D151" t="str">
        <f t="shared" si="20"/>
        <v>Asia</v>
      </c>
      <c r="E151" t="s">
        <v>514</v>
      </c>
      <c r="F151" t="s">
        <v>47</v>
      </c>
      <c r="G151">
        <v>8</v>
      </c>
      <c r="H151">
        <v>0</v>
      </c>
      <c r="I151">
        <v>193</v>
      </c>
      <c r="J151" t="s">
        <v>515</v>
      </c>
      <c r="K151" t="s">
        <v>516</v>
      </c>
      <c r="L151" t="s">
        <v>517</v>
      </c>
      <c r="M151" t="str">
        <f t="shared" si="18"/>
        <v>Portugal</v>
      </c>
      <c r="N151" t="s">
        <v>67</v>
      </c>
      <c r="O151" t="str">
        <f>VLOOKUP(M151,Blad1!$B$3:$E$55,4,FALSE)</f>
        <v>Europe</v>
      </c>
      <c r="P151" t="str">
        <f t="shared" si="21"/>
        <v>Iran,IRN,Asia,Alireza HAGHIGHI,Goalkeeper,8,0,193,Iran - Palestine 05 Oct 2011,02 May 1988,Sporting Covilha ,Portugal,POR,Europe</v>
      </c>
      <c r="Q151">
        <f t="shared" si="22"/>
        <v>0</v>
      </c>
      <c r="R151">
        <f t="shared" si="23"/>
        <v>0</v>
      </c>
    </row>
    <row r="152" spans="1:18" x14ac:dyDescent="0.3">
      <c r="A152" t="str">
        <f t="shared" si="19"/>
        <v>IRN</v>
      </c>
      <c r="B152" t="s">
        <v>481</v>
      </c>
      <c r="C152" t="s">
        <v>482</v>
      </c>
      <c r="D152" t="str">
        <f t="shared" si="20"/>
        <v>Asia</v>
      </c>
      <c r="E152" t="s">
        <v>518</v>
      </c>
      <c r="F152" t="s">
        <v>51</v>
      </c>
      <c r="G152">
        <v>22</v>
      </c>
      <c r="H152">
        <v>0</v>
      </c>
      <c r="I152">
        <v>182</v>
      </c>
      <c r="J152" t="s">
        <v>519</v>
      </c>
      <c r="K152" s="1" t="s">
        <v>2073</v>
      </c>
      <c r="L152" t="s">
        <v>493</v>
      </c>
      <c r="M152" t="str">
        <f t="shared" si="18"/>
        <v>Iran</v>
      </c>
      <c r="N152" t="s">
        <v>482</v>
      </c>
      <c r="O152" t="str">
        <f>VLOOKUP(M152,Blad1!$B$3:$E$55,4,FALSE)</f>
        <v>Asia</v>
      </c>
      <c r="P152" t="str">
        <f t="shared" si="21"/>
        <v>Iran,IRN,Asia,Hossein MAHINI,Defender,22,0,182,Iran - Madagascar 17 Jul 2011,16 Sep 1986,Perspolis FC ,Iran,IRN,Asia</v>
      </c>
      <c r="Q152">
        <f t="shared" si="22"/>
        <v>0</v>
      </c>
      <c r="R152">
        <f t="shared" si="23"/>
        <v>0</v>
      </c>
    </row>
    <row r="153" spans="1:18" x14ac:dyDescent="0.3">
      <c r="A153" t="str">
        <f t="shared" si="19"/>
        <v>IRN</v>
      </c>
      <c r="B153" t="s">
        <v>481</v>
      </c>
      <c r="C153" t="s">
        <v>482</v>
      </c>
      <c r="D153" t="str">
        <f t="shared" si="20"/>
        <v>Asia</v>
      </c>
      <c r="E153" t="s">
        <v>520</v>
      </c>
      <c r="F153" t="s">
        <v>73</v>
      </c>
      <c r="G153">
        <v>81</v>
      </c>
      <c r="H153">
        <v>8</v>
      </c>
      <c r="I153">
        <v>178</v>
      </c>
      <c r="J153" t="s">
        <v>521</v>
      </c>
      <c r="K153" t="s">
        <v>522</v>
      </c>
      <c r="L153" t="s">
        <v>488</v>
      </c>
      <c r="M153" t="str">
        <f t="shared" si="18"/>
        <v>Iran</v>
      </c>
      <c r="N153" t="s">
        <v>482</v>
      </c>
      <c r="O153" t="str">
        <f>VLOOKUP(M153,Blad1!$B$3:$E$55,4,FALSE)</f>
        <v>Asia</v>
      </c>
      <c r="P153" t="str">
        <f t="shared" si="21"/>
        <v>Iran,IRN,Asia,Andranik TIMOTIAN,Midfielder,81,8,178,Iran - Libya 24 Aug 2005,06 Mar 1983,Esteghlal Tehran FC ,Iran,IRN,Asia</v>
      </c>
      <c r="Q153">
        <f t="shared" si="22"/>
        <v>0</v>
      </c>
      <c r="R153">
        <f t="shared" si="23"/>
        <v>0</v>
      </c>
    </row>
    <row r="154" spans="1:18" x14ac:dyDescent="0.3">
      <c r="A154" t="str">
        <f t="shared" si="19"/>
        <v>IRN</v>
      </c>
      <c r="B154" t="s">
        <v>481</v>
      </c>
      <c r="C154" t="s">
        <v>482</v>
      </c>
      <c r="D154" t="str">
        <f t="shared" si="20"/>
        <v>Asia</v>
      </c>
      <c r="E154" t="s">
        <v>523</v>
      </c>
      <c r="F154" t="s">
        <v>51</v>
      </c>
      <c r="G154">
        <v>24</v>
      </c>
      <c r="H154">
        <v>1</v>
      </c>
      <c r="I154">
        <v>186</v>
      </c>
      <c r="J154" t="s">
        <v>524</v>
      </c>
      <c r="K154" s="1" t="s">
        <v>2074</v>
      </c>
      <c r="L154" t="s">
        <v>525</v>
      </c>
      <c r="M154" t="str">
        <f t="shared" si="18"/>
        <v>Qatar</v>
      </c>
      <c r="N154" t="s">
        <v>55</v>
      </c>
      <c r="O154" t="str">
        <f>VLOOKUP(M154,Blad1!$B$3:$E$55,4,FALSE)</f>
        <v>Asia</v>
      </c>
      <c r="P154" t="str">
        <f t="shared" si="21"/>
        <v>Iran,IRN,Asia,Pejman MONTAZERI,Defender,24,1,186,Iran - China PR 19 Dec 2008,06 Sep 1983,Umm Salal SC ,Qatar,QAT,Asia</v>
      </c>
      <c r="Q154">
        <f t="shared" si="22"/>
        <v>0</v>
      </c>
      <c r="R154">
        <f t="shared" si="23"/>
        <v>0</v>
      </c>
    </row>
    <row r="155" spans="1:18" x14ac:dyDescent="0.3">
      <c r="A155" t="str">
        <f t="shared" si="19"/>
        <v>IRN</v>
      </c>
      <c r="B155" t="s">
        <v>481</v>
      </c>
      <c r="C155" t="s">
        <v>482</v>
      </c>
      <c r="D155" t="str">
        <f t="shared" si="20"/>
        <v>Asia</v>
      </c>
      <c r="E155" t="s">
        <v>526</v>
      </c>
      <c r="F155" t="s">
        <v>83</v>
      </c>
      <c r="G155">
        <v>17</v>
      </c>
      <c r="H155">
        <v>11</v>
      </c>
      <c r="I155">
        <v>181</v>
      </c>
      <c r="J155" t="s">
        <v>527</v>
      </c>
      <c r="K155" s="1" t="s">
        <v>2075</v>
      </c>
      <c r="L155" t="s">
        <v>528</v>
      </c>
      <c r="M155" t="str">
        <f t="shared" si="18"/>
        <v>England</v>
      </c>
      <c r="N155" t="s">
        <v>63</v>
      </c>
      <c r="O155" t="str">
        <f>VLOOKUP(M155,Blad1!$B$3:$E$55,4,FALSE)</f>
        <v>Europe</v>
      </c>
      <c r="P155" t="str">
        <f t="shared" si="21"/>
        <v>Iran,IRN,Asia,Reza GHOOCHANNEJAD,Forward,17,11,181,Iran - Korea Republic 16 Oct 2012,20 Sep 1987,Charlton Athletic FC ,England,ENG,Europe</v>
      </c>
      <c r="Q155">
        <f t="shared" si="22"/>
        <v>0</v>
      </c>
      <c r="R155">
        <f t="shared" si="23"/>
        <v>0</v>
      </c>
    </row>
    <row r="156" spans="1:18" x14ac:dyDescent="0.3">
      <c r="A156" t="str">
        <f t="shared" si="19"/>
        <v>IRN</v>
      </c>
      <c r="B156" t="s">
        <v>481</v>
      </c>
      <c r="C156" t="s">
        <v>482</v>
      </c>
      <c r="D156" t="str">
        <f t="shared" si="20"/>
        <v>Asia</v>
      </c>
      <c r="E156" t="s">
        <v>529</v>
      </c>
      <c r="F156" t="s">
        <v>51</v>
      </c>
      <c r="G156">
        <v>9</v>
      </c>
      <c r="H156">
        <v>1</v>
      </c>
      <c r="I156">
        <v>189</v>
      </c>
      <c r="J156" t="s">
        <v>530</v>
      </c>
      <c r="K156" t="s">
        <v>531</v>
      </c>
      <c r="L156" t="s">
        <v>532</v>
      </c>
      <c r="M156" t="str">
        <f t="shared" ref="M156:M187" si="24">VLOOKUP(N156,$T$2:$U$54,2,FALSE)</f>
        <v>Iran</v>
      </c>
      <c r="N156" t="s">
        <v>482</v>
      </c>
      <c r="O156" t="str">
        <f>VLOOKUP(M156,Blad1!$B$3:$E$55,4,FALSE)</f>
        <v>Asia</v>
      </c>
      <c r="P156" t="str">
        <f t="shared" si="21"/>
        <v>Iran,IRN,Asia,Ahmad ALNAMEH,Defender,9,1,189,Jordan - Iran 22 Jun 2007,20 Oct 1982,Naft Tehran FC ,Iran,IRN,Asia</v>
      </c>
      <c r="Q156">
        <f t="shared" si="22"/>
        <v>0</v>
      </c>
      <c r="R156">
        <f t="shared" si="23"/>
        <v>0</v>
      </c>
    </row>
    <row r="157" spans="1:18" x14ac:dyDescent="0.3">
      <c r="A157" t="str">
        <f t="shared" si="19"/>
        <v>IRN</v>
      </c>
      <c r="B157" t="s">
        <v>481</v>
      </c>
      <c r="C157" t="s">
        <v>482</v>
      </c>
      <c r="D157" t="str">
        <f t="shared" si="20"/>
        <v>Asia</v>
      </c>
      <c r="E157" t="s">
        <v>533</v>
      </c>
      <c r="F157" t="s">
        <v>73</v>
      </c>
      <c r="G157">
        <v>3</v>
      </c>
      <c r="H157">
        <v>0</v>
      </c>
      <c r="I157">
        <v>179</v>
      </c>
      <c r="J157" t="s">
        <v>534</v>
      </c>
      <c r="K157" s="1" t="s">
        <v>2076</v>
      </c>
      <c r="L157" t="s">
        <v>535</v>
      </c>
      <c r="M157" t="str">
        <f t="shared" si="24"/>
        <v>Iran</v>
      </c>
      <c r="N157" t="s">
        <v>482</v>
      </c>
      <c r="O157" t="str">
        <f>VLOOKUP(M157,Blad1!$B$3:$E$55,4,FALSE)</f>
        <v>Asia</v>
      </c>
      <c r="P157" t="str">
        <f t="shared" si="21"/>
        <v>Iran,IRN,Asia,Bakhtiar RAHMANI,Midfielder,3,0,179,Oman - Iran 22 May 2013,23 Sep 1991,Foolad Khuzestan FC ,Iran,IRN,Asia</v>
      </c>
      <c r="Q157">
        <f t="shared" si="22"/>
        <v>0</v>
      </c>
      <c r="R157">
        <f t="shared" si="23"/>
        <v>0</v>
      </c>
    </row>
    <row r="158" spans="1:18" x14ac:dyDescent="0.3">
      <c r="A158" t="str">
        <f t="shared" si="19"/>
        <v>IRN</v>
      </c>
      <c r="B158" t="s">
        <v>481</v>
      </c>
      <c r="C158" t="s">
        <v>482</v>
      </c>
      <c r="D158" t="str">
        <f t="shared" si="20"/>
        <v>Asia</v>
      </c>
      <c r="E158" t="s">
        <v>536</v>
      </c>
      <c r="F158" t="s">
        <v>73</v>
      </c>
      <c r="G158">
        <v>17</v>
      </c>
      <c r="H158">
        <v>1</v>
      </c>
      <c r="I158">
        <v>180</v>
      </c>
      <c r="J158" t="s">
        <v>537</v>
      </c>
      <c r="K158" s="1" t="s">
        <v>2077</v>
      </c>
      <c r="L158" t="s">
        <v>488</v>
      </c>
      <c r="M158" t="str">
        <f t="shared" si="24"/>
        <v>Iran</v>
      </c>
      <c r="N158" t="s">
        <v>482</v>
      </c>
      <c r="O158" t="str">
        <f>VLOOKUP(M158,Blad1!$B$3:$E$55,4,FALSE)</f>
        <v>Asia</v>
      </c>
      <c r="P158" t="str">
        <f t="shared" si="21"/>
        <v>Iran,IRN,Asia,Hashem BEIKZADEH,Midfielder,17,1,180,Iran - United Arab Emirates 08 Aug 2006,22 Jan 1984,Esteghlal Tehran FC ,Iran,IRN,Asia</v>
      </c>
      <c r="Q158">
        <f t="shared" si="22"/>
        <v>0</v>
      </c>
      <c r="R158">
        <f t="shared" si="23"/>
        <v>0</v>
      </c>
    </row>
    <row r="159" spans="1:18" x14ac:dyDescent="0.3">
      <c r="A159" t="str">
        <f t="shared" si="19"/>
        <v>IRN</v>
      </c>
      <c r="B159" t="s">
        <v>481</v>
      </c>
      <c r="C159" t="s">
        <v>482</v>
      </c>
      <c r="D159" t="str">
        <f t="shared" si="20"/>
        <v>Asia</v>
      </c>
      <c r="E159" t="s">
        <v>538</v>
      </c>
      <c r="F159" t="s">
        <v>51</v>
      </c>
      <c r="G159">
        <v>6</v>
      </c>
      <c r="H159">
        <v>0</v>
      </c>
      <c r="I159">
        <v>178</v>
      </c>
      <c r="J159" t="s">
        <v>506</v>
      </c>
      <c r="K159" s="1" t="s">
        <v>2078</v>
      </c>
      <c r="L159" t="s">
        <v>539</v>
      </c>
      <c r="M159" t="str">
        <f t="shared" si="24"/>
        <v>Canada</v>
      </c>
      <c r="N159" t="s">
        <v>540</v>
      </c>
      <c r="O159" t="str">
        <f>VLOOKUP(M159,Blad1!$B$3:$E$55,4,FALSE)</f>
        <v>North- Central America and Caribbean</v>
      </c>
      <c r="P159" t="str">
        <f t="shared" si="21"/>
        <v>Iran,IRN,Asia,Steven BEITASHOUR,Defender,6,0,178,Iran - Thailand 15 Oct 2013,01 Feb 1987,Vancouver Whitecaps FC ,Canada,CAN,North- Central America and Caribbean</v>
      </c>
      <c r="Q159">
        <f t="shared" si="22"/>
        <v>0</v>
      </c>
      <c r="R159">
        <f t="shared" si="23"/>
        <v>0</v>
      </c>
    </row>
    <row r="160" spans="1:18" x14ac:dyDescent="0.3">
      <c r="A160" t="str">
        <f t="shared" si="19"/>
        <v>IRN</v>
      </c>
      <c r="B160" t="s">
        <v>481</v>
      </c>
      <c r="C160" t="s">
        <v>482</v>
      </c>
      <c r="D160" t="str">
        <f t="shared" si="20"/>
        <v>Asia</v>
      </c>
      <c r="E160" t="s">
        <v>541</v>
      </c>
      <c r="F160" t="s">
        <v>83</v>
      </c>
      <c r="G160">
        <v>17</v>
      </c>
      <c r="H160">
        <v>4</v>
      </c>
      <c r="I160">
        <v>182</v>
      </c>
      <c r="J160" t="s">
        <v>542</v>
      </c>
      <c r="K160" s="1" t="s">
        <v>2079</v>
      </c>
      <c r="L160" t="s">
        <v>543</v>
      </c>
      <c r="M160" t="str">
        <f t="shared" si="24"/>
        <v>England</v>
      </c>
      <c r="N160" t="s">
        <v>63</v>
      </c>
      <c r="O160" t="str">
        <f>VLOOKUP(M160,Blad1!$B$3:$E$55,4,FALSE)</f>
        <v>Europe</v>
      </c>
      <c r="P160" t="str">
        <f t="shared" si="21"/>
        <v>Iran,IRN,Asia,Ashkan DEJAGAH,Forward,17,4,182,Iran - Qatar 29 Feb 2012,05 Jul 1986,Fulham FC ,England,ENG,Europe</v>
      </c>
      <c r="Q160">
        <f t="shared" si="22"/>
        <v>0</v>
      </c>
      <c r="R160">
        <f t="shared" si="23"/>
        <v>0</v>
      </c>
    </row>
    <row r="161" spans="1:18" x14ac:dyDescent="0.3">
      <c r="A161" t="str">
        <f t="shared" si="19"/>
        <v>IRN</v>
      </c>
      <c r="B161" t="s">
        <v>481</v>
      </c>
      <c r="C161" t="s">
        <v>482</v>
      </c>
      <c r="D161" t="str">
        <f t="shared" si="20"/>
        <v>Asia</v>
      </c>
      <c r="E161" t="s">
        <v>544</v>
      </c>
      <c r="F161" t="s">
        <v>47</v>
      </c>
      <c r="G161">
        <v>4</v>
      </c>
      <c r="H161">
        <v>0</v>
      </c>
      <c r="I161">
        <v>193</v>
      </c>
      <c r="J161" t="s">
        <v>545</v>
      </c>
      <c r="K161" s="1" t="s">
        <v>2080</v>
      </c>
      <c r="L161" t="s">
        <v>546</v>
      </c>
      <c r="M161" t="str">
        <f t="shared" si="24"/>
        <v>Germany</v>
      </c>
      <c r="N161" t="s">
        <v>175</v>
      </c>
      <c r="O161" t="str">
        <f>VLOOKUP(M161,Blad1!$B$3:$E$55,4,FALSE)</f>
        <v>Europe</v>
      </c>
      <c r="P161" t="str">
        <f t="shared" si="21"/>
        <v>Iran,IRN,Asia,Daniel DAVARI,Goalkeeper,4,0,193,Thailand - Iran 15 Nov 2013,06 Jan 1988,Eintracht Braunschweig ,Germany,GER,Europe</v>
      </c>
      <c r="Q161">
        <f t="shared" si="22"/>
        <v>0</v>
      </c>
      <c r="R161">
        <f t="shared" si="23"/>
        <v>0</v>
      </c>
    </row>
    <row r="162" spans="1:18" x14ac:dyDescent="0.3">
      <c r="A162" t="str">
        <f t="shared" si="19"/>
        <v>IRN</v>
      </c>
      <c r="B162" t="s">
        <v>481</v>
      </c>
      <c r="C162" t="s">
        <v>482</v>
      </c>
      <c r="D162" t="str">
        <f t="shared" si="20"/>
        <v>Asia</v>
      </c>
      <c r="E162" t="s">
        <v>547</v>
      </c>
      <c r="F162" t="s">
        <v>51</v>
      </c>
      <c r="G162">
        <v>23</v>
      </c>
      <c r="H162">
        <v>0</v>
      </c>
      <c r="I162">
        <v>180</v>
      </c>
      <c r="J162" t="s">
        <v>519</v>
      </c>
      <c r="K162" s="1" t="s">
        <v>2081</v>
      </c>
      <c r="L162" t="s">
        <v>493</v>
      </c>
      <c r="M162" t="str">
        <f t="shared" si="24"/>
        <v>Iran</v>
      </c>
      <c r="N162" t="s">
        <v>482</v>
      </c>
      <c r="O162" t="str">
        <f>VLOOKUP(M162,Blad1!$B$3:$E$55,4,FALSE)</f>
        <v>Asia</v>
      </c>
      <c r="P162" t="str">
        <f t="shared" si="21"/>
        <v>Iran,IRN,Asia,Mehrdad POOLADI,Defender,23,0,180,Iran - Madagascar 17 Jul 2011,26 Feb 1987,Perspolis FC ,Iran,IRN,Asia</v>
      </c>
      <c r="Q162">
        <f t="shared" si="22"/>
        <v>0</v>
      </c>
      <c r="R162">
        <f t="shared" si="23"/>
        <v>0</v>
      </c>
    </row>
    <row r="163" spans="1:18" x14ac:dyDescent="0.3">
      <c r="A163" t="str">
        <f t="shared" si="19"/>
        <v>JPN</v>
      </c>
      <c r="B163" t="s">
        <v>548</v>
      </c>
      <c r="C163" t="s">
        <v>549</v>
      </c>
      <c r="D163" t="str">
        <f t="shared" si="20"/>
        <v>Asia</v>
      </c>
      <c r="E163" t="s">
        <v>550</v>
      </c>
      <c r="F163" t="s">
        <v>47</v>
      </c>
      <c r="G163">
        <v>59</v>
      </c>
      <c r="H163">
        <v>0</v>
      </c>
      <c r="I163">
        <v>185</v>
      </c>
      <c r="J163" t="s">
        <v>551</v>
      </c>
      <c r="K163" t="s">
        <v>552</v>
      </c>
      <c r="L163" t="s">
        <v>296</v>
      </c>
      <c r="M163" t="str">
        <f t="shared" si="24"/>
        <v>Belgium</v>
      </c>
      <c r="N163" t="s">
        <v>194</v>
      </c>
      <c r="O163" t="str">
        <f>VLOOKUP(M163,Blad1!$B$3:$E$55,4,FALSE)</f>
        <v>Europe</v>
      </c>
      <c r="P163" t="str">
        <f t="shared" si="21"/>
        <v>Japan,JPN,Asia,Eiji KAWASHIMA,Goalkeeper,59,0,185,Japan - Korea DPR 17 Feb 2008,20 Mar 1983,Standard Liege ,Belgium,BEL,Europe</v>
      </c>
      <c r="Q163">
        <f t="shared" si="22"/>
        <v>0</v>
      </c>
      <c r="R163">
        <f t="shared" si="23"/>
        <v>0</v>
      </c>
    </row>
    <row r="164" spans="1:18" x14ac:dyDescent="0.3">
      <c r="A164" t="str">
        <f t="shared" si="19"/>
        <v>JPN</v>
      </c>
      <c r="B164" t="s">
        <v>548</v>
      </c>
      <c r="C164" t="s">
        <v>549</v>
      </c>
      <c r="D164" t="str">
        <f t="shared" si="20"/>
        <v>Asia</v>
      </c>
      <c r="E164" t="s">
        <v>553</v>
      </c>
      <c r="F164" t="s">
        <v>51</v>
      </c>
      <c r="G164">
        <v>71</v>
      </c>
      <c r="H164">
        <v>2</v>
      </c>
      <c r="I164">
        <v>176</v>
      </c>
      <c r="J164" t="s">
        <v>554</v>
      </c>
      <c r="K164" t="s">
        <v>555</v>
      </c>
      <c r="L164" t="s">
        <v>199</v>
      </c>
      <c r="M164" t="str">
        <f t="shared" si="24"/>
        <v>Germany</v>
      </c>
      <c r="N164" t="s">
        <v>175</v>
      </c>
      <c r="O164" t="str">
        <f>VLOOKUP(M164,Blad1!$B$3:$E$55,4,FALSE)</f>
        <v>Europe</v>
      </c>
      <c r="P164" t="str">
        <f t="shared" si="21"/>
        <v>Japan,JPN,Asia,Atsuto UCHIDA,Defender,71,2,176,Japan - Chile 26 Jan 2008,27 Mar 1988,FC Schalke 04 ,Germany,GER,Europe</v>
      </c>
      <c r="Q164">
        <f t="shared" si="22"/>
        <v>0</v>
      </c>
      <c r="R164">
        <f t="shared" si="23"/>
        <v>0</v>
      </c>
    </row>
    <row r="165" spans="1:18" x14ac:dyDescent="0.3">
      <c r="A165" t="str">
        <f t="shared" si="19"/>
        <v>JPN</v>
      </c>
      <c r="B165" t="s">
        <v>548</v>
      </c>
      <c r="C165" t="s">
        <v>549</v>
      </c>
      <c r="D165" t="str">
        <f t="shared" si="20"/>
        <v>Asia</v>
      </c>
      <c r="E165" t="s">
        <v>556</v>
      </c>
      <c r="F165" t="s">
        <v>51</v>
      </c>
      <c r="G165">
        <v>12</v>
      </c>
      <c r="H165">
        <v>0</v>
      </c>
      <c r="I165">
        <v>176</v>
      </c>
      <c r="J165" t="s">
        <v>557</v>
      </c>
      <c r="K165" t="s">
        <v>558</v>
      </c>
      <c r="L165" t="s">
        <v>216</v>
      </c>
      <c r="M165" t="str">
        <f t="shared" si="24"/>
        <v>Germany</v>
      </c>
      <c r="N165" t="s">
        <v>175</v>
      </c>
      <c r="O165" t="str">
        <f>VLOOKUP(M165,Blad1!$B$3:$E$55,4,FALSE)</f>
        <v>Europe</v>
      </c>
      <c r="P165" t="str">
        <f t="shared" si="21"/>
        <v>Japan,JPN,Asia,Gotoku SAKAI,Defender,12,0,176,Japan - United Arab Emirates 06 Sep 2012,14 Mar 1991,VfB Stuttgart ,Germany,GER,Europe</v>
      </c>
      <c r="Q165">
        <f t="shared" si="22"/>
        <v>0</v>
      </c>
      <c r="R165">
        <f t="shared" si="23"/>
        <v>0</v>
      </c>
    </row>
    <row r="166" spans="1:18" x14ac:dyDescent="0.3">
      <c r="A166" t="str">
        <f t="shared" si="19"/>
        <v>JPN</v>
      </c>
      <c r="B166" t="s">
        <v>548</v>
      </c>
      <c r="C166" t="s">
        <v>549</v>
      </c>
      <c r="D166" t="str">
        <f t="shared" si="20"/>
        <v>Asia</v>
      </c>
      <c r="E166" t="s">
        <v>559</v>
      </c>
      <c r="F166" t="s">
        <v>83</v>
      </c>
      <c r="G166">
        <v>59</v>
      </c>
      <c r="H166">
        <v>23</v>
      </c>
      <c r="I166">
        <v>182</v>
      </c>
      <c r="J166" t="s">
        <v>560</v>
      </c>
      <c r="K166" s="1" t="s">
        <v>2082</v>
      </c>
      <c r="L166" t="s">
        <v>299</v>
      </c>
      <c r="M166" t="str">
        <f t="shared" si="24"/>
        <v>Italy</v>
      </c>
      <c r="N166" t="s">
        <v>59</v>
      </c>
      <c r="O166" t="str">
        <f>VLOOKUP(M166,Blad1!$B$3:$E$55,4,FALSE)</f>
        <v>Europe</v>
      </c>
      <c r="P166" t="str">
        <f t="shared" si="21"/>
        <v>Japan,JPN,Asia,Keisuke HONDA,Forward,59,23,182,Japan - Bahrain 22 Jun 2008,13 Jun 1986,AC Milan ,Italy,ITA,Europe</v>
      </c>
      <c r="Q166">
        <f t="shared" si="22"/>
        <v>0</v>
      </c>
      <c r="R166">
        <f t="shared" si="23"/>
        <v>0</v>
      </c>
    </row>
    <row r="167" spans="1:18" x14ac:dyDescent="0.3">
      <c r="A167" t="str">
        <f t="shared" si="19"/>
        <v>JPN</v>
      </c>
      <c r="B167" t="s">
        <v>548</v>
      </c>
      <c r="C167" t="s">
        <v>549</v>
      </c>
      <c r="D167" t="str">
        <f t="shared" si="20"/>
        <v>Asia</v>
      </c>
      <c r="E167" t="s">
        <v>561</v>
      </c>
      <c r="F167" t="s">
        <v>51</v>
      </c>
      <c r="G167">
        <v>73</v>
      </c>
      <c r="H167">
        <v>3</v>
      </c>
      <c r="I167">
        <v>170</v>
      </c>
      <c r="J167" t="s">
        <v>562</v>
      </c>
      <c r="K167" s="1" t="s">
        <v>2083</v>
      </c>
      <c r="L167" t="s">
        <v>117</v>
      </c>
      <c r="M167" t="str">
        <f t="shared" si="24"/>
        <v>Italy</v>
      </c>
      <c r="N167" t="s">
        <v>59</v>
      </c>
      <c r="O167" t="str">
        <f>VLOOKUP(M167,Blad1!$B$3:$E$55,4,FALSE)</f>
        <v>Europe</v>
      </c>
      <c r="P167" t="str">
        <f t="shared" si="21"/>
        <v>Japan,JPN,Asia,Yuto NAGATOMO,Defender,73,3,170,Japan - Cte d'Ivoire 24 May 2008,12 Sep 1986,FC Internazionale ,Italy,ITA,Europe</v>
      </c>
      <c r="Q167">
        <f t="shared" si="22"/>
        <v>0</v>
      </c>
      <c r="R167">
        <f t="shared" si="23"/>
        <v>0</v>
      </c>
    </row>
    <row r="168" spans="1:18" x14ac:dyDescent="0.3">
      <c r="A168" t="str">
        <f t="shared" si="19"/>
        <v>JPN</v>
      </c>
      <c r="B168" t="s">
        <v>548</v>
      </c>
      <c r="C168" t="s">
        <v>549</v>
      </c>
      <c r="D168" t="str">
        <f t="shared" si="20"/>
        <v>Asia</v>
      </c>
      <c r="E168" t="s">
        <v>563</v>
      </c>
      <c r="F168" t="s">
        <v>51</v>
      </c>
      <c r="G168">
        <v>11</v>
      </c>
      <c r="H168">
        <v>1</v>
      </c>
      <c r="I168">
        <v>183</v>
      </c>
      <c r="J168" t="s">
        <v>564</v>
      </c>
      <c r="K168" t="s">
        <v>565</v>
      </c>
      <c r="L168" t="s">
        <v>566</v>
      </c>
      <c r="M168" t="str">
        <f t="shared" si="24"/>
        <v>Japan</v>
      </c>
      <c r="N168" t="s">
        <v>549</v>
      </c>
      <c r="O168" t="str">
        <f>VLOOKUP(M168,Blad1!$B$3:$E$55,4,FALSE)</f>
        <v>Asia</v>
      </c>
      <c r="P168" t="str">
        <f t="shared" si="21"/>
        <v>Japan,JPN,Asia,Masato MORISHIGE,Defender,11,1,183,Japan - China PR 21 Jul 2013,21 May 1987,FC Tokyo ,Japan,JPN,Asia</v>
      </c>
      <c r="Q168">
        <f t="shared" si="22"/>
        <v>0</v>
      </c>
      <c r="R168">
        <f t="shared" si="23"/>
        <v>0</v>
      </c>
    </row>
    <row r="169" spans="1:18" x14ac:dyDescent="0.3">
      <c r="A169" t="str">
        <f t="shared" si="19"/>
        <v>JPN</v>
      </c>
      <c r="B169" t="s">
        <v>548</v>
      </c>
      <c r="C169" t="s">
        <v>549</v>
      </c>
      <c r="D169" t="str">
        <f t="shared" si="20"/>
        <v>Asia</v>
      </c>
      <c r="E169" t="s">
        <v>567</v>
      </c>
      <c r="F169" t="s">
        <v>73</v>
      </c>
      <c r="G169">
        <v>146</v>
      </c>
      <c r="H169">
        <v>12</v>
      </c>
      <c r="I169">
        <v>178</v>
      </c>
      <c r="J169" t="s">
        <v>568</v>
      </c>
      <c r="K169" s="1" t="s">
        <v>2084</v>
      </c>
      <c r="L169" t="s">
        <v>569</v>
      </c>
      <c r="M169" t="str">
        <f t="shared" si="24"/>
        <v>Japan</v>
      </c>
      <c r="N169" t="s">
        <v>549</v>
      </c>
      <c r="O169" t="str">
        <f>VLOOKUP(M169,Blad1!$B$3:$E$55,4,FALSE)</f>
        <v>Asia</v>
      </c>
      <c r="P169" t="str">
        <f t="shared" si="21"/>
        <v>Japan,JPN,Asia,Yasuhito ENDO,Midfielder,146,12,178,Japan - Argentina 20 Nov 2002,28 Jan 1980,Gamba Osaka ,Japan,JPN,Asia</v>
      </c>
      <c r="Q169">
        <f t="shared" si="22"/>
        <v>0</v>
      </c>
      <c r="R169">
        <f t="shared" si="23"/>
        <v>0</v>
      </c>
    </row>
    <row r="170" spans="1:18" x14ac:dyDescent="0.3">
      <c r="A170" t="str">
        <f t="shared" si="19"/>
        <v>JPN</v>
      </c>
      <c r="B170" t="s">
        <v>548</v>
      </c>
      <c r="C170" t="s">
        <v>549</v>
      </c>
      <c r="D170" t="str">
        <f t="shared" si="20"/>
        <v>Asia</v>
      </c>
      <c r="E170" t="s">
        <v>570</v>
      </c>
      <c r="F170" t="s">
        <v>83</v>
      </c>
      <c r="G170">
        <v>26</v>
      </c>
      <c r="H170">
        <v>1</v>
      </c>
      <c r="I170">
        <v>172</v>
      </c>
      <c r="J170" t="s">
        <v>571</v>
      </c>
      <c r="K170" s="1" t="s">
        <v>2085</v>
      </c>
      <c r="L170" t="s">
        <v>572</v>
      </c>
      <c r="M170" t="str">
        <f t="shared" si="24"/>
        <v>Germany</v>
      </c>
      <c r="N170" t="s">
        <v>175</v>
      </c>
      <c r="O170" t="str">
        <f>VLOOKUP(M170,Blad1!$B$3:$E$55,4,FALSE)</f>
        <v>Europe</v>
      </c>
      <c r="P170" t="str">
        <f t="shared" si="21"/>
        <v>Japan,JPN,Asia,Hiroshi KIYOTAKE,Forward,26,1,172,Japan - Korea Republic 10 Aug 2011,12 Nov 1989,1. FC Nuernberg ,Germany,GER,Europe</v>
      </c>
      <c r="Q170">
        <f t="shared" si="22"/>
        <v>0</v>
      </c>
      <c r="R170">
        <f t="shared" si="23"/>
        <v>0</v>
      </c>
    </row>
    <row r="171" spans="1:18" x14ac:dyDescent="0.3">
      <c r="A171" t="str">
        <f t="shared" si="19"/>
        <v>JPN</v>
      </c>
      <c r="B171" t="s">
        <v>548</v>
      </c>
      <c r="C171" t="s">
        <v>549</v>
      </c>
      <c r="D171" t="str">
        <f t="shared" si="20"/>
        <v>Asia</v>
      </c>
      <c r="E171" t="s">
        <v>573</v>
      </c>
      <c r="F171" t="s">
        <v>83</v>
      </c>
      <c r="G171">
        <v>79</v>
      </c>
      <c r="H171">
        <v>39</v>
      </c>
      <c r="I171">
        <v>174</v>
      </c>
      <c r="J171" t="s">
        <v>574</v>
      </c>
      <c r="K171" s="1" t="s">
        <v>2086</v>
      </c>
      <c r="L171" t="s">
        <v>174</v>
      </c>
      <c r="M171" t="str">
        <f t="shared" si="24"/>
        <v>Germany</v>
      </c>
      <c r="N171" t="s">
        <v>175</v>
      </c>
      <c r="O171" t="str">
        <f>VLOOKUP(M171,Blad1!$B$3:$E$55,4,FALSE)</f>
        <v>Europe</v>
      </c>
      <c r="P171" t="str">
        <f t="shared" si="21"/>
        <v>Japan,JPN,Asia,Shinji OKAZAKI,Forward,79,39,174,Japan - United Arab Emirates 09 Oct 2008,16 Apr 1986,FSV Mainz 05 ,Germany,GER,Europe</v>
      </c>
      <c r="Q171">
        <f t="shared" si="22"/>
        <v>0</v>
      </c>
      <c r="R171">
        <f t="shared" si="23"/>
        <v>0</v>
      </c>
    </row>
    <row r="172" spans="1:18" x14ac:dyDescent="0.3">
      <c r="A172" t="str">
        <f t="shared" si="19"/>
        <v>JPN</v>
      </c>
      <c r="B172" t="s">
        <v>548</v>
      </c>
      <c r="C172" t="s">
        <v>549</v>
      </c>
      <c r="D172" t="str">
        <f t="shared" si="20"/>
        <v>Asia</v>
      </c>
      <c r="E172" t="s">
        <v>575</v>
      </c>
      <c r="F172" t="s">
        <v>83</v>
      </c>
      <c r="G172">
        <v>60</v>
      </c>
      <c r="H172">
        <v>19</v>
      </c>
      <c r="I172">
        <v>172</v>
      </c>
      <c r="J172" t="s">
        <v>562</v>
      </c>
      <c r="K172" t="s">
        <v>576</v>
      </c>
      <c r="L172" t="s">
        <v>577</v>
      </c>
      <c r="M172" t="str">
        <f t="shared" si="24"/>
        <v>England</v>
      </c>
      <c r="N172" t="s">
        <v>63</v>
      </c>
      <c r="O172" t="str">
        <f>VLOOKUP(M172,Blad1!$B$3:$E$55,4,FALSE)</f>
        <v>Europe</v>
      </c>
      <c r="P172" t="str">
        <f t="shared" si="21"/>
        <v>Japan,JPN,Asia,Shinji KAGAWA,Forward,60,19,172,Japan - Cte d'Ivoire 24 May 2008,17 Mar 1989,Manchester United FC ,England,ENG,Europe</v>
      </c>
      <c r="Q172">
        <f t="shared" si="22"/>
        <v>0</v>
      </c>
      <c r="R172">
        <f t="shared" si="23"/>
        <v>0</v>
      </c>
    </row>
    <row r="173" spans="1:18" x14ac:dyDescent="0.3">
      <c r="A173" t="str">
        <f t="shared" si="19"/>
        <v>JPN</v>
      </c>
      <c r="B173" t="s">
        <v>548</v>
      </c>
      <c r="C173" t="s">
        <v>549</v>
      </c>
      <c r="D173" t="str">
        <f t="shared" si="20"/>
        <v>Asia</v>
      </c>
      <c r="E173" t="s">
        <v>578</v>
      </c>
      <c r="F173" t="s">
        <v>83</v>
      </c>
      <c r="G173">
        <v>14</v>
      </c>
      <c r="H173">
        <v>5</v>
      </c>
      <c r="I173">
        <v>177</v>
      </c>
      <c r="J173" t="s">
        <v>564</v>
      </c>
      <c r="K173" s="1" t="s">
        <v>2087</v>
      </c>
      <c r="L173" t="s">
        <v>579</v>
      </c>
      <c r="M173" t="str">
        <f t="shared" si="24"/>
        <v>Japan</v>
      </c>
      <c r="N173" t="s">
        <v>549</v>
      </c>
      <c r="O173" t="str">
        <f>VLOOKUP(M173,Blad1!$B$3:$E$55,4,FALSE)</f>
        <v>Asia</v>
      </c>
      <c r="P173" t="str">
        <f t="shared" si="21"/>
        <v>Japan,JPN,Asia,Yoichiro KAKITANI,Forward,14,5,177,Japan - China PR 21 Jul 2013,03 Jan 1990,Cerezo Osaka ,Japan,JPN,Asia</v>
      </c>
      <c r="Q173">
        <f t="shared" si="22"/>
        <v>0</v>
      </c>
      <c r="R173">
        <f t="shared" si="23"/>
        <v>0</v>
      </c>
    </row>
    <row r="174" spans="1:18" x14ac:dyDescent="0.3">
      <c r="A174" t="str">
        <f t="shared" si="19"/>
        <v>JPN</v>
      </c>
      <c r="B174" t="s">
        <v>548</v>
      </c>
      <c r="C174" t="s">
        <v>549</v>
      </c>
      <c r="D174" t="str">
        <f t="shared" si="20"/>
        <v>Asia</v>
      </c>
      <c r="E174" t="s">
        <v>580</v>
      </c>
      <c r="F174" t="s">
        <v>47</v>
      </c>
      <c r="G174">
        <v>13</v>
      </c>
      <c r="H174">
        <v>0</v>
      </c>
      <c r="I174">
        <v>183</v>
      </c>
      <c r="J174" t="s">
        <v>581</v>
      </c>
      <c r="K174" s="1" t="s">
        <v>2088</v>
      </c>
      <c r="L174" t="s">
        <v>582</v>
      </c>
      <c r="M174" t="str">
        <f t="shared" si="24"/>
        <v>Japan</v>
      </c>
      <c r="N174" t="s">
        <v>549</v>
      </c>
      <c r="O174" t="str">
        <f>VLOOKUP(M174,Blad1!$B$3:$E$55,4,FALSE)</f>
        <v>Asia</v>
      </c>
      <c r="P174" t="str">
        <f t="shared" si="21"/>
        <v>Japan,JPN,Asia,Shusaku NISHIKAWA,Goalkeeper,13,0,183,Japan - Hong Kong 08 Oct 2009,18 Jun 1986,Urawa Red Diamonds ,Japan,JPN,Asia</v>
      </c>
      <c r="Q174">
        <f t="shared" si="22"/>
        <v>0</v>
      </c>
      <c r="R174">
        <f t="shared" si="23"/>
        <v>0</v>
      </c>
    </row>
    <row r="175" spans="1:18" x14ac:dyDescent="0.3">
      <c r="A175" t="str">
        <f t="shared" si="19"/>
        <v>JPN</v>
      </c>
      <c r="B175" t="s">
        <v>548</v>
      </c>
      <c r="C175" t="s">
        <v>549</v>
      </c>
      <c r="D175" t="str">
        <f t="shared" si="20"/>
        <v>Asia</v>
      </c>
      <c r="E175" t="s">
        <v>583</v>
      </c>
      <c r="F175" t="s">
        <v>83</v>
      </c>
      <c r="G175">
        <v>60</v>
      </c>
      <c r="H175">
        <v>6</v>
      </c>
      <c r="I175">
        <v>170</v>
      </c>
      <c r="J175" t="s">
        <v>584</v>
      </c>
      <c r="K175" s="1" t="s">
        <v>2089</v>
      </c>
      <c r="L175" t="s">
        <v>585</v>
      </c>
      <c r="M175" t="str">
        <f t="shared" si="24"/>
        <v>Japan</v>
      </c>
      <c r="N175" t="s">
        <v>549</v>
      </c>
      <c r="O175" t="str">
        <f>VLOOKUP(M175,Blad1!$B$3:$E$55,4,FALSE)</f>
        <v>Asia</v>
      </c>
      <c r="P175" t="str">
        <f t="shared" si="21"/>
        <v>Japan,JPN,Asia,Yoshito OKUBO,Forward,60,6,170,Japan - Korea Republic 31 May 2003,09 Jun 1982,Kawasaki Frontale ,Japan,JPN,Asia</v>
      </c>
      <c r="Q175">
        <f t="shared" si="22"/>
        <v>0</v>
      </c>
      <c r="R175">
        <f t="shared" si="23"/>
        <v>0</v>
      </c>
    </row>
    <row r="176" spans="1:18" x14ac:dyDescent="0.3">
      <c r="A176" t="str">
        <f t="shared" si="19"/>
        <v>JPN</v>
      </c>
      <c r="B176" t="s">
        <v>548</v>
      </c>
      <c r="C176" t="s">
        <v>549</v>
      </c>
      <c r="D176" t="str">
        <f t="shared" si="20"/>
        <v>Asia</v>
      </c>
      <c r="E176" t="s">
        <v>586</v>
      </c>
      <c r="F176" t="s">
        <v>73</v>
      </c>
      <c r="G176">
        <v>7</v>
      </c>
      <c r="H176">
        <v>0</v>
      </c>
      <c r="I176">
        <v>174</v>
      </c>
      <c r="J176" t="s">
        <v>564</v>
      </c>
      <c r="K176" s="1" t="s">
        <v>2090</v>
      </c>
      <c r="L176" t="s">
        <v>587</v>
      </c>
      <c r="M176" t="str">
        <f t="shared" si="24"/>
        <v>Japan</v>
      </c>
      <c r="N176" t="s">
        <v>549</v>
      </c>
      <c r="O176" t="str">
        <f>VLOOKUP(M176,Blad1!$B$3:$E$55,4,FALSE)</f>
        <v>Asia</v>
      </c>
      <c r="P176" t="str">
        <f t="shared" si="21"/>
        <v>Japan,JPN,Asia,Toshihiro AOYAMA,Midfielder,7,0,174,Japan - China PR 21 Jul 2013,22 Feb 1986,Sanfrecce Hiroshima ,Japan,JPN,Asia</v>
      </c>
      <c r="Q176">
        <f t="shared" si="22"/>
        <v>0</v>
      </c>
      <c r="R176">
        <f t="shared" si="23"/>
        <v>0</v>
      </c>
    </row>
    <row r="177" spans="1:18" x14ac:dyDescent="0.3">
      <c r="A177" t="str">
        <f t="shared" si="19"/>
        <v>JPN</v>
      </c>
      <c r="B177" t="s">
        <v>548</v>
      </c>
      <c r="C177" t="s">
        <v>549</v>
      </c>
      <c r="D177" t="str">
        <f t="shared" si="20"/>
        <v>Asia</v>
      </c>
      <c r="E177" t="s">
        <v>588</v>
      </c>
      <c r="F177" t="s">
        <v>51</v>
      </c>
      <c r="G177">
        <v>83</v>
      </c>
      <c r="H177">
        <v>1</v>
      </c>
      <c r="I177">
        <v>178</v>
      </c>
      <c r="J177" t="s">
        <v>589</v>
      </c>
      <c r="K177" s="1" t="s">
        <v>2091</v>
      </c>
      <c r="L177" t="s">
        <v>569</v>
      </c>
      <c r="M177" t="str">
        <f t="shared" si="24"/>
        <v>Japan</v>
      </c>
      <c r="N177" t="s">
        <v>549</v>
      </c>
      <c r="O177" t="str">
        <f>VLOOKUP(M177,Blad1!$B$3:$E$55,4,FALSE)</f>
        <v>Asia</v>
      </c>
      <c r="P177" t="str">
        <f t="shared" si="21"/>
        <v>Japan,JPN,Asia,Yasuyuki KONNO,Defender,83,1,178,Japan - China PR 03 Aug 2005,25 Jan 1983,Gamba Osaka ,Japan,JPN,Asia</v>
      </c>
      <c r="Q177">
        <f t="shared" si="22"/>
        <v>0</v>
      </c>
      <c r="R177">
        <f t="shared" si="23"/>
        <v>0</v>
      </c>
    </row>
    <row r="178" spans="1:18" x14ac:dyDescent="0.3">
      <c r="A178" t="str">
        <f t="shared" si="19"/>
        <v>JPN</v>
      </c>
      <c r="B178" t="s">
        <v>548</v>
      </c>
      <c r="C178" t="s">
        <v>549</v>
      </c>
      <c r="D178" t="str">
        <f t="shared" si="20"/>
        <v>Asia</v>
      </c>
      <c r="E178" t="s">
        <v>590</v>
      </c>
      <c r="F178" t="s">
        <v>73</v>
      </c>
      <c r="G178">
        <v>15</v>
      </c>
      <c r="H178">
        <v>0</v>
      </c>
      <c r="I178">
        <v>173</v>
      </c>
      <c r="J178" t="s">
        <v>564</v>
      </c>
      <c r="K178" t="s">
        <v>591</v>
      </c>
      <c r="L178" t="s">
        <v>579</v>
      </c>
      <c r="M178" t="str">
        <f t="shared" si="24"/>
        <v>Japan</v>
      </c>
      <c r="N178" t="s">
        <v>549</v>
      </c>
      <c r="O178" t="str">
        <f>VLOOKUP(M178,Blad1!$B$3:$E$55,4,FALSE)</f>
        <v>Asia</v>
      </c>
      <c r="P178" t="str">
        <f t="shared" si="21"/>
        <v>Japan,JPN,Asia,Hotaru YAMAGUCHI,Midfielder,15,0,173,Japan - China PR 21 Jul 2013,06 Oct 1990,Cerezo Osaka ,Japan,JPN,Asia</v>
      </c>
      <c r="Q178">
        <f t="shared" si="22"/>
        <v>0</v>
      </c>
      <c r="R178">
        <f t="shared" si="23"/>
        <v>0</v>
      </c>
    </row>
    <row r="179" spans="1:18" x14ac:dyDescent="0.3">
      <c r="A179" t="str">
        <f t="shared" si="19"/>
        <v>JPN</v>
      </c>
      <c r="B179" t="s">
        <v>548</v>
      </c>
      <c r="C179" t="s">
        <v>549</v>
      </c>
      <c r="D179" t="str">
        <f t="shared" si="20"/>
        <v>Asia</v>
      </c>
      <c r="E179" t="s">
        <v>592</v>
      </c>
      <c r="F179" t="s">
        <v>73</v>
      </c>
      <c r="G179">
        <v>81</v>
      </c>
      <c r="H179">
        <v>2</v>
      </c>
      <c r="I179">
        <v>180</v>
      </c>
      <c r="J179" t="s">
        <v>593</v>
      </c>
      <c r="K179" s="1" t="s">
        <v>2092</v>
      </c>
      <c r="L179" t="s">
        <v>572</v>
      </c>
      <c r="M179" t="str">
        <f t="shared" si="24"/>
        <v>Germany</v>
      </c>
      <c r="N179" t="s">
        <v>175</v>
      </c>
      <c r="O179" t="str">
        <f>VLOOKUP(M179,Blad1!$B$3:$E$55,4,FALSE)</f>
        <v>Europe</v>
      </c>
      <c r="P179" t="str">
        <f t="shared" si="21"/>
        <v>Japan,JPN,Asia,Makoto HASEBE,Midfielder,81,2,180,USA - Japan 10 Feb 2006,18 Jan 1984,1. FC Nuernberg ,Germany,GER,Europe</v>
      </c>
      <c r="Q179">
        <f t="shared" si="22"/>
        <v>0</v>
      </c>
      <c r="R179">
        <f t="shared" si="23"/>
        <v>0</v>
      </c>
    </row>
    <row r="180" spans="1:18" x14ac:dyDescent="0.3">
      <c r="A180" t="str">
        <f t="shared" si="19"/>
        <v>JPN</v>
      </c>
      <c r="B180" t="s">
        <v>548</v>
      </c>
      <c r="C180" t="s">
        <v>549</v>
      </c>
      <c r="D180" t="str">
        <f t="shared" si="20"/>
        <v>Asia</v>
      </c>
      <c r="E180" t="s">
        <v>594</v>
      </c>
      <c r="F180" t="s">
        <v>83</v>
      </c>
      <c r="G180">
        <v>11</v>
      </c>
      <c r="H180">
        <v>3</v>
      </c>
      <c r="I180">
        <v>182</v>
      </c>
      <c r="J180" t="s">
        <v>564</v>
      </c>
      <c r="K180" t="s">
        <v>595</v>
      </c>
      <c r="L180" t="s">
        <v>596</v>
      </c>
      <c r="M180" t="str">
        <f t="shared" si="24"/>
        <v>Germany</v>
      </c>
      <c r="N180" t="s">
        <v>175</v>
      </c>
      <c r="O180" t="str">
        <f>VLOOKUP(M180,Blad1!$B$3:$E$55,4,FALSE)</f>
        <v>Europe</v>
      </c>
      <c r="P180" t="str">
        <f t="shared" si="21"/>
        <v>Japan,JPN,Asia,Yuya OSAKO,Forward,11,3,182,Japan - China PR 21 Jul 2013,18 May 1990,TSV 1860 Muenchen ,Germany,GER,Europe</v>
      </c>
      <c r="Q180">
        <f t="shared" si="22"/>
        <v>0</v>
      </c>
      <c r="R180">
        <f t="shared" si="23"/>
        <v>0</v>
      </c>
    </row>
    <row r="181" spans="1:18" x14ac:dyDescent="0.3">
      <c r="A181" t="str">
        <f t="shared" si="19"/>
        <v>JPN</v>
      </c>
      <c r="B181" t="s">
        <v>548</v>
      </c>
      <c r="C181" t="s">
        <v>549</v>
      </c>
      <c r="D181" t="str">
        <f t="shared" si="20"/>
        <v>Asia</v>
      </c>
      <c r="E181" t="s">
        <v>597</v>
      </c>
      <c r="F181" t="s">
        <v>51</v>
      </c>
      <c r="G181">
        <v>21</v>
      </c>
      <c r="H181">
        <v>1</v>
      </c>
      <c r="I181">
        <v>179</v>
      </c>
      <c r="J181" t="s">
        <v>598</v>
      </c>
      <c r="K181" s="1" t="s">
        <v>2093</v>
      </c>
      <c r="L181" t="s">
        <v>599</v>
      </c>
      <c r="M181" t="str">
        <f t="shared" si="24"/>
        <v>Japan</v>
      </c>
      <c r="N181" t="s">
        <v>549</v>
      </c>
      <c r="O181" t="str">
        <f>VLOOKUP(M181,Blad1!$B$3:$E$55,4,FALSE)</f>
        <v>Asia</v>
      </c>
      <c r="P181" t="str">
        <f t="shared" si="21"/>
        <v>Japan,JPN,Asia,Masahiko INOHA,Defender,21,1,179,Saudi Arabia - Japan 17 Jan 2011,28 Aug 1985,Jubilo Iwata ,Japan,JPN,Asia</v>
      </c>
      <c r="Q181">
        <f t="shared" si="22"/>
        <v>0</v>
      </c>
      <c r="R181">
        <f t="shared" si="23"/>
        <v>0</v>
      </c>
    </row>
    <row r="182" spans="1:18" x14ac:dyDescent="0.3">
      <c r="A182" t="str">
        <f t="shared" si="19"/>
        <v>JPN</v>
      </c>
      <c r="B182" t="s">
        <v>548</v>
      </c>
      <c r="C182" t="s">
        <v>549</v>
      </c>
      <c r="D182" t="str">
        <f t="shared" si="20"/>
        <v>Asia</v>
      </c>
      <c r="E182" t="s">
        <v>600</v>
      </c>
      <c r="F182" t="s">
        <v>83</v>
      </c>
      <c r="G182">
        <v>5</v>
      </c>
      <c r="H182">
        <v>1</v>
      </c>
      <c r="I182">
        <v>169</v>
      </c>
      <c r="J182" t="s">
        <v>564</v>
      </c>
      <c r="K182" s="1" t="s">
        <v>2094</v>
      </c>
      <c r="L182" t="s">
        <v>601</v>
      </c>
      <c r="M182" t="str">
        <f t="shared" si="24"/>
        <v>Japan</v>
      </c>
      <c r="N182" t="s">
        <v>549</v>
      </c>
      <c r="O182" t="str">
        <f>VLOOKUP(M182,Blad1!$B$3:$E$55,4,FALSE)</f>
        <v>Asia</v>
      </c>
      <c r="P182" t="str">
        <f t="shared" si="21"/>
        <v>Japan,JPN,Asia,Manabu SAITO,Forward,5,1,169,Japan - China PR 21 Jul 2013,04 Apr 1990,Yokohama F-Marinos ,Japan,JPN,Asia</v>
      </c>
      <c r="Q182">
        <f t="shared" si="22"/>
        <v>0</v>
      </c>
      <c r="R182">
        <f t="shared" si="23"/>
        <v>0</v>
      </c>
    </row>
    <row r="183" spans="1:18" x14ac:dyDescent="0.3">
      <c r="A183" t="str">
        <f t="shared" si="19"/>
        <v>JPN</v>
      </c>
      <c r="B183" t="s">
        <v>548</v>
      </c>
      <c r="C183" t="s">
        <v>549</v>
      </c>
      <c r="D183" t="str">
        <f t="shared" si="20"/>
        <v>Asia</v>
      </c>
      <c r="E183" t="s">
        <v>602</v>
      </c>
      <c r="F183" t="s">
        <v>51</v>
      </c>
      <c r="G183">
        <v>18</v>
      </c>
      <c r="H183">
        <v>0</v>
      </c>
      <c r="I183">
        <v>185</v>
      </c>
      <c r="J183" t="s">
        <v>603</v>
      </c>
      <c r="K183" s="1" t="s">
        <v>2095</v>
      </c>
      <c r="L183" t="s">
        <v>251</v>
      </c>
      <c r="M183" t="str">
        <f t="shared" si="24"/>
        <v>Germany</v>
      </c>
      <c r="N183" t="s">
        <v>175</v>
      </c>
      <c r="O183" t="str">
        <f>VLOOKUP(M183,Blad1!$B$3:$E$55,4,FALSE)</f>
        <v>Europe</v>
      </c>
      <c r="P183" t="str">
        <f t="shared" si="21"/>
        <v>Japan,JPN,Asia,Hiroki SAKAI,Defender,18,0,185,Japan - Azerbaijan 23 May 2012,12 Apr 1990,Hannover 96 ,Germany,GER,Europe</v>
      </c>
      <c r="Q183">
        <f t="shared" si="22"/>
        <v>0</v>
      </c>
      <c r="R183">
        <f t="shared" si="23"/>
        <v>0</v>
      </c>
    </row>
    <row r="184" spans="1:18" x14ac:dyDescent="0.3">
      <c r="A184" t="str">
        <f t="shared" si="19"/>
        <v>JPN</v>
      </c>
      <c r="B184" t="s">
        <v>548</v>
      </c>
      <c r="C184" t="s">
        <v>549</v>
      </c>
      <c r="D184" t="str">
        <f t="shared" si="20"/>
        <v>Asia</v>
      </c>
      <c r="E184" t="s">
        <v>604</v>
      </c>
      <c r="F184" t="s">
        <v>51</v>
      </c>
      <c r="G184">
        <v>44</v>
      </c>
      <c r="H184">
        <v>2</v>
      </c>
      <c r="I184">
        <v>189</v>
      </c>
      <c r="J184" t="s">
        <v>605</v>
      </c>
      <c r="K184" s="1" t="s">
        <v>2096</v>
      </c>
      <c r="L184" t="s">
        <v>606</v>
      </c>
      <c r="M184" t="str">
        <f t="shared" si="24"/>
        <v>England</v>
      </c>
      <c r="N184" t="s">
        <v>63</v>
      </c>
      <c r="O184" t="str">
        <f>VLOOKUP(M184,Blad1!$B$3:$E$55,4,FALSE)</f>
        <v>Europe</v>
      </c>
      <c r="P184" t="str">
        <f t="shared" si="21"/>
        <v>Japan,JPN,Asia,Maya YOSHIDA,Defender,44,2,189,Yemen - Japan 06 Jan 2010,24 Aug 1988,Southampton FC ,England,ENG,Europe</v>
      </c>
      <c r="Q184">
        <f t="shared" si="22"/>
        <v>0</v>
      </c>
      <c r="R184">
        <f t="shared" si="23"/>
        <v>0</v>
      </c>
    </row>
    <row r="185" spans="1:18" x14ac:dyDescent="0.3">
      <c r="A185" t="str">
        <f t="shared" si="19"/>
        <v>JPN</v>
      </c>
      <c r="B185" t="s">
        <v>548</v>
      </c>
      <c r="C185" t="s">
        <v>549</v>
      </c>
      <c r="D185" t="str">
        <f t="shared" si="20"/>
        <v>Asia</v>
      </c>
      <c r="E185" t="s">
        <v>607</v>
      </c>
      <c r="F185" t="s">
        <v>47</v>
      </c>
      <c r="G185">
        <v>2</v>
      </c>
      <c r="H185">
        <v>0</v>
      </c>
      <c r="I185">
        <v>187</v>
      </c>
      <c r="J185" t="s">
        <v>605</v>
      </c>
      <c r="K185" t="s">
        <v>608</v>
      </c>
      <c r="L185" t="s">
        <v>566</v>
      </c>
      <c r="M185" t="str">
        <f t="shared" si="24"/>
        <v>Japan</v>
      </c>
      <c r="N185" t="s">
        <v>549</v>
      </c>
      <c r="O185" t="str">
        <f>VLOOKUP(M185,Blad1!$B$3:$E$55,4,FALSE)</f>
        <v>Asia</v>
      </c>
      <c r="P185" t="str">
        <f t="shared" si="21"/>
        <v>Japan,JPN,Asia,Shuichi GONDA,Goalkeeper,2,0,187,Yemen - Japan 06 Jan 2010,03 Mar 1989,FC Tokyo ,Japan,JPN,Asia</v>
      </c>
      <c r="Q185">
        <f t="shared" si="22"/>
        <v>0</v>
      </c>
      <c r="R185">
        <f t="shared" si="23"/>
        <v>0</v>
      </c>
    </row>
    <row r="186" spans="1:18" x14ac:dyDescent="0.3">
      <c r="A186" t="str">
        <f t="shared" si="19"/>
        <v>KOR</v>
      </c>
      <c r="B186" t="s">
        <v>609</v>
      </c>
      <c r="C186" t="s">
        <v>477</v>
      </c>
      <c r="D186" t="str">
        <f t="shared" si="20"/>
        <v>Asia</v>
      </c>
      <c r="E186" t="s">
        <v>610</v>
      </c>
      <c r="F186" t="s">
        <v>47</v>
      </c>
      <c r="G186">
        <v>63</v>
      </c>
      <c r="H186">
        <v>0</v>
      </c>
      <c r="I186">
        <v>190</v>
      </c>
      <c r="J186" t="s">
        <v>611</v>
      </c>
      <c r="K186" s="1" t="s">
        <v>2097</v>
      </c>
      <c r="L186" t="s">
        <v>612</v>
      </c>
      <c r="M186" t="str">
        <f t="shared" si="24"/>
        <v>Korea Republic</v>
      </c>
      <c r="N186" t="s">
        <v>477</v>
      </c>
      <c r="O186" t="str">
        <f>VLOOKUP(M186,Blad1!$B$3:$E$55,4,FALSE)</f>
        <v>Asia</v>
      </c>
      <c r="P186" t="str">
        <f t="shared" si="21"/>
        <v>Korea Republic,KOR,Asia,JUNG Sungryong,Goalkeeper,63,0,190,Korea Republic - Chile 30 Jan 2008,04 Jan 1985,Suwon Bluewings FC ,Korea Republic,KOR,Asia</v>
      </c>
      <c r="Q186">
        <f t="shared" si="22"/>
        <v>0</v>
      </c>
      <c r="R186">
        <f t="shared" si="23"/>
        <v>0</v>
      </c>
    </row>
    <row r="187" spans="1:18" x14ac:dyDescent="0.3">
      <c r="A187" t="str">
        <f t="shared" si="19"/>
        <v>KOR</v>
      </c>
      <c r="B187" t="s">
        <v>609</v>
      </c>
      <c r="C187" t="s">
        <v>477</v>
      </c>
      <c r="D187" t="str">
        <f t="shared" si="20"/>
        <v>Asia</v>
      </c>
      <c r="E187" t="s">
        <v>613</v>
      </c>
      <c r="F187" t="s">
        <v>51</v>
      </c>
      <c r="G187">
        <v>9</v>
      </c>
      <c r="H187">
        <v>0</v>
      </c>
      <c r="I187">
        <v>179</v>
      </c>
      <c r="J187" t="s">
        <v>614</v>
      </c>
      <c r="K187" s="1" t="s">
        <v>2098</v>
      </c>
      <c r="L187" t="s">
        <v>615</v>
      </c>
      <c r="M187" t="str">
        <f t="shared" si="24"/>
        <v>Japan</v>
      </c>
      <c r="N187" t="s">
        <v>549</v>
      </c>
      <c r="O187" t="str">
        <f>VLOOKUP(M187,Blad1!$B$3:$E$55,4,FALSE)</f>
        <v>Asia</v>
      </c>
      <c r="P187" t="str">
        <f t="shared" si="21"/>
        <v>Korea Republic,KOR,Asia,KIM Changsoo,Defender,9,0,179,Syria - Korea Republic 01 Feb 2009,12 Sep 1985,Kashiwa Reysol ,Japan,JPN,Asia</v>
      </c>
      <c r="Q187">
        <f t="shared" si="22"/>
        <v>0</v>
      </c>
      <c r="R187">
        <f t="shared" si="23"/>
        <v>0</v>
      </c>
    </row>
    <row r="188" spans="1:18" x14ac:dyDescent="0.3">
      <c r="A188" t="str">
        <f t="shared" si="19"/>
        <v>KOR</v>
      </c>
      <c r="B188" t="s">
        <v>609</v>
      </c>
      <c r="C188" t="s">
        <v>477</v>
      </c>
      <c r="D188" t="str">
        <f t="shared" si="20"/>
        <v>Asia</v>
      </c>
      <c r="E188" t="s">
        <v>616</v>
      </c>
      <c r="F188" t="s">
        <v>51</v>
      </c>
      <c r="G188">
        <v>7</v>
      </c>
      <c r="H188">
        <v>0</v>
      </c>
      <c r="I188">
        <v>182</v>
      </c>
      <c r="J188" t="s">
        <v>527</v>
      </c>
      <c r="K188" s="1" t="s">
        <v>2099</v>
      </c>
      <c r="L188" t="s">
        <v>137</v>
      </c>
      <c r="M188" t="str">
        <f t="shared" ref="M188:M191" si="25">VLOOKUP(N188,$T$2:$U$54,2,FALSE)</f>
        <v>England</v>
      </c>
      <c r="N188" t="s">
        <v>63</v>
      </c>
      <c r="O188" t="str">
        <f>VLOOKUP(M188,Blad1!$B$3:$E$55,4,FALSE)</f>
        <v>Europe</v>
      </c>
      <c r="P188" t="str">
        <f t="shared" si="21"/>
        <v>Korea Republic,KOR,Asia,YUN Sukyoung,Defender,7,0,182,Iran - Korea Republic 16 Oct 2012,13 Feb 1990,Queens Park Rangers FC ,England,ENG,Europe</v>
      </c>
      <c r="Q188">
        <f t="shared" si="22"/>
        <v>0</v>
      </c>
      <c r="R188">
        <f t="shared" si="23"/>
        <v>0</v>
      </c>
    </row>
    <row r="189" spans="1:18" x14ac:dyDescent="0.3">
      <c r="A189" t="str">
        <f t="shared" si="19"/>
        <v>KOR</v>
      </c>
      <c r="B189" t="s">
        <v>609</v>
      </c>
      <c r="C189" t="s">
        <v>477</v>
      </c>
      <c r="D189" t="str">
        <f t="shared" si="20"/>
        <v>Asia</v>
      </c>
      <c r="E189" t="s">
        <v>617</v>
      </c>
      <c r="F189" t="s">
        <v>51</v>
      </c>
      <c r="G189">
        <v>35</v>
      </c>
      <c r="H189">
        <v>5</v>
      </c>
      <c r="I189">
        <v>185</v>
      </c>
      <c r="J189" t="s">
        <v>611</v>
      </c>
      <c r="K189" s="1" t="s">
        <v>2100</v>
      </c>
      <c r="L189" t="s">
        <v>618</v>
      </c>
      <c r="M189" t="str">
        <f t="shared" si="25"/>
        <v>Saudi Arabia</v>
      </c>
      <c r="N189" t="s">
        <v>619</v>
      </c>
      <c r="O189" t="str">
        <f>VLOOKUP(M189,Blad1!$B$3:$E$55,4,FALSE)</f>
        <v>Asia</v>
      </c>
      <c r="P189" t="str">
        <f t="shared" si="21"/>
        <v>Korea Republic,KOR,Asia,KWAK Taehwi,Defender,35,5,185,Korea Republic - Chile 30 Jan 2008,08 Jul 1981,Al Hilal FC ,Saudi Arabia,KSA,Asia</v>
      </c>
      <c r="Q189">
        <f t="shared" si="22"/>
        <v>0</v>
      </c>
      <c r="R189">
        <f t="shared" si="23"/>
        <v>0</v>
      </c>
    </row>
    <row r="190" spans="1:18" x14ac:dyDescent="0.3">
      <c r="A190" t="str">
        <f t="shared" si="19"/>
        <v>KOR</v>
      </c>
      <c r="B190" t="s">
        <v>609</v>
      </c>
      <c r="C190" t="s">
        <v>477</v>
      </c>
      <c r="D190" t="str">
        <f t="shared" si="20"/>
        <v>Asia</v>
      </c>
      <c r="E190" t="s">
        <v>620</v>
      </c>
      <c r="F190" t="s">
        <v>51</v>
      </c>
      <c r="G190">
        <v>24</v>
      </c>
      <c r="H190">
        <v>1</v>
      </c>
      <c r="I190">
        <v>187</v>
      </c>
      <c r="J190" t="s">
        <v>621</v>
      </c>
      <c r="K190" s="1" t="s">
        <v>2101</v>
      </c>
      <c r="L190" t="s">
        <v>622</v>
      </c>
      <c r="M190" t="str">
        <f t="shared" si="25"/>
        <v>China</v>
      </c>
      <c r="N190" t="s">
        <v>468</v>
      </c>
      <c r="O190" t="str">
        <f>VLOOKUP(M190,Blad1!$B$3:$E$55,4,FALSE)</f>
        <v>Asia</v>
      </c>
      <c r="P190" t="str">
        <f t="shared" si="21"/>
        <v>Korea Republic,KOR,Asia,KIM Younggwon,Defender,24,1,187,Korea Republic - Nigeria 11 Aug 2010,27 Feb 1990,Guangzhou Evergrande FC ,China,CHN,Asia</v>
      </c>
      <c r="Q190">
        <f t="shared" si="22"/>
        <v>0</v>
      </c>
      <c r="R190">
        <f t="shared" si="23"/>
        <v>0</v>
      </c>
    </row>
    <row r="191" spans="1:18" x14ac:dyDescent="0.3">
      <c r="A191" t="str">
        <f t="shared" si="19"/>
        <v>KOR</v>
      </c>
      <c r="B191" t="s">
        <v>609</v>
      </c>
      <c r="C191" t="s">
        <v>477</v>
      </c>
      <c r="D191" t="str">
        <f t="shared" si="20"/>
        <v>Asia</v>
      </c>
      <c r="E191" t="s">
        <v>623</v>
      </c>
      <c r="F191" t="s">
        <v>51</v>
      </c>
      <c r="G191">
        <v>4</v>
      </c>
      <c r="H191">
        <v>0</v>
      </c>
      <c r="I191">
        <v>182</v>
      </c>
      <c r="J191" t="s">
        <v>436</v>
      </c>
      <c r="K191" s="1" t="s">
        <v>2102</v>
      </c>
      <c r="L191" t="s">
        <v>587</v>
      </c>
      <c r="M191" t="str">
        <f t="shared" si="25"/>
        <v>Japan</v>
      </c>
      <c r="N191" t="s">
        <v>549</v>
      </c>
      <c r="O191" t="str">
        <f>VLOOKUP(M191,Blad1!$B$3:$E$55,4,FALSE)</f>
        <v>Asia</v>
      </c>
      <c r="P191" t="str">
        <f t="shared" si="21"/>
        <v>Korea Republic,KOR,Asia,HWANG Seokho,Defender,4,0,182,Korea Republic - Australia 14 Nov 2012,27 Jun 1989,Sanfrecce Hiroshima ,Japan,JPN,Asia</v>
      </c>
      <c r="Q191">
        <f t="shared" si="22"/>
        <v>0</v>
      </c>
      <c r="R191">
        <f t="shared" si="23"/>
        <v>0</v>
      </c>
    </row>
    <row r="192" spans="1:18" x14ac:dyDescent="0.3">
      <c r="A192" t="str">
        <f t="shared" si="19"/>
        <v>KOR</v>
      </c>
      <c r="B192" t="s">
        <v>609</v>
      </c>
      <c r="C192" t="s">
        <v>477</v>
      </c>
      <c r="D192" t="str">
        <f t="shared" si="20"/>
        <v>Asia</v>
      </c>
      <c r="E192" t="s">
        <v>624</v>
      </c>
      <c r="F192" t="s">
        <v>73</v>
      </c>
      <c r="G192">
        <v>30</v>
      </c>
      <c r="H192">
        <v>3</v>
      </c>
      <c r="I192">
        <v>178</v>
      </c>
      <c r="J192" t="s">
        <v>625</v>
      </c>
      <c r="K192" t="s">
        <v>626</v>
      </c>
      <c r="L192" t="s">
        <v>627</v>
      </c>
      <c r="M192" s="3" t="s">
        <v>852</v>
      </c>
      <c r="N192" s="3" t="s">
        <v>63</v>
      </c>
      <c r="O192" t="str">
        <f>VLOOKUP(M192,Blad1!$B$3:$E$55,4,FALSE)</f>
        <v>Europe</v>
      </c>
      <c r="P192" t="str">
        <f t="shared" si="21"/>
        <v>Korea Republic,KOR,Asia,KIM Bokyung,Midfielder,30,3,178,Zambia - Korea Republic 09 Jan 2010,06 Oct 1989,Cardiff City FC ,England,ENG,Europe</v>
      </c>
      <c r="Q192">
        <f t="shared" si="22"/>
        <v>0</v>
      </c>
      <c r="R192">
        <f t="shared" si="23"/>
        <v>0</v>
      </c>
    </row>
    <row r="193" spans="1:18" x14ac:dyDescent="0.3">
      <c r="A193" t="str">
        <f t="shared" si="19"/>
        <v>KOR</v>
      </c>
      <c r="B193" t="s">
        <v>609</v>
      </c>
      <c r="C193" t="s">
        <v>477</v>
      </c>
      <c r="D193" t="str">
        <f t="shared" si="20"/>
        <v>Asia</v>
      </c>
      <c r="E193" t="s">
        <v>628</v>
      </c>
      <c r="F193" t="s">
        <v>73</v>
      </c>
      <c r="G193">
        <v>13</v>
      </c>
      <c r="H193">
        <v>0</v>
      </c>
      <c r="I193">
        <v>182</v>
      </c>
      <c r="J193" t="s">
        <v>629</v>
      </c>
      <c r="K193" t="s">
        <v>630</v>
      </c>
      <c r="L193" t="s">
        <v>631</v>
      </c>
      <c r="M193" t="str">
        <f t="shared" ref="M193:M256" si="26">VLOOKUP(N193,$T$2:$U$54,2,FALSE)</f>
        <v>China</v>
      </c>
      <c r="N193" t="s">
        <v>468</v>
      </c>
      <c r="O193" t="str">
        <f>VLOOKUP(M193,Blad1!$B$3:$E$55,4,FALSE)</f>
        <v>Asia</v>
      </c>
      <c r="P193" t="str">
        <f t="shared" si="21"/>
        <v>Korea Republic,KOR,Asia,HA Daesung,Midfielder,13,0,182,Qatar - Korea Republic 14 Nov 2008,02 Mar 1985,Beijing Guoan ,China,CHN,Asia</v>
      </c>
      <c r="Q193">
        <f t="shared" si="22"/>
        <v>0</v>
      </c>
      <c r="R193">
        <f t="shared" si="23"/>
        <v>0</v>
      </c>
    </row>
    <row r="194" spans="1:18" x14ac:dyDescent="0.3">
      <c r="A194" t="str">
        <f t="shared" ref="A194:A257" si="27">C194</f>
        <v>KOR</v>
      </c>
      <c r="B194" t="s">
        <v>609</v>
      </c>
      <c r="C194" t="s">
        <v>477</v>
      </c>
      <c r="D194" t="str">
        <f t="shared" ref="D194:D257" si="28">VLOOKUP(B194,$AB$2:$AG$54,6,FALSE)</f>
        <v>Asia</v>
      </c>
      <c r="E194" t="s">
        <v>632</v>
      </c>
      <c r="F194" t="s">
        <v>73</v>
      </c>
      <c r="G194">
        <v>28</v>
      </c>
      <c r="H194">
        <v>7</v>
      </c>
      <c r="I194">
        <v>183</v>
      </c>
      <c r="J194" t="s">
        <v>633</v>
      </c>
      <c r="K194" s="1" t="s">
        <v>2103</v>
      </c>
      <c r="L194" t="s">
        <v>634</v>
      </c>
      <c r="M194" t="str">
        <f t="shared" si="26"/>
        <v>Germany</v>
      </c>
      <c r="N194" t="s">
        <v>175</v>
      </c>
      <c r="O194" t="str">
        <f>VLOOKUP(M194,Blad1!$B$3:$E$55,4,FALSE)</f>
        <v>Europe</v>
      </c>
      <c r="P194" t="str">
        <f t="shared" ref="P194:P257" si="29">B194&amp;","&amp;C194&amp;","&amp;D194&amp;","&amp;E194&amp;","&amp;F194&amp;","&amp;G194&amp;","&amp;H194&amp;","&amp;I194&amp;","&amp;J194&amp;","&amp;K194&amp;","&amp;L194&amp;","&amp;M194&amp;","&amp;N194&amp;","&amp;O194</f>
        <v>Korea Republic,KOR,Asia,SON Heungmin,Midfielder,28,7,183,Syria - Korea Republic 30 Dec 2010,08 Jul 1992,Bayer 04 Leverkusen ,Germany,GER,Europe</v>
      </c>
      <c r="Q194">
        <f t="shared" ref="Q194:Q257" si="30">IF(B194="Ghana",IF(M194="Netherlands",1,0),0)</f>
        <v>0</v>
      </c>
      <c r="R194">
        <f t="shared" ref="R194:R257" si="31">IF(O194="Europe",IF(B194="Brazil",1,0),0)</f>
        <v>0</v>
      </c>
    </row>
    <row r="195" spans="1:18" x14ac:dyDescent="0.3">
      <c r="A195" t="str">
        <f t="shared" si="27"/>
        <v>KOR</v>
      </c>
      <c r="B195" t="s">
        <v>609</v>
      </c>
      <c r="C195" t="s">
        <v>477</v>
      </c>
      <c r="D195" t="str">
        <f t="shared" si="28"/>
        <v>Asia</v>
      </c>
      <c r="E195" t="s">
        <v>635</v>
      </c>
      <c r="F195" t="s">
        <v>83</v>
      </c>
      <c r="G195">
        <v>65</v>
      </c>
      <c r="H195">
        <v>24</v>
      </c>
      <c r="I195">
        <v>183</v>
      </c>
      <c r="J195" t="s">
        <v>636</v>
      </c>
      <c r="K195" s="1" t="s">
        <v>2104</v>
      </c>
      <c r="L195" t="s">
        <v>62</v>
      </c>
      <c r="M195" t="str">
        <f t="shared" si="26"/>
        <v>England</v>
      </c>
      <c r="N195" t="s">
        <v>63</v>
      </c>
      <c r="O195" t="str">
        <f>VLOOKUP(M195,Blad1!$B$3:$E$55,4,FALSE)</f>
        <v>Europe</v>
      </c>
      <c r="P195" t="str">
        <f t="shared" si="29"/>
        <v>Korea Republic,KOR,Asia,PARK Chuyoung,Forward,65,24,183,Uzbekistan - Korea Republic 03 Jun 2005,10 Jul 1985,Watford FC ,England,ENG,Europe</v>
      </c>
      <c r="Q195">
        <f t="shared" si="30"/>
        <v>0</v>
      </c>
      <c r="R195">
        <f t="shared" si="31"/>
        <v>0</v>
      </c>
    </row>
    <row r="196" spans="1:18" x14ac:dyDescent="0.3">
      <c r="A196" t="str">
        <f t="shared" si="27"/>
        <v>KOR</v>
      </c>
      <c r="B196" t="s">
        <v>609</v>
      </c>
      <c r="C196" t="s">
        <v>477</v>
      </c>
      <c r="D196" t="str">
        <f t="shared" si="28"/>
        <v>Asia</v>
      </c>
      <c r="E196" t="s">
        <v>637</v>
      </c>
      <c r="F196" t="s">
        <v>83</v>
      </c>
      <c r="G196">
        <v>66</v>
      </c>
      <c r="H196">
        <v>19</v>
      </c>
      <c r="I196">
        <v>177</v>
      </c>
      <c r="J196" t="s">
        <v>638</v>
      </c>
      <c r="K196" s="1" t="s">
        <v>2105</v>
      </c>
      <c r="L196" t="s">
        <v>639</v>
      </c>
      <c r="M196" t="str">
        <f t="shared" si="26"/>
        <v>Korea Republic</v>
      </c>
      <c r="N196" t="s">
        <v>477</v>
      </c>
      <c r="O196" t="str">
        <f>VLOOKUP(M196,Blad1!$B$3:$E$55,4,FALSE)</f>
        <v>Asia</v>
      </c>
      <c r="P196" t="str">
        <f t="shared" si="29"/>
        <v>Korea Republic,KOR,Asia,LEE Keunho,Forward,66,19,177,Korea Republic - Iraq 29 Jun 2007,11 Apr 1985,Sangju Sangmu FC ,Korea Republic,KOR,Asia</v>
      </c>
      <c r="Q196">
        <f t="shared" si="30"/>
        <v>0</v>
      </c>
      <c r="R196">
        <f t="shared" si="31"/>
        <v>0</v>
      </c>
    </row>
    <row r="197" spans="1:18" x14ac:dyDescent="0.3">
      <c r="A197" t="str">
        <f t="shared" si="27"/>
        <v>KOR</v>
      </c>
      <c r="B197" t="s">
        <v>609</v>
      </c>
      <c r="C197" t="s">
        <v>477</v>
      </c>
      <c r="D197" t="str">
        <f t="shared" si="28"/>
        <v>Asia</v>
      </c>
      <c r="E197" t="s">
        <v>640</v>
      </c>
      <c r="F197" t="s">
        <v>51</v>
      </c>
      <c r="G197">
        <v>15</v>
      </c>
      <c r="H197">
        <v>0</v>
      </c>
      <c r="I197">
        <v>180</v>
      </c>
      <c r="J197" t="s">
        <v>641</v>
      </c>
      <c r="K197" s="1" t="s">
        <v>2106</v>
      </c>
      <c r="L197" t="s">
        <v>642</v>
      </c>
      <c r="M197" t="str">
        <f t="shared" si="26"/>
        <v>Korea Republic</v>
      </c>
      <c r="N197" t="s">
        <v>477</v>
      </c>
      <c r="O197" t="str">
        <f>VLOOKUP(M197,Blad1!$B$3:$E$55,4,FALSE)</f>
        <v>Asia</v>
      </c>
      <c r="P197" t="str">
        <f t="shared" si="29"/>
        <v>Korea Republic,KOR,Asia,LEE Yong,Defender,15,0,180,Korea Republic - China PR 24 Jul 2013,24 Dec 1986,Ulsan Hyundai FC ,Korea Republic,KOR,Asia</v>
      </c>
      <c r="Q197">
        <f t="shared" si="30"/>
        <v>0</v>
      </c>
      <c r="R197">
        <f t="shared" si="31"/>
        <v>0</v>
      </c>
    </row>
    <row r="198" spans="1:18" x14ac:dyDescent="0.3">
      <c r="A198" t="str">
        <f t="shared" si="27"/>
        <v>KOR</v>
      </c>
      <c r="B198" t="s">
        <v>609</v>
      </c>
      <c r="C198" t="s">
        <v>477</v>
      </c>
      <c r="D198" t="str">
        <f t="shared" si="28"/>
        <v>Asia</v>
      </c>
      <c r="E198" t="s">
        <v>643</v>
      </c>
      <c r="F198" t="s">
        <v>83</v>
      </c>
      <c r="G198">
        <v>40</v>
      </c>
      <c r="H198">
        <v>13</v>
      </c>
      <c r="I198">
        <v>182</v>
      </c>
      <c r="J198" t="s">
        <v>644</v>
      </c>
      <c r="K198" s="1" t="s">
        <v>2107</v>
      </c>
      <c r="L198" t="s">
        <v>174</v>
      </c>
      <c r="M198" t="str">
        <f t="shared" si="26"/>
        <v>Germany</v>
      </c>
      <c r="N198" t="s">
        <v>175</v>
      </c>
      <c r="O198" t="str">
        <f>VLOOKUP(M198,Blad1!$B$3:$E$55,4,FALSE)</f>
        <v>Europe</v>
      </c>
      <c r="P198" t="str">
        <f t="shared" si="29"/>
        <v>Korea Republic,KOR,Asia,KOO Jacheol,Forward,40,13,182,China PR - Korea Republic 17 Feb 2008,27 Feb 1989,FSV Mainz 05 ,Germany,GER,Europe</v>
      </c>
      <c r="Q198">
        <f t="shared" si="30"/>
        <v>0</v>
      </c>
      <c r="R198">
        <f t="shared" si="31"/>
        <v>0</v>
      </c>
    </row>
    <row r="199" spans="1:18" x14ac:dyDescent="0.3">
      <c r="A199" t="str">
        <f t="shared" si="27"/>
        <v>KOR</v>
      </c>
      <c r="B199" t="s">
        <v>609</v>
      </c>
      <c r="C199" t="s">
        <v>477</v>
      </c>
      <c r="D199" t="str">
        <f t="shared" si="28"/>
        <v>Asia</v>
      </c>
      <c r="E199" t="s">
        <v>645</v>
      </c>
      <c r="F199" t="s">
        <v>73</v>
      </c>
      <c r="G199">
        <v>13</v>
      </c>
      <c r="H199">
        <v>0</v>
      </c>
      <c r="I199">
        <v>183</v>
      </c>
      <c r="J199" t="s">
        <v>646</v>
      </c>
      <c r="K199" s="1" t="s">
        <v>2108</v>
      </c>
      <c r="L199" t="s">
        <v>615</v>
      </c>
      <c r="M199" t="str">
        <f t="shared" si="26"/>
        <v>Japan</v>
      </c>
      <c r="N199" t="s">
        <v>549</v>
      </c>
      <c r="O199" t="str">
        <f>VLOOKUP(M199,Blad1!$B$3:$E$55,4,FALSE)</f>
        <v>Asia</v>
      </c>
      <c r="P199" t="str">
        <f t="shared" si="29"/>
        <v>Korea Republic,KOR,Asia,HAN Kookyoung,Midfielder,13,0,183,Lebanon - Korea Republic 04 Jun 2013,19 Apr 1990,Kashiwa Reysol ,Japan,JPN,Asia</v>
      </c>
      <c r="Q199">
        <f t="shared" si="30"/>
        <v>0</v>
      </c>
      <c r="R199">
        <f t="shared" si="31"/>
        <v>0</v>
      </c>
    </row>
    <row r="200" spans="1:18" x14ac:dyDescent="0.3">
      <c r="A200" t="str">
        <f t="shared" si="27"/>
        <v>KOR</v>
      </c>
      <c r="B200" t="s">
        <v>609</v>
      </c>
      <c r="C200" t="s">
        <v>477</v>
      </c>
      <c r="D200" t="str">
        <f t="shared" si="28"/>
        <v>Asia</v>
      </c>
      <c r="E200" t="s">
        <v>647</v>
      </c>
      <c r="F200" t="s">
        <v>73</v>
      </c>
      <c r="G200">
        <v>10</v>
      </c>
      <c r="H200">
        <v>0</v>
      </c>
      <c r="I200">
        <v>180</v>
      </c>
      <c r="J200" t="s">
        <v>527</v>
      </c>
      <c r="K200" t="s">
        <v>648</v>
      </c>
      <c r="L200" t="s">
        <v>649</v>
      </c>
      <c r="M200" t="str">
        <f t="shared" si="26"/>
        <v>China</v>
      </c>
      <c r="N200" t="s">
        <v>468</v>
      </c>
      <c r="O200" t="str">
        <f>VLOOKUP(M200,Blad1!$B$3:$E$55,4,FALSE)</f>
        <v>Asia</v>
      </c>
      <c r="P200" t="str">
        <f t="shared" si="29"/>
        <v>Korea Republic,KOR,Asia,PARK Jongwoo,Midfielder,10,0,180,Iran - Korea Republic 16 Oct 2012,10 Mar 1989,Guangzhou R&amp;F FC ,China,CHN,Asia</v>
      </c>
      <c r="Q200">
        <f t="shared" si="30"/>
        <v>0</v>
      </c>
      <c r="R200">
        <f t="shared" si="31"/>
        <v>0</v>
      </c>
    </row>
    <row r="201" spans="1:18" x14ac:dyDescent="0.3">
      <c r="A201" t="str">
        <f t="shared" si="27"/>
        <v>KOR</v>
      </c>
      <c r="B201" t="s">
        <v>609</v>
      </c>
      <c r="C201" t="s">
        <v>477</v>
      </c>
      <c r="D201" t="str">
        <f t="shared" si="28"/>
        <v>Asia</v>
      </c>
      <c r="E201" t="s">
        <v>650</v>
      </c>
      <c r="F201" t="s">
        <v>73</v>
      </c>
      <c r="G201">
        <v>62</v>
      </c>
      <c r="H201">
        <v>5</v>
      </c>
      <c r="I201">
        <v>186</v>
      </c>
      <c r="J201" t="s">
        <v>651</v>
      </c>
      <c r="K201" s="1" t="s">
        <v>2109</v>
      </c>
      <c r="L201" t="s">
        <v>652</v>
      </c>
      <c r="M201" t="str">
        <f t="shared" si="26"/>
        <v>England</v>
      </c>
      <c r="N201" t="s">
        <v>63</v>
      </c>
      <c r="O201" t="str">
        <f>VLOOKUP(M201,Blad1!$B$3:$E$55,4,FALSE)</f>
        <v>Europe</v>
      </c>
      <c r="P201" t="str">
        <f t="shared" si="29"/>
        <v>Korea Republic,KOR,Asia,KI Sungyueng,Midfielder,62,5,186,Korea Republic - Jordan 05 Sep 2008,24 Jan 1989,Sunderland AFC ,England,ENG,Europe</v>
      </c>
      <c r="Q201">
        <f t="shared" si="30"/>
        <v>0</v>
      </c>
      <c r="R201">
        <f t="shared" si="31"/>
        <v>0</v>
      </c>
    </row>
    <row r="202" spans="1:18" x14ac:dyDescent="0.3">
      <c r="A202" t="str">
        <f t="shared" si="27"/>
        <v>KOR</v>
      </c>
      <c r="B202" t="s">
        <v>609</v>
      </c>
      <c r="C202" t="s">
        <v>477</v>
      </c>
      <c r="D202" t="str">
        <f t="shared" si="28"/>
        <v>Asia</v>
      </c>
      <c r="E202" t="s">
        <v>653</v>
      </c>
      <c r="F202" t="s">
        <v>73</v>
      </c>
      <c r="G202">
        <v>58</v>
      </c>
      <c r="H202">
        <v>6</v>
      </c>
      <c r="I202">
        <v>180</v>
      </c>
      <c r="J202" t="s">
        <v>654</v>
      </c>
      <c r="K202" s="1" t="s">
        <v>2110</v>
      </c>
      <c r="L202" t="s">
        <v>655</v>
      </c>
      <c r="M202" t="str">
        <f t="shared" si="26"/>
        <v>England</v>
      </c>
      <c r="N202" t="s">
        <v>63</v>
      </c>
      <c r="O202" t="str">
        <f>VLOOKUP(M202,Blad1!$B$3:$E$55,4,FALSE)</f>
        <v>Europe</v>
      </c>
      <c r="P202" t="str">
        <f t="shared" si="29"/>
        <v>Korea Republic,KOR,Asia,LEE Chungyong,Midfielder,58,6,180,Korea Republic - Jordan 31 May 2008,02 Jul 1988,Bolton Wanderers FC ,England,ENG,Europe</v>
      </c>
      <c r="Q202">
        <f t="shared" si="30"/>
        <v>0</v>
      </c>
      <c r="R202">
        <f t="shared" si="31"/>
        <v>0</v>
      </c>
    </row>
    <row r="203" spans="1:18" x14ac:dyDescent="0.3">
      <c r="A203" t="str">
        <f t="shared" si="27"/>
        <v>KOR</v>
      </c>
      <c r="B203" t="s">
        <v>609</v>
      </c>
      <c r="C203" t="s">
        <v>477</v>
      </c>
      <c r="D203" t="str">
        <f t="shared" si="28"/>
        <v>Asia</v>
      </c>
      <c r="E203" t="s">
        <v>656</v>
      </c>
      <c r="F203" t="s">
        <v>83</v>
      </c>
      <c r="G203">
        <v>29</v>
      </c>
      <c r="H203">
        <v>3</v>
      </c>
      <c r="I203">
        <v>196</v>
      </c>
      <c r="J203" t="s">
        <v>625</v>
      </c>
      <c r="K203" s="1" t="s">
        <v>2111</v>
      </c>
      <c r="L203" t="s">
        <v>642</v>
      </c>
      <c r="M203" t="str">
        <f t="shared" si="26"/>
        <v>Korea Republic</v>
      </c>
      <c r="N203" t="s">
        <v>477</v>
      </c>
      <c r="O203" t="str">
        <f>VLOOKUP(M203,Blad1!$B$3:$E$55,4,FALSE)</f>
        <v>Asia</v>
      </c>
      <c r="P203" t="str">
        <f t="shared" si="29"/>
        <v>Korea Republic,KOR,Asia,KIM Shinwook,Forward,29,3,196,Zambia - Korea Republic 09 Jan 2010,14 Apr 1988,Ulsan Hyundai FC ,Korea Republic,KOR,Asia</v>
      </c>
      <c r="Q203">
        <f t="shared" si="30"/>
        <v>0</v>
      </c>
      <c r="R203">
        <f t="shared" si="31"/>
        <v>0</v>
      </c>
    </row>
    <row r="204" spans="1:18" x14ac:dyDescent="0.3">
      <c r="A204" t="str">
        <f t="shared" si="27"/>
        <v>KOR</v>
      </c>
      <c r="B204" t="s">
        <v>609</v>
      </c>
      <c r="C204" t="s">
        <v>477</v>
      </c>
      <c r="D204" t="str">
        <f t="shared" si="28"/>
        <v>Asia</v>
      </c>
      <c r="E204" t="s">
        <v>657</v>
      </c>
      <c r="F204" t="s">
        <v>73</v>
      </c>
      <c r="G204">
        <v>30</v>
      </c>
      <c r="H204">
        <v>8</v>
      </c>
      <c r="I204">
        <v>186</v>
      </c>
      <c r="J204" t="s">
        <v>633</v>
      </c>
      <c r="K204" t="s">
        <v>658</v>
      </c>
      <c r="L204" t="s">
        <v>659</v>
      </c>
      <c r="M204" t="str">
        <f t="shared" si="26"/>
        <v>Germany</v>
      </c>
      <c r="N204" t="s">
        <v>175</v>
      </c>
      <c r="O204" t="str">
        <f>VLOOKUP(M204,Blad1!$B$3:$E$55,4,FALSE)</f>
        <v>Europe</v>
      </c>
      <c r="P204" t="str">
        <f t="shared" si="29"/>
        <v>Korea Republic,KOR,Asia,JI Dongwon,Midfielder,30,8,186,Syria - Korea Republic 30 Dec 2010,28 May 1991,FC Augsburg ,Germany,GER,Europe</v>
      </c>
      <c r="Q204">
        <f t="shared" si="30"/>
        <v>0</v>
      </c>
      <c r="R204">
        <f t="shared" si="31"/>
        <v>0</v>
      </c>
    </row>
    <row r="205" spans="1:18" x14ac:dyDescent="0.3">
      <c r="A205" t="str">
        <f t="shared" si="27"/>
        <v>KOR</v>
      </c>
      <c r="B205" t="s">
        <v>609</v>
      </c>
      <c r="C205" t="s">
        <v>477</v>
      </c>
      <c r="D205" t="str">
        <f t="shared" si="28"/>
        <v>Asia</v>
      </c>
      <c r="E205" t="s">
        <v>660</v>
      </c>
      <c r="F205" t="s">
        <v>51</v>
      </c>
      <c r="G205">
        <v>28</v>
      </c>
      <c r="H205">
        <v>1</v>
      </c>
      <c r="I205">
        <v>188</v>
      </c>
      <c r="J205" t="s">
        <v>621</v>
      </c>
      <c r="K205" s="1" t="s">
        <v>2112</v>
      </c>
      <c r="L205" t="s">
        <v>659</v>
      </c>
      <c r="M205" t="str">
        <f t="shared" si="26"/>
        <v>Germany</v>
      </c>
      <c r="N205" t="s">
        <v>175</v>
      </c>
      <c r="O205" t="str">
        <f>VLOOKUP(M205,Blad1!$B$3:$E$55,4,FALSE)</f>
        <v>Europe</v>
      </c>
      <c r="P205" t="str">
        <f t="shared" si="29"/>
        <v>Korea Republic,KOR,Asia,HONG Jeongho,Defender,28,1,188,Korea Republic - Nigeria 11 Aug 2010,12 Aug 1989,FC Augsburg ,Germany,GER,Europe</v>
      </c>
      <c r="Q205">
        <f t="shared" si="30"/>
        <v>0</v>
      </c>
      <c r="R205">
        <f t="shared" si="31"/>
        <v>0</v>
      </c>
    </row>
    <row r="206" spans="1:18" x14ac:dyDescent="0.3">
      <c r="A206" t="str">
        <f t="shared" si="27"/>
        <v>KOR</v>
      </c>
      <c r="B206" t="s">
        <v>609</v>
      </c>
      <c r="C206" t="s">
        <v>477</v>
      </c>
      <c r="D206" t="str">
        <f t="shared" si="28"/>
        <v>Asia</v>
      </c>
      <c r="E206" t="s">
        <v>661</v>
      </c>
      <c r="F206" t="s">
        <v>47</v>
      </c>
      <c r="G206">
        <v>6</v>
      </c>
      <c r="H206">
        <v>0</v>
      </c>
      <c r="I206">
        <v>187</v>
      </c>
      <c r="J206" t="s">
        <v>662</v>
      </c>
      <c r="K206" s="1" t="s">
        <v>2113</v>
      </c>
      <c r="L206" t="s">
        <v>642</v>
      </c>
      <c r="M206" t="str">
        <f t="shared" si="26"/>
        <v>Korea Republic</v>
      </c>
      <c r="N206" t="s">
        <v>477</v>
      </c>
      <c r="O206" t="str">
        <f>VLOOKUP(M206,Blad1!$B$3:$E$55,4,FALSE)</f>
        <v>Asia</v>
      </c>
      <c r="P206" t="str">
        <f t="shared" si="29"/>
        <v>Korea Republic,KOR,Asia,KIM Seunggyu,Goalkeeper,6,0,187,Korea Republic - Peru 14 Aug 2013,30 Sep 1990,Ulsan Hyundai FC ,Korea Republic,KOR,Asia</v>
      </c>
      <c r="Q206">
        <f t="shared" si="30"/>
        <v>0</v>
      </c>
      <c r="R206">
        <f t="shared" si="31"/>
        <v>0</v>
      </c>
    </row>
    <row r="207" spans="1:18" x14ac:dyDescent="0.3">
      <c r="A207" t="str">
        <f t="shared" si="27"/>
        <v>KOR</v>
      </c>
      <c r="B207" t="s">
        <v>609</v>
      </c>
      <c r="C207" t="s">
        <v>477</v>
      </c>
      <c r="D207" t="str">
        <f t="shared" si="28"/>
        <v>Asia</v>
      </c>
      <c r="E207" t="s">
        <v>663</v>
      </c>
      <c r="F207" t="s">
        <v>51</v>
      </c>
      <c r="G207">
        <v>14</v>
      </c>
      <c r="H207">
        <v>0</v>
      </c>
      <c r="I207">
        <v>174</v>
      </c>
      <c r="J207" t="s">
        <v>664</v>
      </c>
      <c r="K207" s="1" t="s">
        <v>2114</v>
      </c>
      <c r="L207" t="s">
        <v>174</v>
      </c>
      <c r="M207" t="str">
        <f t="shared" si="26"/>
        <v>Germany</v>
      </c>
      <c r="N207" t="s">
        <v>175</v>
      </c>
      <c r="O207" t="str">
        <f>VLOOKUP(M207,Blad1!$B$3:$E$55,4,FALSE)</f>
        <v>Europe</v>
      </c>
      <c r="P207" t="str">
        <f t="shared" si="29"/>
        <v>Korea Republic,KOR,Asia,PARK Jooho,Defender,14,0,174,Finland - Korea Republic 18 Jan 2010,16 Jan 1987,FSV Mainz 05 ,Germany,GER,Europe</v>
      </c>
      <c r="Q207">
        <f t="shared" si="30"/>
        <v>0</v>
      </c>
      <c r="R207">
        <f t="shared" si="31"/>
        <v>0</v>
      </c>
    </row>
    <row r="208" spans="1:18" x14ac:dyDescent="0.3">
      <c r="A208" t="str">
        <f t="shared" si="27"/>
        <v>KOR</v>
      </c>
      <c r="B208" t="s">
        <v>609</v>
      </c>
      <c r="C208" t="s">
        <v>477</v>
      </c>
      <c r="D208" t="str">
        <f t="shared" si="28"/>
        <v>Asia</v>
      </c>
      <c r="E208" t="s">
        <v>665</v>
      </c>
      <c r="F208" t="s">
        <v>47</v>
      </c>
      <c r="G208">
        <v>0</v>
      </c>
      <c r="H208">
        <v>0</v>
      </c>
      <c r="I208">
        <v>199</v>
      </c>
      <c r="J208" t="s">
        <v>78</v>
      </c>
      <c r="K208" s="1" t="s">
        <v>2115</v>
      </c>
      <c r="L208" t="s">
        <v>666</v>
      </c>
      <c r="M208" t="str">
        <f t="shared" si="26"/>
        <v>Korea Republic</v>
      </c>
      <c r="N208" t="s">
        <v>477</v>
      </c>
      <c r="O208" t="str">
        <f>VLOOKUP(M208,Blad1!$B$3:$E$55,4,FALSE)</f>
        <v>Asia</v>
      </c>
      <c r="P208" t="str">
        <f t="shared" si="29"/>
        <v>Korea Republic,KOR,Asia,LEE Bumyoung,Goalkeeper,0,0,199,-,02 Apr 1989,Busan IPark FC ,Korea Republic,KOR,Asia</v>
      </c>
      <c r="Q208">
        <f t="shared" si="30"/>
        <v>0</v>
      </c>
      <c r="R208">
        <f t="shared" si="31"/>
        <v>0</v>
      </c>
    </row>
    <row r="209" spans="1:18" x14ac:dyDescent="0.3">
      <c r="A209" t="str">
        <f t="shared" si="27"/>
        <v>BEL</v>
      </c>
      <c r="B209" t="s">
        <v>667</v>
      </c>
      <c r="C209" t="s">
        <v>194</v>
      </c>
      <c r="D209" t="str">
        <f t="shared" si="28"/>
        <v>Europe</v>
      </c>
      <c r="E209" t="s">
        <v>668</v>
      </c>
      <c r="F209" t="s">
        <v>47</v>
      </c>
      <c r="G209">
        <v>22</v>
      </c>
      <c r="H209">
        <v>0</v>
      </c>
      <c r="I209">
        <v>198</v>
      </c>
      <c r="J209" t="s">
        <v>669</v>
      </c>
      <c r="K209" t="s">
        <v>670</v>
      </c>
      <c r="L209" t="s">
        <v>671</v>
      </c>
      <c r="M209" t="str">
        <f t="shared" si="26"/>
        <v>Spain</v>
      </c>
      <c r="N209" t="s">
        <v>81</v>
      </c>
      <c r="O209" t="str">
        <f>VLOOKUP(M209,Blad1!$B$3:$E$55,4,FALSE)</f>
        <v>Europe</v>
      </c>
      <c r="P209" t="str">
        <f t="shared" si="29"/>
        <v>Belgium,BEL,Europe,Thibaut COURTOIS,Goalkeeper,22,0,198,France - Belgium 15 Nov 2011,11 May 1992,Atletico Madrid ,Spain,ESP,Europe</v>
      </c>
      <c r="Q209">
        <f t="shared" si="30"/>
        <v>0</v>
      </c>
      <c r="R209">
        <f t="shared" si="31"/>
        <v>0</v>
      </c>
    </row>
    <row r="210" spans="1:18" x14ac:dyDescent="0.3">
      <c r="A210" t="str">
        <f t="shared" si="27"/>
        <v>BEL</v>
      </c>
      <c r="B210" t="s">
        <v>667</v>
      </c>
      <c r="C210" t="s">
        <v>194</v>
      </c>
      <c r="D210" t="str">
        <f t="shared" si="28"/>
        <v>Europe</v>
      </c>
      <c r="E210" t="s">
        <v>672</v>
      </c>
      <c r="F210" t="s">
        <v>51</v>
      </c>
      <c r="G210">
        <v>38</v>
      </c>
      <c r="H210">
        <v>1</v>
      </c>
      <c r="I210">
        <v>186</v>
      </c>
      <c r="J210" t="s">
        <v>673</v>
      </c>
      <c r="K210" t="s">
        <v>674</v>
      </c>
      <c r="L210" t="s">
        <v>671</v>
      </c>
      <c r="M210" t="str">
        <f t="shared" si="26"/>
        <v>Spain</v>
      </c>
      <c r="N210" t="s">
        <v>81</v>
      </c>
      <c r="O210" t="str">
        <f>VLOOKUP(M210,Blad1!$B$3:$E$55,4,FALSE)</f>
        <v>Europe</v>
      </c>
      <c r="P210" t="str">
        <f t="shared" si="29"/>
        <v>Belgium,BEL,Europe,Toby ALDERWEIRELD,Defender,38,1,186,Belgium - Chile 29 May 2009,02 Mar 1989,Atletico Madrid ,Spain,ESP,Europe</v>
      </c>
      <c r="Q210">
        <f t="shared" si="30"/>
        <v>0</v>
      </c>
      <c r="R210">
        <f t="shared" si="31"/>
        <v>0</v>
      </c>
    </row>
    <row r="211" spans="1:18" x14ac:dyDescent="0.3">
      <c r="A211" t="str">
        <f t="shared" si="27"/>
        <v>BEL</v>
      </c>
      <c r="B211" t="s">
        <v>667</v>
      </c>
      <c r="C211" t="s">
        <v>194</v>
      </c>
      <c r="D211" t="str">
        <f t="shared" si="28"/>
        <v>Europe</v>
      </c>
      <c r="E211" t="s">
        <v>675</v>
      </c>
      <c r="F211" t="s">
        <v>51</v>
      </c>
      <c r="G211">
        <v>48</v>
      </c>
      <c r="H211">
        <v>1</v>
      </c>
      <c r="I211">
        <v>178</v>
      </c>
      <c r="J211" t="s">
        <v>676</v>
      </c>
      <c r="K211" s="1" t="s">
        <v>2116</v>
      </c>
      <c r="L211" t="s">
        <v>677</v>
      </c>
      <c r="M211" t="str">
        <f t="shared" si="26"/>
        <v>England</v>
      </c>
      <c r="N211" t="s">
        <v>63</v>
      </c>
      <c r="O211" t="str">
        <f>VLOOKUP(M211,Blad1!$B$3:$E$55,4,FALSE)</f>
        <v>Europe</v>
      </c>
      <c r="P211" t="str">
        <f t="shared" si="29"/>
        <v>Belgium,BEL,Europe,Thomas VERMAELEN,Defender,48,1,178,Luxembourg - Belgium 01 Mar 2006,14 Nov 1985,Arsenal FC ,England,ENG,Europe</v>
      </c>
      <c r="Q211">
        <f t="shared" si="30"/>
        <v>0</v>
      </c>
      <c r="R211">
        <f t="shared" si="31"/>
        <v>0</v>
      </c>
    </row>
    <row r="212" spans="1:18" x14ac:dyDescent="0.3">
      <c r="A212" t="str">
        <f t="shared" si="27"/>
        <v>BEL</v>
      </c>
      <c r="B212" t="s">
        <v>667</v>
      </c>
      <c r="C212" t="s">
        <v>194</v>
      </c>
      <c r="D212" t="str">
        <f t="shared" si="28"/>
        <v>Europe</v>
      </c>
      <c r="E212" t="s">
        <v>678</v>
      </c>
      <c r="F212" t="s">
        <v>51</v>
      </c>
      <c r="G212">
        <v>63</v>
      </c>
      <c r="H212">
        <v>4</v>
      </c>
      <c r="I212">
        <v>190</v>
      </c>
      <c r="J212" t="s">
        <v>679</v>
      </c>
      <c r="K212" s="1" t="s">
        <v>2117</v>
      </c>
      <c r="L212" t="s">
        <v>267</v>
      </c>
      <c r="M212" t="str">
        <f t="shared" si="26"/>
        <v>England</v>
      </c>
      <c r="N212" t="s">
        <v>63</v>
      </c>
      <c r="O212" t="str">
        <f>VLOOKUP(M212,Blad1!$B$3:$E$55,4,FALSE)</f>
        <v>Europe</v>
      </c>
      <c r="P212" t="str">
        <f t="shared" si="29"/>
        <v>Belgium,BEL,Europe,Vincent KOMPANY,Defender,63,4,190,Belgium - France 18 Feb 2004,10 Apr 1986,Manchester City FC ,England,ENG,Europe</v>
      </c>
      <c r="Q212">
        <f t="shared" si="30"/>
        <v>0</v>
      </c>
      <c r="R212">
        <f t="shared" si="31"/>
        <v>0</v>
      </c>
    </row>
    <row r="213" spans="1:18" x14ac:dyDescent="0.3">
      <c r="A213" t="str">
        <f t="shared" si="27"/>
        <v>BEL</v>
      </c>
      <c r="B213" t="s">
        <v>667</v>
      </c>
      <c r="C213" t="s">
        <v>194</v>
      </c>
      <c r="D213" t="str">
        <f t="shared" si="28"/>
        <v>Europe</v>
      </c>
      <c r="E213" t="s">
        <v>680</v>
      </c>
      <c r="F213" t="s">
        <v>51</v>
      </c>
      <c r="G213">
        <v>61</v>
      </c>
      <c r="H213">
        <v>5</v>
      </c>
      <c r="I213">
        <v>189</v>
      </c>
      <c r="J213" t="s">
        <v>681</v>
      </c>
      <c r="K213" s="1" t="s">
        <v>2118</v>
      </c>
      <c r="L213" t="s">
        <v>100</v>
      </c>
      <c r="M213" t="str">
        <f t="shared" si="26"/>
        <v>England</v>
      </c>
      <c r="N213" t="s">
        <v>63</v>
      </c>
      <c r="O213" t="str">
        <f>VLOOKUP(M213,Blad1!$B$3:$E$55,4,FALSE)</f>
        <v>Europe</v>
      </c>
      <c r="P213" t="str">
        <f t="shared" si="29"/>
        <v>Belgium,BEL,Europe,Jan VERTONGHEN,Defender,61,5,189,Belgium - Portugal 02 Jun 2007,24 Apr 1987,Tottenham Hotspur FC ,England,ENG,Europe</v>
      </c>
      <c r="Q213">
        <f t="shared" si="30"/>
        <v>0</v>
      </c>
      <c r="R213">
        <f t="shared" si="31"/>
        <v>0</v>
      </c>
    </row>
    <row r="214" spans="1:18" x14ac:dyDescent="0.3">
      <c r="A214" t="str">
        <f t="shared" si="27"/>
        <v>BEL</v>
      </c>
      <c r="B214" t="s">
        <v>667</v>
      </c>
      <c r="C214" t="s">
        <v>194</v>
      </c>
      <c r="D214" t="str">
        <f t="shared" si="28"/>
        <v>Europe</v>
      </c>
      <c r="E214" t="s">
        <v>682</v>
      </c>
      <c r="F214" t="s">
        <v>73</v>
      </c>
      <c r="G214">
        <v>52</v>
      </c>
      <c r="H214">
        <v>5</v>
      </c>
      <c r="I214">
        <v>183</v>
      </c>
      <c r="J214" t="s">
        <v>683</v>
      </c>
      <c r="K214" s="1" t="s">
        <v>2119</v>
      </c>
      <c r="L214" t="s">
        <v>684</v>
      </c>
      <c r="M214" t="str">
        <f t="shared" si="26"/>
        <v>Russia</v>
      </c>
      <c r="N214" t="s">
        <v>334</v>
      </c>
      <c r="O214" t="str">
        <f>VLOOKUP(M214,Blad1!$B$3:$E$55,4,FALSE)</f>
        <v>Europe</v>
      </c>
      <c r="P214" t="str">
        <f t="shared" si="29"/>
        <v>Belgium,BEL,Europe,Axel WITSEL,Midfielder,52,5,183,Belgium - Morocco 26 Mar 2008,12 Jan 1989,FC Zenit St. Petersburg ,Russia,RUS,Europe</v>
      </c>
      <c r="Q214">
        <f t="shared" si="30"/>
        <v>0</v>
      </c>
      <c r="R214">
        <f t="shared" si="31"/>
        <v>0</v>
      </c>
    </row>
    <row r="215" spans="1:18" x14ac:dyDescent="0.3">
      <c r="A215" t="str">
        <f t="shared" si="27"/>
        <v>BEL</v>
      </c>
      <c r="B215" t="s">
        <v>667</v>
      </c>
      <c r="C215" t="s">
        <v>194</v>
      </c>
      <c r="D215" t="str">
        <f t="shared" si="28"/>
        <v>Europe</v>
      </c>
      <c r="E215" t="s">
        <v>685</v>
      </c>
      <c r="F215" t="s">
        <v>73</v>
      </c>
      <c r="G215">
        <v>25</v>
      </c>
      <c r="H215">
        <v>5</v>
      </c>
      <c r="I215">
        <v>181</v>
      </c>
      <c r="J215" t="s">
        <v>686</v>
      </c>
      <c r="K215" s="1" t="s">
        <v>2120</v>
      </c>
      <c r="L215" t="s">
        <v>687</v>
      </c>
      <c r="M215" t="str">
        <f t="shared" si="26"/>
        <v>Germany</v>
      </c>
      <c r="N215" t="s">
        <v>175</v>
      </c>
      <c r="O215" t="str">
        <f>VLOOKUP(M215,Blad1!$B$3:$E$55,4,FALSE)</f>
        <v>Europe</v>
      </c>
      <c r="P215" t="str">
        <f t="shared" si="29"/>
        <v>Belgium,BEL,Europe,Kevin DE BRUYNE,Midfielder,25,5,181,Finland - Belgium 11 Aug 2010,28 Jun 1991,VfL Wolfsburg ,Germany,GER,Europe</v>
      </c>
      <c r="Q215">
        <f t="shared" si="30"/>
        <v>0</v>
      </c>
      <c r="R215">
        <f t="shared" si="31"/>
        <v>0</v>
      </c>
    </row>
    <row r="216" spans="1:18" x14ac:dyDescent="0.3">
      <c r="A216" t="str">
        <f t="shared" si="27"/>
        <v>BEL</v>
      </c>
      <c r="B216" t="s">
        <v>667</v>
      </c>
      <c r="C216" t="s">
        <v>194</v>
      </c>
      <c r="D216" t="str">
        <f t="shared" si="28"/>
        <v>Europe</v>
      </c>
      <c r="E216" t="s">
        <v>688</v>
      </c>
      <c r="F216" t="s">
        <v>73</v>
      </c>
      <c r="G216">
        <v>55</v>
      </c>
      <c r="H216">
        <v>9</v>
      </c>
      <c r="I216">
        <v>194</v>
      </c>
      <c r="J216" t="s">
        <v>689</v>
      </c>
      <c r="K216" s="1" t="s">
        <v>2121</v>
      </c>
      <c r="L216" t="s">
        <v>577</v>
      </c>
      <c r="M216" t="str">
        <f t="shared" si="26"/>
        <v>England</v>
      </c>
      <c r="N216" t="s">
        <v>63</v>
      </c>
      <c r="O216" t="str">
        <f>VLOOKUP(M216,Blad1!$B$3:$E$55,4,FALSE)</f>
        <v>Europe</v>
      </c>
      <c r="P216" t="str">
        <f t="shared" si="29"/>
        <v>Belgium,BEL,Europe,Marouane FELLAINI,Midfielder,55,9,194,Belgium - Czech Republic 07 Feb 2007,22 Nov 1987,Manchester United FC ,England,ENG,Europe</v>
      </c>
      <c r="Q216">
        <f t="shared" si="30"/>
        <v>0</v>
      </c>
      <c r="R216">
        <f t="shared" si="31"/>
        <v>0</v>
      </c>
    </row>
    <row r="217" spans="1:18" x14ac:dyDescent="0.3">
      <c r="A217" t="str">
        <f t="shared" si="27"/>
        <v>BEL</v>
      </c>
      <c r="B217" t="s">
        <v>667</v>
      </c>
      <c r="C217" t="s">
        <v>194</v>
      </c>
      <c r="D217" t="str">
        <f t="shared" si="28"/>
        <v>Europe</v>
      </c>
      <c r="E217" t="s">
        <v>690</v>
      </c>
      <c r="F217" t="s">
        <v>83</v>
      </c>
      <c r="G217">
        <v>33</v>
      </c>
      <c r="H217">
        <v>7</v>
      </c>
      <c r="I217">
        <v>190</v>
      </c>
      <c r="J217" t="s">
        <v>691</v>
      </c>
      <c r="K217" t="s">
        <v>692</v>
      </c>
      <c r="L217" t="s">
        <v>693</v>
      </c>
      <c r="M217" t="str">
        <f t="shared" si="26"/>
        <v>England</v>
      </c>
      <c r="N217" t="s">
        <v>63</v>
      </c>
      <c r="O217" t="str">
        <f>VLOOKUP(M217,Blad1!$B$3:$E$55,4,FALSE)</f>
        <v>Europe</v>
      </c>
      <c r="P217" t="str">
        <f t="shared" si="29"/>
        <v>Belgium,BEL,Europe,Romelu LUKAKU,Forward,33,7,190,Air Force Central - Ratchaburi 13 Jul 2014,13 May 1993,Everton FC ,England,ENG,Europe</v>
      </c>
      <c r="Q217">
        <f t="shared" si="30"/>
        <v>0</v>
      </c>
      <c r="R217">
        <f t="shared" si="31"/>
        <v>0</v>
      </c>
    </row>
    <row r="218" spans="1:18" x14ac:dyDescent="0.3">
      <c r="A218" t="str">
        <f t="shared" si="27"/>
        <v>BEL</v>
      </c>
      <c r="B218" t="s">
        <v>667</v>
      </c>
      <c r="C218" t="s">
        <v>194</v>
      </c>
      <c r="D218" t="str">
        <f t="shared" si="28"/>
        <v>Europe</v>
      </c>
      <c r="E218" t="s">
        <v>694</v>
      </c>
      <c r="F218" t="s">
        <v>73</v>
      </c>
      <c r="G218">
        <v>50</v>
      </c>
      <c r="H218">
        <v>6</v>
      </c>
      <c r="I218">
        <v>172</v>
      </c>
      <c r="J218" t="s">
        <v>695</v>
      </c>
      <c r="K218" s="1" t="s">
        <v>2122</v>
      </c>
      <c r="L218" t="s">
        <v>160</v>
      </c>
      <c r="M218" t="str">
        <f t="shared" si="26"/>
        <v>England</v>
      </c>
      <c r="N218" t="s">
        <v>63</v>
      </c>
      <c r="O218" t="str">
        <f>VLOOKUP(M218,Blad1!$B$3:$E$55,4,FALSE)</f>
        <v>Europe</v>
      </c>
      <c r="P218" t="str">
        <f t="shared" si="29"/>
        <v>Belgium,BEL,Europe,Eden HAZARD,Midfielder,50,6,172,Luxembourg - Belgium 19 Nov 2008,07 Jan 1991,Chelsea FC ,England,ENG,Europe</v>
      </c>
      <c r="Q218">
        <f t="shared" si="30"/>
        <v>0</v>
      </c>
      <c r="R218">
        <f t="shared" si="31"/>
        <v>0</v>
      </c>
    </row>
    <row r="219" spans="1:18" x14ac:dyDescent="0.3">
      <c r="A219" t="str">
        <f t="shared" si="27"/>
        <v>BEL</v>
      </c>
      <c r="B219" t="s">
        <v>667</v>
      </c>
      <c r="C219" t="s">
        <v>194</v>
      </c>
      <c r="D219" t="str">
        <f t="shared" si="28"/>
        <v>Europe</v>
      </c>
      <c r="E219" t="s">
        <v>696</v>
      </c>
      <c r="F219" t="s">
        <v>83</v>
      </c>
      <c r="G219">
        <v>48</v>
      </c>
      <c r="H219">
        <v>9</v>
      </c>
      <c r="I219">
        <v>179</v>
      </c>
      <c r="J219" t="s">
        <v>697</v>
      </c>
      <c r="K219" t="s">
        <v>698</v>
      </c>
      <c r="L219" t="s">
        <v>693</v>
      </c>
      <c r="M219" t="str">
        <f t="shared" si="26"/>
        <v>England</v>
      </c>
      <c r="N219" t="s">
        <v>63</v>
      </c>
      <c r="O219" t="str">
        <f>VLOOKUP(M219,Blad1!$B$3:$E$55,4,FALSE)</f>
        <v>Europe</v>
      </c>
      <c r="P219" t="str">
        <f t="shared" si="29"/>
        <v>Belgium,BEL,Europe,Kevin MIRALLAS,Forward,48,9,179,Belgium - Serbia 22 Aug 2007,05 Oct 1987,Everton FC ,England,ENG,Europe</v>
      </c>
      <c r="Q219">
        <f t="shared" si="30"/>
        <v>0</v>
      </c>
      <c r="R219">
        <f t="shared" si="31"/>
        <v>0</v>
      </c>
    </row>
    <row r="220" spans="1:18" x14ac:dyDescent="0.3">
      <c r="A220" t="str">
        <f t="shared" si="27"/>
        <v>BEL</v>
      </c>
      <c r="B220" t="s">
        <v>667</v>
      </c>
      <c r="C220" t="s">
        <v>194</v>
      </c>
      <c r="D220" t="str">
        <f t="shared" si="28"/>
        <v>Europe</v>
      </c>
      <c r="E220" t="s">
        <v>699</v>
      </c>
      <c r="F220" t="s">
        <v>47</v>
      </c>
      <c r="G220">
        <v>14</v>
      </c>
      <c r="H220">
        <v>0</v>
      </c>
      <c r="I220">
        <v>193</v>
      </c>
      <c r="J220" t="s">
        <v>700</v>
      </c>
      <c r="K220" t="s">
        <v>701</v>
      </c>
      <c r="L220" t="s">
        <v>220</v>
      </c>
      <c r="M220" t="str">
        <f t="shared" si="26"/>
        <v>England</v>
      </c>
      <c r="N220" t="s">
        <v>63</v>
      </c>
      <c r="O220" t="str">
        <f>VLOOKUP(M220,Blad1!$B$3:$E$55,4,FALSE)</f>
        <v>Europe</v>
      </c>
      <c r="P220" t="str">
        <f t="shared" si="29"/>
        <v>Belgium,BEL,Europe,Simon MIGNOLET,Goalkeeper,14,0,193,Austria - Belgium 25 Mar 2011,06 Mar 1988,Liverpool FC ,England,ENG,Europe</v>
      </c>
      <c r="Q220">
        <f t="shared" si="30"/>
        <v>0</v>
      </c>
      <c r="R220">
        <f t="shared" si="31"/>
        <v>0</v>
      </c>
    </row>
    <row r="221" spans="1:18" x14ac:dyDescent="0.3">
      <c r="A221" t="str">
        <f t="shared" si="27"/>
        <v>BEL</v>
      </c>
      <c r="B221" t="s">
        <v>667</v>
      </c>
      <c r="C221" t="s">
        <v>194</v>
      </c>
      <c r="D221" t="str">
        <f t="shared" si="28"/>
        <v>Europe</v>
      </c>
      <c r="E221" t="s">
        <v>702</v>
      </c>
      <c r="F221" t="s">
        <v>47</v>
      </c>
      <c r="G221">
        <v>0</v>
      </c>
      <c r="H221">
        <v>0</v>
      </c>
      <c r="I221">
        <v>187</v>
      </c>
      <c r="J221" t="s">
        <v>78</v>
      </c>
      <c r="K221" s="1" t="s">
        <v>2123</v>
      </c>
      <c r="L221" t="s">
        <v>193</v>
      </c>
      <c r="M221" t="str">
        <f t="shared" si="26"/>
        <v>Belgium</v>
      </c>
      <c r="N221" t="s">
        <v>194</v>
      </c>
      <c r="O221" t="str">
        <f>VLOOKUP(M221,Blad1!$B$3:$E$55,4,FALSE)</f>
        <v>Europe</v>
      </c>
      <c r="P221" t="str">
        <f t="shared" si="29"/>
        <v>Belgium,BEL,Europe,Sammy BOSSUT,Goalkeeper,0,0,187,-,11 Aug 1985,SV Zulte Waregem ,Belgium,BEL,Europe</v>
      </c>
      <c r="Q221">
        <f t="shared" si="30"/>
        <v>0</v>
      </c>
      <c r="R221">
        <f t="shared" si="31"/>
        <v>0</v>
      </c>
    </row>
    <row r="222" spans="1:18" x14ac:dyDescent="0.3">
      <c r="A222" t="str">
        <f t="shared" si="27"/>
        <v>BEL</v>
      </c>
      <c r="B222" t="s">
        <v>667</v>
      </c>
      <c r="C222" t="s">
        <v>194</v>
      </c>
      <c r="D222" t="str">
        <f t="shared" si="28"/>
        <v>Europe</v>
      </c>
      <c r="E222" t="s">
        <v>703</v>
      </c>
      <c r="F222" t="s">
        <v>73</v>
      </c>
      <c r="G222">
        <v>30</v>
      </c>
      <c r="H222">
        <v>4</v>
      </c>
      <c r="I222">
        <v>164</v>
      </c>
      <c r="J222" t="s">
        <v>704</v>
      </c>
      <c r="K222" t="s">
        <v>705</v>
      </c>
      <c r="L222" t="s">
        <v>58</v>
      </c>
      <c r="M222" t="str">
        <f t="shared" si="26"/>
        <v>Italy</v>
      </c>
      <c r="N222" t="s">
        <v>59</v>
      </c>
      <c r="O222" t="str">
        <f>VLOOKUP(M222,Blad1!$B$3:$E$55,4,FALSE)</f>
        <v>Europe</v>
      </c>
      <c r="P222" t="str">
        <f t="shared" si="29"/>
        <v>Belgium,BEL,Europe,Dries MERTENS,Midfielder,30,4,164,Belgium - Finland 09 Feb 2011,06 May 1987,SSC Napoli ,Italy,ITA,Europe</v>
      </c>
      <c r="Q222">
        <f t="shared" si="30"/>
        <v>0</v>
      </c>
      <c r="R222">
        <f t="shared" si="31"/>
        <v>0</v>
      </c>
    </row>
    <row r="223" spans="1:18" x14ac:dyDescent="0.3">
      <c r="A223" t="str">
        <f t="shared" si="27"/>
        <v>BEL</v>
      </c>
      <c r="B223" t="s">
        <v>667</v>
      </c>
      <c r="C223" t="s">
        <v>194</v>
      </c>
      <c r="D223" t="str">
        <f t="shared" si="28"/>
        <v>Europe</v>
      </c>
      <c r="E223" t="s">
        <v>706</v>
      </c>
      <c r="F223" t="s">
        <v>51</v>
      </c>
      <c r="G223">
        <v>84</v>
      </c>
      <c r="H223">
        <v>10</v>
      </c>
      <c r="I223">
        <v>196</v>
      </c>
      <c r="J223" t="s">
        <v>707</v>
      </c>
      <c r="K223" s="1" t="s">
        <v>2124</v>
      </c>
      <c r="L223" t="s">
        <v>708</v>
      </c>
      <c r="M223" t="str">
        <f t="shared" si="26"/>
        <v>Germany</v>
      </c>
      <c r="N223" t="s">
        <v>175</v>
      </c>
      <c r="O223" t="str">
        <f>VLOOKUP(M223,Blad1!$B$3:$E$55,4,FALSE)</f>
        <v>Europe</v>
      </c>
      <c r="P223" t="str">
        <f t="shared" si="29"/>
        <v>Belgium,BEL,Europe,Daniel VAN BUYTEN,Defender,84,10,196,Belgium - San Marino 28 Feb 2001,07 Feb 1978,FC Bayern Muenchen ,Germany,GER,Europe</v>
      </c>
      <c r="Q223">
        <f t="shared" si="30"/>
        <v>0</v>
      </c>
      <c r="R223">
        <f t="shared" si="31"/>
        <v>0</v>
      </c>
    </row>
    <row r="224" spans="1:18" x14ac:dyDescent="0.3">
      <c r="A224" t="str">
        <f t="shared" si="27"/>
        <v>BEL</v>
      </c>
      <c r="B224" t="s">
        <v>667</v>
      </c>
      <c r="C224" t="s">
        <v>194</v>
      </c>
      <c r="D224" t="str">
        <f t="shared" si="28"/>
        <v>Europe</v>
      </c>
      <c r="E224" t="s">
        <v>709</v>
      </c>
      <c r="F224" t="s">
        <v>73</v>
      </c>
      <c r="G224">
        <v>44</v>
      </c>
      <c r="H224">
        <v>2</v>
      </c>
      <c r="I224">
        <v>173</v>
      </c>
      <c r="J224" t="s">
        <v>710</v>
      </c>
      <c r="K224" s="1" t="s">
        <v>2125</v>
      </c>
      <c r="L224" t="s">
        <v>85</v>
      </c>
      <c r="M224" t="str">
        <f t="shared" si="26"/>
        <v>Portugal</v>
      </c>
      <c r="N224" t="s">
        <v>67</v>
      </c>
      <c r="O224" t="str">
        <f>VLOOKUP(M224,Blad1!$B$3:$E$55,4,FALSE)</f>
        <v>Europe</v>
      </c>
      <c r="P224" t="str">
        <f t="shared" si="29"/>
        <v>Belgium,BEL,Europe,Steven DEFOUR,Midfielder,44,2,173,Belgium - Saudi Arabia 11 May 2006,15 Apr 1988,FC Porto ,Portugal,POR,Europe</v>
      </c>
      <c r="Q224">
        <f t="shared" si="30"/>
        <v>0</v>
      </c>
      <c r="R224">
        <f t="shared" si="31"/>
        <v>0</v>
      </c>
    </row>
    <row r="225" spans="1:18" x14ac:dyDescent="0.3">
      <c r="A225" t="str">
        <f t="shared" si="27"/>
        <v>BEL</v>
      </c>
      <c r="B225" t="s">
        <v>667</v>
      </c>
      <c r="C225" t="s">
        <v>194</v>
      </c>
      <c r="D225" t="str">
        <f t="shared" si="28"/>
        <v>Europe</v>
      </c>
      <c r="E225" t="s">
        <v>711</v>
      </c>
      <c r="F225" t="s">
        <v>83</v>
      </c>
      <c r="G225">
        <v>7</v>
      </c>
      <c r="H225">
        <v>1</v>
      </c>
      <c r="I225">
        <v>185</v>
      </c>
      <c r="J225" t="s">
        <v>712</v>
      </c>
      <c r="K225" s="1" t="s">
        <v>2126</v>
      </c>
      <c r="L225" t="s">
        <v>233</v>
      </c>
      <c r="M225" t="str">
        <f t="shared" si="26"/>
        <v>France</v>
      </c>
      <c r="N225" t="s">
        <v>95</v>
      </c>
      <c r="O225" t="str">
        <f>VLOOKUP(M225,Blad1!$B$3:$E$55,4,FALSE)</f>
        <v>Europe</v>
      </c>
      <c r="P225" t="str">
        <f t="shared" si="29"/>
        <v>Belgium,BEL,Europe,Divock ORIGI,Forward,7,1,185,Sweden - Belgium 01 Jun 2014,18 Apr 1995,Lille OSC ,France,FRA,Europe</v>
      </c>
      <c r="Q225">
        <f t="shared" si="30"/>
        <v>0</v>
      </c>
      <c r="R225">
        <f t="shared" si="31"/>
        <v>0</v>
      </c>
    </row>
    <row r="226" spans="1:18" x14ac:dyDescent="0.3">
      <c r="A226" t="str">
        <f t="shared" si="27"/>
        <v>BEL</v>
      </c>
      <c r="B226" t="s">
        <v>667</v>
      </c>
      <c r="C226" t="s">
        <v>194</v>
      </c>
      <c r="D226" t="str">
        <f t="shared" si="28"/>
        <v>Europe</v>
      </c>
      <c r="E226" t="s">
        <v>713</v>
      </c>
      <c r="F226" t="s">
        <v>51</v>
      </c>
      <c r="G226">
        <v>26</v>
      </c>
      <c r="H226">
        <v>2</v>
      </c>
      <c r="I226">
        <v>188</v>
      </c>
      <c r="J226" t="s">
        <v>710</v>
      </c>
      <c r="K226" t="s">
        <v>714</v>
      </c>
      <c r="L226" t="s">
        <v>684</v>
      </c>
      <c r="M226" t="str">
        <f t="shared" si="26"/>
        <v>Russia</v>
      </c>
      <c r="N226" t="s">
        <v>334</v>
      </c>
      <c r="O226" t="str">
        <f>VLOOKUP(M226,Blad1!$B$3:$E$55,4,FALSE)</f>
        <v>Europe</v>
      </c>
      <c r="P226" t="str">
        <f t="shared" si="29"/>
        <v>Belgium,BEL,Europe,Nicolas LOMBAERTS,Defender,26,2,188,Belgium - Saudi Arabia 11 May 2006,20 Mar 1985,FC Zenit St. Petersburg ,Russia,RUS,Europe</v>
      </c>
      <c r="Q226">
        <f t="shared" si="30"/>
        <v>0</v>
      </c>
      <c r="R226">
        <f t="shared" si="31"/>
        <v>0</v>
      </c>
    </row>
    <row r="227" spans="1:18" x14ac:dyDescent="0.3">
      <c r="A227" t="str">
        <f t="shared" si="27"/>
        <v>BEL</v>
      </c>
      <c r="B227" t="s">
        <v>667</v>
      </c>
      <c r="C227" t="s">
        <v>194</v>
      </c>
      <c r="D227" t="str">
        <f t="shared" si="28"/>
        <v>Europe</v>
      </c>
      <c r="E227" t="s">
        <v>715</v>
      </c>
      <c r="F227" t="s">
        <v>73</v>
      </c>
      <c r="G227">
        <v>59</v>
      </c>
      <c r="H227">
        <v>5</v>
      </c>
      <c r="I227">
        <v>185</v>
      </c>
      <c r="J227" t="s">
        <v>716</v>
      </c>
      <c r="K227" s="1" t="s">
        <v>2127</v>
      </c>
      <c r="L227" t="s">
        <v>100</v>
      </c>
      <c r="M227" t="str">
        <f t="shared" si="26"/>
        <v>England</v>
      </c>
      <c r="N227" t="s">
        <v>63</v>
      </c>
      <c r="O227" t="str">
        <f>VLOOKUP(M227,Blad1!$B$3:$E$55,4,FALSE)</f>
        <v>Europe</v>
      </c>
      <c r="P227" t="str">
        <f t="shared" si="29"/>
        <v>Belgium,BEL,Europe,Moussa DEMBELE,Midfielder,59,5,185,Slovakia - Belgium 20 May 2006,16 Jul 1987,Tottenham Hotspur FC ,England,ENG,Europe</v>
      </c>
      <c r="Q227">
        <f t="shared" si="30"/>
        <v>0</v>
      </c>
      <c r="R227">
        <f t="shared" si="31"/>
        <v>0</v>
      </c>
    </row>
    <row r="228" spans="1:18" x14ac:dyDescent="0.3">
      <c r="A228" t="str">
        <f t="shared" si="27"/>
        <v>BEL</v>
      </c>
      <c r="B228" t="s">
        <v>667</v>
      </c>
      <c r="C228" t="s">
        <v>194</v>
      </c>
      <c r="D228" t="str">
        <f t="shared" si="28"/>
        <v>Europe</v>
      </c>
      <c r="E228" t="s">
        <v>717</v>
      </c>
      <c r="F228" t="s">
        <v>73</v>
      </c>
      <c r="G228">
        <v>2</v>
      </c>
      <c r="H228">
        <v>0</v>
      </c>
      <c r="I228">
        <v>180</v>
      </c>
      <c r="J228" t="s">
        <v>718</v>
      </c>
      <c r="K228" s="1" t="s">
        <v>2128</v>
      </c>
      <c r="L228" t="s">
        <v>577</v>
      </c>
      <c r="M228" t="str">
        <f t="shared" si="26"/>
        <v>England</v>
      </c>
      <c r="N228" t="s">
        <v>63</v>
      </c>
      <c r="O228" t="str">
        <f>VLOOKUP(M228,Blad1!$B$3:$E$55,4,FALSE)</f>
        <v>Europe</v>
      </c>
      <c r="P228" t="str">
        <f t="shared" si="29"/>
        <v>Belgium,BEL,Europe,Adnan JANUZAJ,Midfielder,2,0,180,Belgium - Tunisia 07 Jun 2014,05 Feb 1995,Manchester United FC ,England,ENG,Europe</v>
      </c>
      <c r="Q228">
        <f t="shared" si="30"/>
        <v>0</v>
      </c>
      <c r="R228">
        <f t="shared" si="31"/>
        <v>0</v>
      </c>
    </row>
    <row r="229" spans="1:18" x14ac:dyDescent="0.3">
      <c r="A229" t="str">
        <f t="shared" si="27"/>
        <v>BEL</v>
      </c>
      <c r="B229" t="s">
        <v>667</v>
      </c>
      <c r="C229" t="s">
        <v>194</v>
      </c>
      <c r="D229" t="str">
        <f t="shared" si="28"/>
        <v>Europe</v>
      </c>
      <c r="E229" t="s">
        <v>719</v>
      </c>
      <c r="F229" t="s">
        <v>51</v>
      </c>
      <c r="G229">
        <v>26</v>
      </c>
      <c r="H229">
        <v>1</v>
      </c>
      <c r="I229">
        <v>185</v>
      </c>
      <c r="J229" t="s">
        <v>720</v>
      </c>
      <c r="K229" t="s">
        <v>721</v>
      </c>
      <c r="L229" t="s">
        <v>722</v>
      </c>
      <c r="M229" t="str">
        <f t="shared" si="26"/>
        <v>Belgium</v>
      </c>
      <c r="N229" t="s">
        <v>194</v>
      </c>
      <c r="O229" t="str">
        <f>VLOOKUP(M229,Blad1!$B$3:$E$55,4,FALSE)</f>
        <v>Europe</v>
      </c>
      <c r="P229" t="str">
        <f t="shared" si="29"/>
        <v>Belgium,BEL,Europe,Anthony VANDEN BORRE,Defender,26,1,185,Belgium - Turkey 28 Apr 2004,24 Oct 1987,RSC Anderlecht ,Belgium,BEL,Europe</v>
      </c>
      <c r="Q229">
        <f t="shared" si="30"/>
        <v>0</v>
      </c>
      <c r="R229">
        <f t="shared" si="31"/>
        <v>0</v>
      </c>
    </row>
    <row r="230" spans="1:18" x14ac:dyDescent="0.3">
      <c r="A230" t="str">
        <f t="shared" si="27"/>
        <v>BEL</v>
      </c>
      <c r="B230" t="s">
        <v>667</v>
      </c>
      <c r="C230" t="s">
        <v>194</v>
      </c>
      <c r="D230" t="str">
        <f t="shared" si="28"/>
        <v>Europe</v>
      </c>
      <c r="E230" t="s">
        <v>723</v>
      </c>
      <c r="F230" t="s">
        <v>73</v>
      </c>
      <c r="G230">
        <v>24</v>
      </c>
      <c r="H230">
        <v>2</v>
      </c>
      <c r="I230">
        <v>187</v>
      </c>
      <c r="J230" t="s">
        <v>704</v>
      </c>
      <c r="K230" s="1" t="s">
        <v>2129</v>
      </c>
      <c r="L230" t="s">
        <v>100</v>
      </c>
      <c r="M230" t="str">
        <f t="shared" si="26"/>
        <v>England</v>
      </c>
      <c r="N230" t="s">
        <v>63</v>
      </c>
      <c r="O230" t="str">
        <f>VLOOKUP(M230,Blad1!$B$3:$E$55,4,FALSE)</f>
        <v>Europe</v>
      </c>
      <c r="P230" t="str">
        <f t="shared" si="29"/>
        <v>Belgium,BEL,Europe,Nacer CHADLI,Midfielder,24,2,187,Belgium - Finland 09 Feb 2011,02 Aug 1989,Tottenham Hotspur FC ,England,ENG,Europe</v>
      </c>
      <c r="Q230">
        <f t="shared" si="30"/>
        <v>0</v>
      </c>
      <c r="R230">
        <f t="shared" si="31"/>
        <v>0</v>
      </c>
    </row>
    <row r="231" spans="1:18" x14ac:dyDescent="0.3">
      <c r="A231" t="str">
        <f t="shared" si="27"/>
        <v>BEL</v>
      </c>
      <c r="B231" t="s">
        <v>667</v>
      </c>
      <c r="C231" t="s">
        <v>194</v>
      </c>
      <c r="D231" t="str">
        <f t="shared" si="28"/>
        <v>Europe</v>
      </c>
      <c r="E231" t="s">
        <v>724</v>
      </c>
      <c r="F231" t="s">
        <v>51</v>
      </c>
      <c r="G231">
        <v>8</v>
      </c>
      <c r="H231">
        <v>0</v>
      </c>
      <c r="I231">
        <v>180</v>
      </c>
      <c r="J231" t="s">
        <v>725</v>
      </c>
      <c r="K231" s="1" t="s">
        <v>1996</v>
      </c>
      <c r="L231" t="s">
        <v>296</v>
      </c>
      <c r="M231" t="str">
        <f t="shared" si="26"/>
        <v>Belgium</v>
      </c>
      <c r="N231" t="s">
        <v>194</v>
      </c>
      <c r="O231" t="str">
        <f>VLOOKUP(M231,Blad1!$B$3:$E$55,4,FALSE)</f>
        <v>Europe</v>
      </c>
      <c r="P231" t="str">
        <f t="shared" si="29"/>
        <v>Belgium,BEL,Europe,Laurent CIMAN,Defender,8,0,180,Belgium - Bulgaria 19 May 2010,05 Aug 1985,Standard Liege ,Belgium,BEL,Europe</v>
      </c>
      <c r="Q231">
        <f t="shared" si="30"/>
        <v>0</v>
      </c>
      <c r="R231">
        <f t="shared" si="31"/>
        <v>0</v>
      </c>
    </row>
    <row r="232" spans="1:18" x14ac:dyDescent="0.3">
      <c r="A232" t="str">
        <f t="shared" si="27"/>
        <v>BIH</v>
      </c>
      <c r="B232" t="s">
        <v>726</v>
      </c>
      <c r="C232" t="s">
        <v>727</v>
      </c>
      <c r="D232" t="str">
        <f t="shared" si="28"/>
        <v>Europe</v>
      </c>
      <c r="E232" t="s">
        <v>728</v>
      </c>
      <c r="F232" t="s">
        <v>47</v>
      </c>
      <c r="G232">
        <v>33</v>
      </c>
      <c r="H232">
        <v>0</v>
      </c>
      <c r="I232">
        <v>198</v>
      </c>
      <c r="J232" t="s">
        <v>729</v>
      </c>
      <c r="K232" s="1" t="s">
        <v>2130</v>
      </c>
      <c r="L232" t="s">
        <v>375</v>
      </c>
      <c r="M232" t="str">
        <f t="shared" si="26"/>
        <v>England</v>
      </c>
      <c r="N232" t="s">
        <v>63</v>
      </c>
      <c r="O232" t="str">
        <f>VLOOKUP(M232,Blad1!$B$3:$E$55,4,FALSE)</f>
        <v>Europe</v>
      </c>
      <c r="P232" t="str">
        <f t="shared" si="29"/>
        <v>Bosnia and Herzegovina,BIH,Europe,Asmir BEGOVIC,Goalkeeper,33,0,198,Estonia - Bosnia and Herzegovina 10 Oct 2009,20 Jun 1987,Stoke City FC ,England,ENG,Europe</v>
      </c>
      <c r="Q232">
        <f t="shared" si="30"/>
        <v>0</v>
      </c>
      <c r="R232">
        <f t="shared" si="31"/>
        <v>0</v>
      </c>
    </row>
    <row r="233" spans="1:18" x14ac:dyDescent="0.3">
      <c r="A233" t="str">
        <f t="shared" si="27"/>
        <v>BIH</v>
      </c>
      <c r="B233" t="s">
        <v>726</v>
      </c>
      <c r="C233" t="s">
        <v>727</v>
      </c>
      <c r="D233" t="str">
        <f t="shared" si="28"/>
        <v>Europe</v>
      </c>
      <c r="E233" t="s">
        <v>730</v>
      </c>
      <c r="F233" t="s">
        <v>73</v>
      </c>
      <c r="G233">
        <v>14</v>
      </c>
      <c r="H233">
        <v>1</v>
      </c>
      <c r="I233">
        <v>182</v>
      </c>
      <c r="J233" t="s">
        <v>731</v>
      </c>
      <c r="K233" t="s">
        <v>732</v>
      </c>
      <c r="L233" t="s">
        <v>733</v>
      </c>
      <c r="M233" t="str">
        <f t="shared" si="26"/>
        <v>Croatia</v>
      </c>
      <c r="N233" t="s">
        <v>104</v>
      </c>
      <c r="O233" t="str">
        <f>VLOOKUP(M233,Blad1!$B$3:$E$55,4,FALSE)</f>
        <v>Europe</v>
      </c>
      <c r="P233" t="str">
        <f t="shared" si="29"/>
        <v>Bosnia and Herzegovina,BIH,Europe,Avdija VRSAJEVIC,Midfielder,14,1,182,Liechtenstein - Bosnia and Herzegovina 07 Sep 2012,06 Mar 1986,HNK Hajduk Split ,Croatia,CRO,Europe</v>
      </c>
      <c r="Q233">
        <f t="shared" si="30"/>
        <v>0</v>
      </c>
      <c r="R233">
        <f t="shared" si="31"/>
        <v>0</v>
      </c>
    </row>
    <row r="234" spans="1:18" x14ac:dyDescent="0.3">
      <c r="A234" t="str">
        <f t="shared" si="27"/>
        <v>BIH</v>
      </c>
      <c r="B234" t="s">
        <v>726</v>
      </c>
      <c r="C234" t="s">
        <v>727</v>
      </c>
      <c r="D234" t="str">
        <f t="shared" si="28"/>
        <v>Europe</v>
      </c>
      <c r="E234" t="s">
        <v>734</v>
      </c>
      <c r="F234" t="s">
        <v>51</v>
      </c>
      <c r="G234">
        <v>8</v>
      </c>
      <c r="H234">
        <v>1</v>
      </c>
      <c r="I234">
        <v>185</v>
      </c>
      <c r="J234" t="s">
        <v>735</v>
      </c>
      <c r="K234" s="1" t="s">
        <v>2131</v>
      </c>
      <c r="L234" t="s">
        <v>546</v>
      </c>
      <c r="M234" t="str">
        <f t="shared" si="26"/>
        <v>Germany</v>
      </c>
      <c r="N234" t="s">
        <v>175</v>
      </c>
      <c r="O234" t="str">
        <f>VLOOKUP(M234,Blad1!$B$3:$E$55,4,FALSE)</f>
        <v>Europe</v>
      </c>
      <c r="P234" t="str">
        <f t="shared" si="29"/>
        <v>Bosnia and Herzegovina,BIH,Europe,Ermin BICAKCIC,Defender,8,1,185,Bosnia and Herzegovina - USA 14 Aug 2013,24 Jan 1990,Eintracht Braunschweig ,Germany,GER,Europe</v>
      </c>
      <c r="Q234">
        <f t="shared" si="30"/>
        <v>0</v>
      </c>
      <c r="R234">
        <f t="shared" si="31"/>
        <v>0</v>
      </c>
    </row>
    <row r="235" spans="1:18" x14ac:dyDescent="0.3">
      <c r="A235" t="str">
        <f t="shared" si="27"/>
        <v>BIH</v>
      </c>
      <c r="B235" t="s">
        <v>726</v>
      </c>
      <c r="C235" t="s">
        <v>727</v>
      </c>
      <c r="D235" t="str">
        <f t="shared" si="28"/>
        <v>Europe</v>
      </c>
      <c r="E235" t="s">
        <v>736</v>
      </c>
      <c r="F235" t="s">
        <v>51</v>
      </c>
      <c r="G235">
        <v>77</v>
      </c>
      <c r="H235">
        <v>3</v>
      </c>
      <c r="I235">
        <v>183</v>
      </c>
      <c r="J235" t="s">
        <v>737</v>
      </c>
      <c r="K235" s="1" t="s">
        <v>2132</v>
      </c>
      <c r="L235" t="s">
        <v>634</v>
      </c>
      <c r="M235" t="str">
        <f t="shared" si="26"/>
        <v>Germany</v>
      </c>
      <c r="N235" t="s">
        <v>175</v>
      </c>
      <c r="O235" t="str">
        <f>VLOOKUP(M235,Blad1!$B$3:$E$55,4,FALSE)</f>
        <v>Europe</v>
      </c>
      <c r="P235" t="str">
        <f t="shared" si="29"/>
        <v>Bosnia and Herzegovina,BIH,Europe,Emir SPAHIC,Defender,77,3,183,Romania - Bosnia and Herzegovina 07 Jun 2003,18 Aug 1980,Bayer 04 Leverkusen ,Germany,GER,Europe</v>
      </c>
      <c r="Q235">
        <f t="shared" si="30"/>
        <v>0</v>
      </c>
      <c r="R235">
        <f t="shared" si="31"/>
        <v>0</v>
      </c>
    </row>
    <row r="236" spans="1:18" x14ac:dyDescent="0.3">
      <c r="A236" t="str">
        <f t="shared" si="27"/>
        <v>BIH</v>
      </c>
      <c r="B236" t="s">
        <v>726</v>
      </c>
      <c r="C236" t="s">
        <v>727</v>
      </c>
      <c r="D236" t="str">
        <f t="shared" si="28"/>
        <v>Europe</v>
      </c>
      <c r="E236" t="s">
        <v>738</v>
      </c>
      <c r="F236" t="s">
        <v>51</v>
      </c>
      <c r="G236">
        <v>6</v>
      </c>
      <c r="H236">
        <v>0</v>
      </c>
      <c r="I236">
        <v>183</v>
      </c>
      <c r="J236" t="s">
        <v>739</v>
      </c>
      <c r="K236" s="1" t="s">
        <v>2133</v>
      </c>
      <c r="L236" t="s">
        <v>199</v>
      </c>
      <c r="M236" t="str">
        <f t="shared" si="26"/>
        <v>Germany</v>
      </c>
      <c r="N236" t="s">
        <v>175</v>
      </c>
      <c r="O236" t="str">
        <f>VLOOKUP(M236,Blad1!$B$3:$E$55,4,FALSE)</f>
        <v>Europe</v>
      </c>
      <c r="P236" t="str">
        <f t="shared" si="29"/>
        <v>Bosnia and Herzegovina,BIH,Europe,Sead KOLASINAC,Defender,6,0,183,Argentina - Bosnia and Herzegovina 18 Nov 2013,20 Jun 1993,FC Schalke 04 ,Germany,GER,Europe</v>
      </c>
      <c r="Q236">
        <f t="shared" si="30"/>
        <v>0</v>
      </c>
      <c r="R236">
        <f t="shared" si="31"/>
        <v>0</v>
      </c>
    </row>
    <row r="237" spans="1:18" x14ac:dyDescent="0.3">
      <c r="A237" t="str">
        <f t="shared" si="27"/>
        <v>BIH</v>
      </c>
      <c r="B237" t="s">
        <v>726</v>
      </c>
      <c r="C237" t="s">
        <v>727</v>
      </c>
      <c r="D237" t="str">
        <f t="shared" si="28"/>
        <v>Europe</v>
      </c>
      <c r="E237" t="s">
        <v>740</v>
      </c>
      <c r="F237" t="s">
        <v>51</v>
      </c>
      <c r="G237">
        <v>14</v>
      </c>
      <c r="H237">
        <v>0</v>
      </c>
      <c r="I237">
        <v>186</v>
      </c>
      <c r="J237" t="s">
        <v>741</v>
      </c>
      <c r="K237" t="s">
        <v>742</v>
      </c>
      <c r="L237" t="s">
        <v>743</v>
      </c>
      <c r="M237" t="str">
        <f t="shared" si="26"/>
        <v>Turkey</v>
      </c>
      <c r="N237" t="s">
        <v>147</v>
      </c>
      <c r="O237" t="str">
        <f>VLOOKUP(M237,Blad1!$B$3:$E$55,4,FALSE)</f>
        <v>Europe</v>
      </c>
      <c r="P237" t="str">
        <f t="shared" si="29"/>
        <v>Bosnia and Herzegovina,BIH,Europe,Ognjen VRANJES,Defender,14,0,186,Slovakia - Bosnia and Herzegovina 17 Nov 2010,24 Oct 1989,Elazigspor ,Turkey,TUR,Europe</v>
      </c>
      <c r="Q237">
        <f t="shared" si="30"/>
        <v>0</v>
      </c>
      <c r="R237">
        <f t="shared" si="31"/>
        <v>0</v>
      </c>
    </row>
    <row r="238" spans="1:18" x14ac:dyDescent="0.3">
      <c r="A238" t="str">
        <f t="shared" si="27"/>
        <v>BIH</v>
      </c>
      <c r="B238" t="s">
        <v>726</v>
      </c>
      <c r="C238" t="s">
        <v>727</v>
      </c>
      <c r="D238" t="str">
        <f t="shared" si="28"/>
        <v>Europe</v>
      </c>
      <c r="E238" t="s">
        <v>744</v>
      </c>
      <c r="F238" t="s">
        <v>73</v>
      </c>
      <c r="G238">
        <v>12</v>
      </c>
      <c r="H238">
        <v>0</v>
      </c>
      <c r="I238">
        <v>177</v>
      </c>
      <c r="J238" t="s">
        <v>741</v>
      </c>
      <c r="K238" s="1" t="s">
        <v>2134</v>
      </c>
      <c r="L238" t="s">
        <v>745</v>
      </c>
      <c r="M238" t="str">
        <f t="shared" si="26"/>
        <v>Hungary</v>
      </c>
      <c r="N238" t="s">
        <v>746</v>
      </c>
      <c r="O238" t="str">
        <f>VLOOKUP(M238,Blad1!$B$3:$E$55,4,FALSE)</f>
        <v>Europe</v>
      </c>
      <c r="P238" t="str">
        <f t="shared" si="29"/>
        <v>Bosnia and Herzegovina,BIH,Europe,Muhamed BESIC,Midfielder,12,0,177,Slovakia - Bosnia and Herzegovina 17 Nov 2010,10 Sep 1992,Ferencvarosi TC ,Hungary,HUN,Europe</v>
      </c>
      <c r="Q238">
        <f t="shared" si="30"/>
        <v>0</v>
      </c>
      <c r="R238">
        <f t="shared" si="31"/>
        <v>0</v>
      </c>
    </row>
    <row r="239" spans="1:18" x14ac:dyDescent="0.3">
      <c r="A239" t="str">
        <f t="shared" si="27"/>
        <v>BIH</v>
      </c>
      <c r="B239" t="s">
        <v>726</v>
      </c>
      <c r="C239" t="s">
        <v>727</v>
      </c>
      <c r="D239" t="str">
        <f t="shared" si="28"/>
        <v>Europe</v>
      </c>
      <c r="E239" t="s">
        <v>747</v>
      </c>
      <c r="F239" t="s">
        <v>73</v>
      </c>
      <c r="G239">
        <v>51</v>
      </c>
      <c r="H239">
        <v>9</v>
      </c>
      <c r="I239">
        <v>180</v>
      </c>
      <c r="J239" t="s">
        <v>748</v>
      </c>
      <c r="K239" s="1" t="s">
        <v>2135</v>
      </c>
      <c r="L239" t="s">
        <v>240</v>
      </c>
      <c r="M239" t="str">
        <f t="shared" si="26"/>
        <v>Italy</v>
      </c>
      <c r="N239" t="s">
        <v>59</v>
      </c>
      <c r="O239" t="str">
        <f>VLOOKUP(M239,Blad1!$B$3:$E$55,4,FALSE)</f>
        <v>Europe</v>
      </c>
      <c r="P239" t="str">
        <f t="shared" si="29"/>
        <v>Bosnia and Herzegovina,BIH,Europe,Miralem PJANIC,Midfielder,51,9,180,Bosnia and Herzegovina - Bulgaria 20 Aug 2008,02 Apr 1990,AS Roma ,Italy,ITA,Europe</v>
      </c>
      <c r="Q239">
        <f t="shared" si="30"/>
        <v>0</v>
      </c>
      <c r="R239">
        <f t="shared" si="31"/>
        <v>0</v>
      </c>
    </row>
    <row r="240" spans="1:18" x14ac:dyDescent="0.3">
      <c r="A240" t="str">
        <f t="shared" si="27"/>
        <v>BIH</v>
      </c>
      <c r="B240" t="s">
        <v>726</v>
      </c>
      <c r="C240" t="s">
        <v>727</v>
      </c>
      <c r="D240" t="str">
        <f t="shared" si="28"/>
        <v>Europe</v>
      </c>
      <c r="E240" t="s">
        <v>749</v>
      </c>
      <c r="F240" t="s">
        <v>83</v>
      </c>
      <c r="G240">
        <v>58</v>
      </c>
      <c r="H240">
        <v>21</v>
      </c>
      <c r="I240">
        <v>189</v>
      </c>
      <c r="J240" t="s">
        <v>750</v>
      </c>
      <c r="K240" s="1" t="s">
        <v>2136</v>
      </c>
      <c r="L240" t="s">
        <v>216</v>
      </c>
      <c r="M240" t="str">
        <f t="shared" si="26"/>
        <v>Germany</v>
      </c>
      <c r="N240" t="s">
        <v>175</v>
      </c>
      <c r="O240" t="str">
        <f>VLOOKUP(M240,Blad1!$B$3:$E$55,4,FALSE)</f>
        <v>Europe</v>
      </c>
      <c r="P240" t="str">
        <f t="shared" si="29"/>
        <v>Bosnia and Herzegovina,BIH,Europe,Vedad IBISEVIC,Forward,58,21,189,Norway - Bosnia and Herzegovina 24 Mar 2007,06 Aug 1984,VfB Stuttgart ,Germany,GER,Europe</v>
      </c>
      <c r="Q240">
        <f t="shared" si="30"/>
        <v>0</v>
      </c>
      <c r="R240">
        <f t="shared" si="31"/>
        <v>0</v>
      </c>
    </row>
    <row r="241" spans="1:18" x14ac:dyDescent="0.3">
      <c r="A241" t="str">
        <f t="shared" si="27"/>
        <v>BIH</v>
      </c>
      <c r="B241" t="s">
        <v>726</v>
      </c>
      <c r="C241" t="s">
        <v>727</v>
      </c>
      <c r="D241" t="str">
        <f t="shared" si="28"/>
        <v>Europe</v>
      </c>
      <c r="E241" t="s">
        <v>751</v>
      </c>
      <c r="F241" t="s">
        <v>73</v>
      </c>
      <c r="G241">
        <v>83</v>
      </c>
      <c r="H241">
        <v>25</v>
      </c>
      <c r="I241">
        <v>180</v>
      </c>
      <c r="J241" t="s">
        <v>752</v>
      </c>
      <c r="K241" s="1" t="s">
        <v>2137</v>
      </c>
      <c r="L241" t="s">
        <v>753</v>
      </c>
      <c r="M241" t="str">
        <f t="shared" si="26"/>
        <v>China</v>
      </c>
      <c r="N241" t="s">
        <v>468</v>
      </c>
      <c r="O241" t="str">
        <f>VLOOKUP(M241,Blad1!$B$3:$E$55,4,FALSE)</f>
        <v>Asia</v>
      </c>
      <c r="P241" t="str">
        <f t="shared" si="29"/>
        <v>Bosnia and Herzegovina,BIH,Europe,Zvjezdan MISIMOVIC,Midfielder,83,25,180,FYR Macedonia - Bosnia and Herzegovina 18 Feb 2004,05 Jun 1982,Guizhou Renhe FC ,China,CHN,Asia</v>
      </c>
      <c r="Q241">
        <f t="shared" si="30"/>
        <v>0</v>
      </c>
      <c r="R241">
        <f t="shared" si="31"/>
        <v>0</v>
      </c>
    </row>
    <row r="242" spans="1:18" x14ac:dyDescent="0.3">
      <c r="A242" t="str">
        <f t="shared" si="27"/>
        <v>BIH</v>
      </c>
      <c r="B242" t="s">
        <v>726</v>
      </c>
      <c r="C242" t="s">
        <v>727</v>
      </c>
      <c r="D242" t="str">
        <f t="shared" si="28"/>
        <v>Europe</v>
      </c>
      <c r="E242" t="s">
        <v>754</v>
      </c>
      <c r="F242" t="s">
        <v>83</v>
      </c>
      <c r="G242">
        <v>65</v>
      </c>
      <c r="H242">
        <v>36</v>
      </c>
      <c r="I242">
        <v>192</v>
      </c>
      <c r="J242" t="s">
        <v>755</v>
      </c>
      <c r="K242" t="s">
        <v>756</v>
      </c>
      <c r="L242" t="s">
        <v>267</v>
      </c>
      <c r="M242" t="str">
        <f t="shared" si="26"/>
        <v>England</v>
      </c>
      <c r="N242" t="s">
        <v>63</v>
      </c>
      <c r="O242" t="str">
        <f>VLOOKUP(M242,Blad1!$B$3:$E$55,4,FALSE)</f>
        <v>Europe</v>
      </c>
      <c r="P242" t="str">
        <f t="shared" si="29"/>
        <v>Bosnia and Herzegovina,BIH,Europe,Edin DZEKO,Forward,65,36,192,Bosnia and Herzegovina - Turkey 02 Jun 2007,17 Mar 1986,Manchester City FC ,England,ENG,Europe</v>
      </c>
      <c r="Q242">
        <f t="shared" si="30"/>
        <v>0</v>
      </c>
      <c r="R242">
        <f t="shared" si="31"/>
        <v>0</v>
      </c>
    </row>
    <row r="243" spans="1:18" x14ac:dyDescent="0.3">
      <c r="A243" t="str">
        <f t="shared" si="27"/>
        <v>BIH</v>
      </c>
      <c r="B243" t="s">
        <v>726</v>
      </c>
      <c r="C243" t="s">
        <v>727</v>
      </c>
      <c r="D243" t="str">
        <f t="shared" si="28"/>
        <v>Europe</v>
      </c>
      <c r="E243" t="s">
        <v>757</v>
      </c>
      <c r="F243" t="s">
        <v>47</v>
      </c>
      <c r="G243">
        <v>0</v>
      </c>
      <c r="H243">
        <v>0</v>
      </c>
      <c r="I243">
        <v>198</v>
      </c>
      <c r="J243" t="s">
        <v>78</v>
      </c>
      <c r="K243" t="s">
        <v>758</v>
      </c>
      <c r="L243" t="s">
        <v>759</v>
      </c>
      <c r="M243" t="str">
        <f t="shared" si="26"/>
        <v>Germany</v>
      </c>
      <c r="N243" t="s">
        <v>175</v>
      </c>
      <c r="O243" t="str">
        <f>VLOOKUP(M243,Blad1!$B$3:$E$55,4,FALSE)</f>
        <v>Europe</v>
      </c>
      <c r="P243" t="str">
        <f t="shared" si="29"/>
        <v>Bosnia and Herzegovina,BIH,Europe,Jasmin FEJZIC,Goalkeeper,0,0,198,-,15 May 1986,VfR Aalen ,Germany,GER,Europe</v>
      </c>
      <c r="Q243">
        <f t="shared" si="30"/>
        <v>0</v>
      </c>
      <c r="R243">
        <f t="shared" si="31"/>
        <v>0</v>
      </c>
    </row>
    <row r="244" spans="1:18" x14ac:dyDescent="0.3">
      <c r="A244" t="str">
        <f t="shared" si="27"/>
        <v>BIH</v>
      </c>
      <c r="B244" t="s">
        <v>726</v>
      </c>
      <c r="C244" t="s">
        <v>727</v>
      </c>
      <c r="D244" t="str">
        <f t="shared" si="28"/>
        <v>Europe</v>
      </c>
      <c r="E244" t="s">
        <v>760</v>
      </c>
      <c r="F244" t="s">
        <v>73</v>
      </c>
      <c r="G244">
        <v>26</v>
      </c>
      <c r="H244">
        <v>0</v>
      </c>
      <c r="I244">
        <v>184</v>
      </c>
      <c r="J244" t="s">
        <v>761</v>
      </c>
      <c r="K244" t="s">
        <v>762</v>
      </c>
      <c r="L244" t="s">
        <v>763</v>
      </c>
      <c r="M244" t="str">
        <f t="shared" si="26"/>
        <v>Germany</v>
      </c>
      <c r="N244" t="s">
        <v>175</v>
      </c>
      <c r="O244" t="str">
        <f>VLOOKUP(M244,Blad1!$B$3:$E$55,4,FALSE)</f>
        <v>Europe</v>
      </c>
      <c r="P244" t="str">
        <f t="shared" si="29"/>
        <v>Bosnia and Herzegovina,BIH,Europe,Mensur MUJDZA,Midfielder,26,0,184,Bosnia and Herzegovina - Qatar 10 Aug 2010,28 Mar 1984,SC Freiburg ,Germany,GER,Europe</v>
      </c>
      <c r="Q244">
        <f t="shared" si="30"/>
        <v>0</v>
      </c>
      <c r="R244">
        <f t="shared" si="31"/>
        <v>0</v>
      </c>
    </row>
    <row r="245" spans="1:18" x14ac:dyDescent="0.3">
      <c r="A245" t="str">
        <f t="shared" si="27"/>
        <v>BIH</v>
      </c>
      <c r="B245" t="s">
        <v>726</v>
      </c>
      <c r="C245" t="s">
        <v>727</v>
      </c>
      <c r="D245" t="str">
        <f t="shared" si="28"/>
        <v>Europe</v>
      </c>
      <c r="E245" t="s">
        <v>764</v>
      </c>
      <c r="F245" t="s">
        <v>73</v>
      </c>
      <c r="G245">
        <v>4</v>
      </c>
      <c r="H245">
        <v>0</v>
      </c>
      <c r="I245">
        <v>186</v>
      </c>
      <c r="J245" t="s">
        <v>765</v>
      </c>
      <c r="K245" s="1" t="s">
        <v>2138</v>
      </c>
      <c r="L245" t="s">
        <v>733</v>
      </c>
      <c r="M245" t="str">
        <f t="shared" si="26"/>
        <v>Croatia</v>
      </c>
      <c r="N245" t="s">
        <v>104</v>
      </c>
      <c r="O245" t="str">
        <f>VLOOKUP(M245,Blad1!$B$3:$E$55,4,FALSE)</f>
        <v>Europe</v>
      </c>
      <c r="P245" t="str">
        <f t="shared" si="29"/>
        <v>Bosnia and Herzegovina,BIH,Europe,Tino Sven SUSIC,Midfielder,4,0,186,Bosnia and Herzegovina - Egypt 05 Mar 2014,13 Feb 1992,HNK Hajduk Split ,Croatia,CRO,Europe</v>
      </c>
      <c r="Q245">
        <f t="shared" si="30"/>
        <v>0</v>
      </c>
      <c r="R245">
        <f t="shared" si="31"/>
        <v>0</v>
      </c>
    </row>
    <row r="246" spans="1:18" x14ac:dyDescent="0.3">
      <c r="A246" t="str">
        <f t="shared" si="27"/>
        <v>BIH</v>
      </c>
      <c r="B246" t="s">
        <v>726</v>
      </c>
      <c r="C246" t="s">
        <v>727</v>
      </c>
      <c r="D246" t="str">
        <f t="shared" si="28"/>
        <v>Europe</v>
      </c>
      <c r="E246" t="s">
        <v>766</v>
      </c>
      <c r="F246" t="s">
        <v>51</v>
      </c>
      <c r="G246">
        <v>9</v>
      </c>
      <c r="H246">
        <v>0</v>
      </c>
      <c r="I246">
        <v>192</v>
      </c>
      <c r="J246" t="s">
        <v>767</v>
      </c>
      <c r="K246" s="1" t="s">
        <v>2139</v>
      </c>
      <c r="L246" t="s">
        <v>768</v>
      </c>
      <c r="M246" t="str">
        <f t="shared" si="26"/>
        <v>Ukraine</v>
      </c>
      <c r="N246" t="s">
        <v>402</v>
      </c>
      <c r="O246" t="str">
        <f>VLOOKUP(M246,Blad1!$B$3:$E$55,4,FALSE)</f>
        <v>Europe</v>
      </c>
      <c r="P246" t="str">
        <f t="shared" si="29"/>
        <v>Bosnia and Herzegovina,BIH,Europe,Toni SUNJIC,Defender,9,0,192,Wales - Bosnia and Herzegovina 15 Aug 2012,15 Dec 1988,FC Zorya Lugansk ,Ukraine,UKR,Europe</v>
      </c>
      <c r="Q246">
        <f t="shared" si="30"/>
        <v>0</v>
      </c>
      <c r="R246">
        <f t="shared" si="31"/>
        <v>0</v>
      </c>
    </row>
    <row r="247" spans="1:18" x14ac:dyDescent="0.3">
      <c r="A247" t="str">
        <f t="shared" si="27"/>
        <v>BIH</v>
      </c>
      <c r="B247" t="s">
        <v>726</v>
      </c>
      <c r="C247" t="s">
        <v>727</v>
      </c>
      <c r="D247" t="str">
        <f t="shared" si="28"/>
        <v>Europe</v>
      </c>
      <c r="E247" t="s">
        <v>769</v>
      </c>
      <c r="F247" t="s">
        <v>73</v>
      </c>
      <c r="G247">
        <v>35</v>
      </c>
      <c r="H247">
        <v>1</v>
      </c>
      <c r="I247">
        <v>183</v>
      </c>
      <c r="J247" t="s">
        <v>770</v>
      </c>
      <c r="K247" s="1" t="s">
        <v>2140</v>
      </c>
      <c r="L247" t="s">
        <v>398</v>
      </c>
      <c r="M247" t="str">
        <f t="shared" si="26"/>
        <v>Italy</v>
      </c>
      <c r="N247" t="s">
        <v>59</v>
      </c>
      <c r="O247" t="str">
        <f>VLOOKUP(M247,Blad1!$B$3:$E$55,4,FALSE)</f>
        <v>Europe</v>
      </c>
      <c r="P247" t="str">
        <f t="shared" si="29"/>
        <v>Bosnia and Herzegovina,BIH,Europe,Senad LULIC,Midfielder,35,1,183,Bosnia and Herzegovina - Azerbaijan 01 Jun 2008,18 Jan 1986,SS Lazio ,Italy,ITA,Europe</v>
      </c>
      <c r="Q247">
        <f t="shared" si="30"/>
        <v>0</v>
      </c>
      <c r="R247">
        <f t="shared" si="31"/>
        <v>0</v>
      </c>
    </row>
    <row r="248" spans="1:18" x14ac:dyDescent="0.3">
      <c r="A248" t="str">
        <f t="shared" si="27"/>
        <v>BIH</v>
      </c>
      <c r="B248" t="s">
        <v>726</v>
      </c>
      <c r="C248" t="s">
        <v>727</v>
      </c>
      <c r="D248" t="str">
        <f t="shared" si="28"/>
        <v>Europe</v>
      </c>
      <c r="E248" t="s">
        <v>771</v>
      </c>
      <c r="F248" t="s">
        <v>73</v>
      </c>
      <c r="G248">
        <v>44</v>
      </c>
      <c r="H248">
        <v>4</v>
      </c>
      <c r="I248">
        <v>185</v>
      </c>
      <c r="J248" t="s">
        <v>495</v>
      </c>
      <c r="K248" s="1" t="s">
        <v>2141</v>
      </c>
      <c r="L248" t="s">
        <v>772</v>
      </c>
      <c r="M248" t="str">
        <f t="shared" si="26"/>
        <v>Turkey</v>
      </c>
      <c r="N248" t="s">
        <v>147</v>
      </c>
      <c r="O248" t="str">
        <f>VLOOKUP(M248,Blad1!$B$3:$E$55,4,FALSE)</f>
        <v>Europe</v>
      </c>
      <c r="P248" t="str">
        <f t="shared" si="29"/>
        <v>Bosnia and Herzegovina,BIH,Europe,Senijad IBRICIC,Midfielder,44,4,185,Iran - Bosnia and Herzegovina 02 Feb 2005,26 Sep 1985,Kayseri Erciyesspor ,Turkey,TUR,Europe</v>
      </c>
      <c r="Q248">
        <f t="shared" si="30"/>
        <v>0</v>
      </c>
      <c r="R248">
        <f t="shared" si="31"/>
        <v>0</v>
      </c>
    </row>
    <row r="249" spans="1:18" x14ac:dyDescent="0.3">
      <c r="A249" t="str">
        <f t="shared" si="27"/>
        <v>BIH</v>
      </c>
      <c r="B249" t="s">
        <v>726</v>
      </c>
      <c r="C249" t="s">
        <v>727</v>
      </c>
      <c r="D249" t="str">
        <f t="shared" si="28"/>
        <v>Europe</v>
      </c>
      <c r="E249" t="s">
        <v>773</v>
      </c>
      <c r="F249" t="s">
        <v>73</v>
      </c>
      <c r="G249">
        <v>37</v>
      </c>
      <c r="H249">
        <v>5</v>
      </c>
      <c r="I249">
        <v>188</v>
      </c>
      <c r="J249" t="s">
        <v>774</v>
      </c>
      <c r="K249" t="s">
        <v>775</v>
      </c>
      <c r="L249" t="s">
        <v>776</v>
      </c>
      <c r="M249" t="str">
        <f t="shared" si="26"/>
        <v>Turkey</v>
      </c>
      <c r="N249" t="s">
        <v>147</v>
      </c>
      <c r="O249" t="str">
        <f>VLOOKUP(M249,Blad1!$B$3:$E$55,4,FALSE)</f>
        <v>Europe</v>
      </c>
      <c r="P249" t="str">
        <f t="shared" si="29"/>
        <v>Bosnia and Herzegovina,BIH,Europe,Haris MEDUNJANIN,Midfielder,37,5,188,Bosnia and Herzegovina - Portugal 18 Nov 2009,08 Mar 1985,Gaziantepspor ,Turkey,TUR,Europe</v>
      </c>
      <c r="Q249">
        <f t="shared" si="30"/>
        <v>0</v>
      </c>
      <c r="R249">
        <f t="shared" si="31"/>
        <v>0</v>
      </c>
    </row>
    <row r="250" spans="1:18" x14ac:dyDescent="0.3">
      <c r="A250" t="str">
        <f t="shared" si="27"/>
        <v>BIH</v>
      </c>
      <c r="B250" t="s">
        <v>726</v>
      </c>
      <c r="C250" t="s">
        <v>727</v>
      </c>
      <c r="D250" t="str">
        <f t="shared" si="28"/>
        <v>Europe</v>
      </c>
      <c r="E250" t="s">
        <v>777</v>
      </c>
      <c r="F250" t="s">
        <v>83</v>
      </c>
      <c r="G250">
        <v>12</v>
      </c>
      <c r="H250">
        <v>0</v>
      </c>
      <c r="I250">
        <v>172</v>
      </c>
      <c r="J250" t="s">
        <v>778</v>
      </c>
      <c r="K250" s="1" t="s">
        <v>2142</v>
      </c>
      <c r="L250" t="s">
        <v>779</v>
      </c>
      <c r="M250" t="str">
        <f t="shared" si="26"/>
        <v>Turkey</v>
      </c>
      <c r="N250" t="s">
        <v>147</v>
      </c>
      <c r="O250" t="str">
        <f>VLOOKUP(M250,Blad1!$B$3:$E$55,4,FALSE)</f>
        <v>Europe</v>
      </c>
      <c r="P250" t="str">
        <f t="shared" si="29"/>
        <v>Bosnia and Herzegovina,BIH,Europe,Edin VISCA,Forward,12,0,172,Poland - Bosnia and Herzegovina 10 Dec 2010,17 Feb 1990,Istanbul BBSK ,Turkey,TUR,Europe</v>
      </c>
      <c r="Q250">
        <f t="shared" si="30"/>
        <v>0</v>
      </c>
      <c r="R250">
        <f t="shared" si="31"/>
        <v>0</v>
      </c>
    </row>
    <row r="251" spans="1:18" x14ac:dyDescent="0.3">
      <c r="A251" t="str">
        <f t="shared" si="27"/>
        <v>BIH</v>
      </c>
      <c r="B251" t="s">
        <v>726</v>
      </c>
      <c r="C251" t="s">
        <v>727</v>
      </c>
      <c r="D251" t="str">
        <f t="shared" si="28"/>
        <v>Europe</v>
      </c>
      <c r="E251" t="s">
        <v>780</v>
      </c>
      <c r="F251" t="s">
        <v>73</v>
      </c>
      <c r="G251">
        <v>10</v>
      </c>
      <c r="H251">
        <v>2</v>
      </c>
      <c r="I251">
        <v>177</v>
      </c>
      <c r="J251" t="s">
        <v>781</v>
      </c>
      <c r="K251" s="1" t="s">
        <v>2143</v>
      </c>
      <c r="L251" t="s">
        <v>178</v>
      </c>
      <c r="M251" t="str">
        <f t="shared" si="26"/>
        <v>Turkey</v>
      </c>
      <c r="N251" t="s">
        <v>147</v>
      </c>
      <c r="O251" t="str">
        <f>VLOOKUP(M251,Blad1!$B$3:$E$55,4,FALSE)</f>
        <v>Europe</v>
      </c>
      <c r="P251" t="str">
        <f t="shared" si="29"/>
        <v>Bosnia and Herzegovina,BIH,Europe,Izet HAJROVIC,Midfielder,10,2,177,Bosnia and Herzegovina - Slovakia 06 Sep 2013,04 Aug 1991,Galatasaray SK ,Turkey,TUR,Europe</v>
      </c>
      <c r="Q251">
        <f t="shared" si="30"/>
        <v>0</v>
      </c>
      <c r="R251">
        <f t="shared" si="31"/>
        <v>0</v>
      </c>
    </row>
    <row r="252" spans="1:18" x14ac:dyDescent="0.3">
      <c r="A252" t="str">
        <f t="shared" si="27"/>
        <v>BIH</v>
      </c>
      <c r="B252" t="s">
        <v>726</v>
      </c>
      <c r="C252" t="s">
        <v>727</v>
      </c>
      <c r="D252" t="str">
        <f t="shared" si="28"/>
        <v>Europe</v>
      </c>
      <c r="E252" t="s">
        <v>782</v>
      </c>
      <c r="F252" t="s">
        <v>73</v>
      </c>
      <c r="G252">
        <v>3</v>
      </c>
      <c r="H252">
        <v>0</v>
      </c>
      <c r="I252">
        <v>184</v>
      </c>
      <c r="J252" t="s">
        <v>765</v>
      </c>
      <c r="K252" s="1" t="s">
        <v>2144</v>
      </c>
      <c r="L252" t="s">
        <v>783</v>
      </c>
      <c r="M252" t="str">
        <f t="shared" si="26"/>
        <v>Austria</v>
      </c>
      <c r="N252" t="s">
        <v>460</v>
      </c>
      <c r="O252" t="str">
        <f>VLOOKUP(M252,Blad1!$B$3:$E$55,4,FALSE)</f>
        <v>Europe</v>
      </c>
      <c r="P252" t="str">
        <f t="shared" si="29"/>
        <v>Bosnia and Herzegovina,BIH,Europe,Anel HADZIC,Midfielder,3,0,184,Bosnia and Herzegovina - Egypt 05 Mar 2014,16 Aug 1989,SK Sturm Graz ,Austria,AUT,Europe</v>
      </c>
      <c r="Q252">
        <f t="shared" si="30"/>
        <v>0</v>
      </c>
      <c r="R252">
        <f t="shared" si="31"/>
        <v>0</v>
      </c>
    </row>
    <row r="253" spans="1:18" x14ac:dyDescent="0.3">
      <c r="A253" t="str">
        <f t="shared" si="27"/>
        <v>BIH</v>
      </c>
      <c r="B253" t="s">
        <v>726</v>
      </c>
      <c r="C253" t="s">
        <v>727</v>
      </c>
      <c r="D253" t="str">
        <f t="shared" si="28"/>
        <v>Europe</v>
      </c>
      <c r="E253" t="s">
        <v>784</v>
      </c>
      <c r="F253" t="s">
        <v>47</v>
      </c>
      <c r="G253">
        <v>3</v>
      </c>
      <c r="H253">
        <v>0</v>
      </c>
      <c r="I253">
        <v>190</v>
      </c>
      <c r="J253" t="s">
        <v>785</v>
      </c>
      <c r="K253" t="s">
        <v>786</v>
      </c>
      <c r="L253" t="s">
        <v>787</v>
      </c>
      <c r="M253" t="str">
        <f t="shared" si="26"/>
        <v>Bosnia and Herzegovina</v>
      </c>
      <c r="N253" t="s">
        <v>727</v>
      </c>
      <c r="O253" t="str">
        <f>VLOOKUP(M253,Blad1!$B$3:$E$55,4,FALSE)</f>
        <v>Europe</v>
      </c>
      <c r="P253" t="str">
        <f t="shared" si="29"/>
        <v>Bosnia and Herzegovina,BIH,Europe,Asmir AVDUKIC,Goalkeeper,3,0,190,Bosnia and Herzegovina - Finland 28 Apr 2004,13 May 1981,FK Borac Banja Luka ,Bosnia and Herzegovina,BIH,Europe</v>
      </c>
      <c r="Q253">
        <f t="shared" si="30"/>
        <v>0</v>
      </c>
      <c r="R253">
        <f t="shared" si="31"/>
        <v>0</v>
      </c>
    </row>
    <row r="254" spans="1:18" x14ac:dyDescent="0.3">
      <c r="A254" t="str">
        <f t="shared" si="27"/>
        <v>BIH</v>
      </c>
      <c r="B254" t="s">
        <v>726</v>
      </c>
      <c r="C254" t="s">
        <v>727</v>
      </c>
      <c r="D254" t="str">
        <f t="shared" si="28"/>
        <v>Europe</v>
      </c>
      <c r="E254" t="s">
        <v>788</v>
      </c>
      <c r="F254" t="s">
        <v>73</v>
      </c>
      <c r="G254">
        <v>44</v>
      </c>
      <c r="H254">
        <v>4</v>
      </c>
      <c r="I254">
        <v>182</v>
      </c>
      <c r="J254" t="s">
        <v>789</v>
      </c>
      <c r="K254" t="s">
        <v>790</v>
      </c>
      <c r="L254" t="s">
        <v>791</v>
      </c>
      <c r="M254" t="str">
        <f t="shared" si="26"/>
        <v>Germany</v>
      </c>
      <c r="N254" t="s">
        <v>175</v>
      </c>
      <c r="O254" t="str">
        <f>VLOOKUP(M254,Blad1!$B$3:$E$55,4,FALSE)</f>
        <v>Europe</v>
      </c>
      <c r="P254" t="str">
        <f t="shared" si="29"/>
        <v>Bosnia and Herzegovina,BIH,Europe,Sejad SALIHOVIC,Midfielder,44,4,182,Greece - Bosnia and Herzegovina 13 Oct 2007,08 Oct 1984,TSG 1899 Hoffenheim ,Germany,GER,Europe</v>
      </c>
      <c r="Q254">
        <f t="shared" si="30"/>
        <v>0</v>
      </c>
      <c r="R254">
        <f t="shared" si="31"/>
        <v>0</v>
      </c>
    </row>
    <row r="255" spans="1:18" x14ac:dyDescent="0.3">
      <c r="A255" t="str">
        <f t="shared" si="27"/>
        <v>CRO</v>
      </c>
      <c r="B255" t="s">
        <v>792</v>
      </c>
      <c r="C255" t="s">
        <v>104</v>
      </c>
      <c r="D255" t="str">
        <f t="shared" si="28"/>
        <v>Europe</v>
      </c>
      <c r="E255" t="s">
        <v>793</v>
      </c>
      <c r="F255" t="s">
        <v>47</v>
      </c>
      <c r="G255">
        <v>114</v>
      </c>
      <c r="H255">
        <v>0</v>
      </c>
      <c r="I255">
        <v>193</v>
      </c>
      <c r="J255" t="s">
        <v>794</v>
      </c>
      <c r="K255" s="1" t="s">
        <v>2145</v>
      </c>
      <c r="L255" t="s">
        <v>795</v>
      </c>
      <c r="M255" t="str">
        <f t="shared" si="26"/>
        <v>Russia</v>
      </c>
      <c r="N255" t="s">
        <v>334</v>
      </c>
      <c r="O255" t="str">
        <f>VLOOKUP(M255,Blad1!$B$3:$E$55,4,FALSE)</f>
        <v>Europe</v>
      </c>
      <c r="P255" t="str">
        <f t="shared" si="29"/>
        <v>Croatia,CRO,Europe,Stipe PLETIKOSA,Goalkeeper,114,0,193,Croatia - Denmark 10 Feb 1999,08 Jan 1979,FC Rostov ,Russia,RUS,Europe</v>
      </c>
      <c r="Q255">
        <f t="shared" si="30"/>
        <v>0</v>
      </c>
      <c r="R255">
        <f t="shared" si="31"/>
        <v>0</v>
      </c>
    </row>
    <row r="256" spans="1:18" x14ac:dyDescent="0.3">
      <c r="A256" t="str">
        <f t="shared" si="27"/>
        <v>CRO</v>
      </c>
      <c r="B256" t="s">
        <v>792</v>
      </c>
      <c r="C256" t="s">
        <v>104</v>
      </c>
      <c r="D256" t="str">
        <f t="shared" si="28"/>
        <v>Europe</v>
      </c>
      <c r="E256" t="s">
        <v>796</v>
      </c>
      <c r="F256" t="s">
        <v>51</v>
      </c>
      <c r="G256">
        <v>9</v>
      </c>
      <c r="H256">
        <v>0</v>
      </c>
      <c r="I256">
        <v>183</v>
      </c>
      <c r="J256" t="s">
        <v>797</v>
      </c>
      <c r="K256" s="1" t="s">
        <v>2009</v>
      </c>
      <c r="L256" t="s">
        <v>798</v>
      </c>
      <c r="M256" t="str">
        <f t="shared" si="26"/>
        <v>Italy</v>
      </c>
      <c r="N256" t="s">
        <v>59</v>
      </c>
      <c r="O256" t="str">
        <f>VLOOKUP(M256,Blad1!$B$3:$E$55,4,FALSE)</f>
        <v>Europe</v>
      </c>
      <c r="P256" t="str">
        <f t="shared" si="29"/>
        <v>Croatia,CRO,Europe,Sime VRSALJKO,Defender,9,0,183,Croatia - Czech Republic 09 Feb 2011,10 Jan 1992,Genoa CFC ,Italy,ITA,Europe</v>
      </c>
      <c r="Q256">
        <f t="shared" si="30"/>
        <v>0</v>
      </c>
      <c r="R256">
        <f t="shared" si="31"/>
        <v>0</v>
      </c>
    </row>
    <row r="257" spans="1:18" x14ac:dyDescent="0.3">
      <c r="A257" t="str">
        <f t="shared" si="27"/>
        <v>CRO</v>
      </c>
      <c r="B257" t="s">
        <v>792</v>
      </c>
      <c r="C257" t="s">
        <v>104</v>
      </c>
      <c r="D257" t="str">
        <f t="shared" si="28"/>
        <v>Europe</v>
      </c>
      <c r="E257" t="s">
        <v>799</v>
      </c>
      <c r="F257" t="s">
        <v>51</v>
      </c>
      <c r="G257">
        <v>52</v>
      </c>
      <c r="H257">
        <v>0</v>
      </c>
      <c r="I257">
        <v>172</v>
      </c>
      <c r="J257" t="s">
        <v>800</v>
      </c>
      <c r="K257" s="1" t="s">
        <v>2146</v>
      </c>
      <c r="L257" t="s">
        <v>801</v>
      </c>
      <c r="M257" t="str">
        <f t="shared" ref="M257:M320" si="32">VLOOKUP(N257,$T$2:$U$54,2,FALSE)</f>
        <v>Greece</v>
      </c>
      <c r="N257" t="s">
        <v>288</v>
      </c>
      <c r="O257" t="str">
        <f>VLOOKUP(M257,Blad1!$B$3:$E$55,4,FALSE)</f>
        <v>Europe</v>
      </c>
      <c r="P257" t="str">
        <f t="shared" si="29"/>
        <v>Croatia,CRO,Europe,Danijel PRANJIC,Defender,52,0,172,Republic of Ireland - Croatia 16 Nov 2004,02 Dec 1981,Panathinaikos FC ,Greece,GRE,Europe</v>
      </c>
      <c r="Q257">
        <f t="shared" si="30"/>
        <v>0</v>
      </c>
      <c r="R257">
        <f t="shared" si="31"/>
        <v>0</v>
      </c>
    </row>
    <row r="258" spans="1:18" x14ac:dyDescent="0.3">
      <c r="A258" t="str">
        <f t="shared" ref="A258:A321" si="33">C258</f>
        <v>CRO</v>
      </c>
      <c r="B258" t="s">
        <v>792</v>
      </c>
      <c r="C258" t="s">
        <v>104</v>
      </c>
      <c r="D258" t="str">
        <f t="shared" ref="D258:D321" si="34">VLOOKUP(B258,$AB$2:$AG$54,6,FALSE)</f>
        <v>Europe</v>
      </c>
      <c r="E258" t="s">
        <v>802</v>
      </c>
      <c r="F258" t="s">
        <v>73</v>
      </c>
      <c r="G258">
        <v>32</v>
      </c>
      <c r="H258">
        <v>5</v>
      </c>
      <c r="I258">
        <v>187</v>
      </c>
      <c r="J258" t="s">
        <v>803</v>
      </c>
      <c r="K258" s="1" t="s">
        <v>2147</v>
      </c>
      <c r="L258" t="s">
        <v>687</v>
      </c>
      <c r="M258" t="str">
        <f t="shared" si="32"/>
        <v>Germany</v>
      </c>
      <c r="N258" t="s">
        <v>175</v>
      </c>
      <c r="O258" t="str">
        <f>VLOOKUP(M258,Blad1!$B$3:$E$55,4,FALSE)</f>
        <v>Europe</v>
      </c>
      <c r="P258" t="str">
        <f t="shared" ref="P258:P321" si="35">B258&amp;","&amp;C258&amp;","&amp;D258&amp;","&amp;E258&amp;","&amp;F258&amp;","&amp;G258&amp;","&amp;H258&amp;","&amp;I258&amp;","&amp;J258&amp;","&amp;K258&amp;","&amp;L258&amp;","&amp;M258&amp;","&amp;N258&amp;","&amp;O258</f>
        <v>Croatia,CRO,Europe,Ivan PERISIC,Midfielder,32,5,187,Georgia - Croatia 26 Mar 2011,02 Feb 1989,VfL Wolfsburg ,Germany,GER,Europe</v>
      </c>
      <c r="Q258">
        <f t="shared" ref="Q258:Q321" si="36">IF(B258="Ghana",IF(M258="Netherlands",1,0),0)</f>
        <v>0</v>
      </c>
      <c r="R258">
        <f t="shared" ref="R258:R321" si="37">IF(O258="Europe",IF(B258="Brazil",1,0),0)</f>
        <v>0</v>
      </c>
    </row>
    <row r="259" spans="1:18" x14ac:dyDescent="0.3">
      <c r="A259" t="str">
        <f t="shared" si="33"/>
        <v>CRO</v>
      </c>
      <c r="B259" t="s">
        <v>792</v>
      </c>
      <c r="C259" t="s">
        <v>104</v>
      </c>
      <c r="D259" t="str">
        <f t="shared" si="34"/>
        <v>Europe</v>
      </c>
      <c r="E259" t="s">
        <v>804</v>
      </c>
      <c r="F259" t="s">
        <v>51</v>
      </c>
      <c r="G259">
        <v>75</v>
      </c>
      <c r="H259">
        <v>4</v>
      </c>
      <c r="I259">
        <v>192</v>
      </c>
      <c r="J259" t="s">
        <v>805</v>
      </c>
      <c r="K259" s="1" t="s">
        <v>2148</v>
      </c>
      <c r="L259" t="s">
        <v>806</v>
      </c>
      <c r="M259" t="str">
        <f t="shared" si="32"/>
        <v>Russia</v>
      </c>
      <c r="N259" t="s">
        <v>334</v>
      </c>
      <c r="O259" t="str">
        <f>VLOOKUP(M259,Blad1!$B$3:$E$55,4,FALSE)</f>
        <v>Europe</v>
      </c>
      <c r="P259" t="str">
        <f t="shared" si="35"/>
        <v>Croatia,CRO,Europe,Vedran CORLUKA,Defender,75,4,192,Italy - Croatia 16 Aug 2006,05 Feb 1986,FC Lokomotiv Moscow ,Russia,RUS,Europe</v>
      </c>
      <c r="Q259">
        <f t="shared" si="36"/>
        <v>0</v>
      </c>
      <c r="R259">
        <f t="shared" si="37"/>
        <v>0</v>
      </c>
    </row>
    <row r="260" spans="1:18" x14ac:dyDescent="0.3">
      <c r="A260" t="str">
        <f t="shared" si="33"/>
        <v>CRO</v>
      </c>
      <c r="B260" t="s">
        <v>792</v>
      </c>
      <c r="C260" t="s">
        <v>104</v>
      </c>
      <c r="D260" t="str">
        <f t="shared" si="34"/>
        <v>Europe</v>
      </c>
      <c r="E260" t="s">
        <v>807</v>
      </c>
      <c r="F260" t="s">
        <v>51</v>
      </c>
      <c r="G260">
        <v>28</v>
      </c>
      <c r="H260">
        <v>2</v>
      </c>
      <c r="I260">
        <v>188</v>
      </c>
      <c r="J260" t="s">
        <v>808</v>
      </c>
      <c r="K260" s="1" t="s">
        <v>2149</v>
      </c>
      <c r="L260" t="s">
        <v>606</v>
      </c>
      <c r="M260" t="str">
        <f t="shared" si="32"/>
        <v>England</v>
      </c>
      <c r="N260" t="s">
        <v>63</v>
      </c>
      <c r="O260" t="str">
        <f>VLOOKUP(M260,Blad1!$B$3:$E$55,4,FALSE)</f>
        <v>Europe</v>
      </c>
      <c r="P260" t="str">
        <f t="shared" si="35"/>
        <v>Croatia,CRO,Europe,Dejan LOVREN,Defender,28,2,188,Croatia - Qatar 08 Oct 2009,05 Jul 1989,Southampton FC ,England,ENG,Europe</v>
      </c>
      <c r="Q260">
        <f t="shared" si="36"/>
        <v>0</v>
      </c>
      <c r="R260">
        <f t="shared" si="37"/>
        <v>0</v>
      </c>
    </row>
    <row r="261" spans="1:18" x14ac:dyDescent="0.3">
      <c r="A261" t="str">
        <f t="shared" si="33"/>
        <v>CRO</v>
      </c>
      <c r="B261" t="s">
        <v>792</v>
      </c>
      <c r="C261" t="s">
        <v>104</v>
      </c>
      <c r="D261" t="str">
        <f t="shared" si="34"/>
        <v>Europe</v>
      </c>
      <c r="E261" t="s">
        <v>809</v>
      </c>
      <c r="F261" t="s">
        <v>73</v>
      </c>
      <c r="G261">
        <v>65</v>
      </c>
      <c r="H261">
        <v>9</v>
      </c>
      <c r="I261">
        <v>184</v>
      </c>
      <c r="J261" t="s">
        <v>810</v>
      </c>
      <c r="K261" t="s">
        <v>811</v>
      </c>
      <c r="L261" t="s">
        <v>186</v>
      </c>
      <c r="M261" t="str">
        <f t="shared" si="32"/>
        <v>Spain</v>
      </c>
      <c r="N261" t="s">
        <v>81</v>
      </c>
      <c r="O261" t="str">
        <f>VLOOKUP(M261,Blad1!$B$3:$E$55,4,FALSE)</f>
        <v>Europe</v>
      </c>
      <c r="P261" t="str">
        <f t="shared" si="35"/>
        <v>Croatia,CRO,Europe,Ivan RAKITIC,Midfielder,65,9,184,Croatia - Estonia 08 Sep 2007,10 Mar 1988,Sevilla FC ,Spain,ESP,Europe</v>
      </c>
      <c r="Q261">
        <f t="shared" si="36"/>
        <v>0</v>
      </c>
      <c r="R261">
        <f t="shared" si="37"/>
        <v>0</v>
      </c>
    </row>
    <row r="262" spans="1:18" x14ac:dyDescent="0.3">
      <c r="A262" t="str">
        <f t="shared" si="33"/>
        <v>CRO</v>
      </c>
      <c r="B262" t="s">
        <v>792</v>
      </c>
      <c r="C262" t="s">
        <v>104</v>
      </c>
      <c r="D262" t="str">
        <f t="shared" si="34"/>
        <v>Europe</v>
      </c>
      <c r="E262" t="s">
        <v>812</v>
      </c>
      <c r="F262" t="s">
        <v>73</v>
      </c>
      <c r="G262">
        <v>55</v>
      </c>
      <c r="H262">
        <v>4</v>
      </c>
      <c r="I262">
        <v>184</v>
      </c>
      <c r="J262" t="s">
        <v>813</v>
      </c>
      <c r="K262" s="1" t="s">
        <v>2150</v>
      </c>
      <c r="L262" t="s">
        <v>814</v>
      </c>
      <c r="M262" t="str">
        <f t="shared" si="32"/>
        <v>Ukraine</v>
      </c>
      <c r="N262" t="s">
        <v>402</v>
      </c>
      <c r="O262" t="str">
        <f>VLOOKUP(M262,Blad1!$B$3:$E$55,4,FALSE)</f>
        <v>Europe</v>
      </c>
      <c r="P262" t="str">
        <f t="shared" si="35"/>
        <v>Croatia,CRO,Europe,Ognjen VUKOJEVIC,Midfielder,55,4,184,Croatia - Slovakia 16 Oct 2007,20 Dec 1983,FC Dynamo Kyiv ,Ukraine,UKR,Europe</v>
      </c>
      <c r="Q262">
        <f t="shared" si="36"/>
        <v>0</v>
      </c>
      <c r="R262">
        <f t="shared" si="37"/>
        <v>0</v>
      </c>
    </row>
    <row r="263" spans="1:18" x14ac:dyDescent="0.3">
      <c r="A263" t="str">
        <f t="shared" si="33"/>
        <v>CRO</v>
      </c>
      <c r="B263" t="s">
        <v>792</v>
      </c>
      <c r="C263" t="s">
        <v>104</v>
      </c>
      <c r="D263" t="str">
        <f t="shared" si="34"/>
        <v>Europe</v>
      </c>
      <c r="E263" t="s">
        <v>815</v>
      </c>
      <c r="F263" t="s">
        <v>83</v>
      </c>
      <c r="G263">
        <v>35</v>
      </c>
      <c r="H263">
        <v>6</v>
      </c>
      <c r="I263">
        <v>187</v>
      </c>
      <c r="J263" t="s">
        <v>808</v>
      </c>
      <c r="K263" s="1" t="s">
        <v>2151</v>
      </c>
      <c r="L263" t="s">
        <v>816</v>
      </c>
      <c r="M263" t="str">
        <f t="shared" si="32"/>
        <v>England</v>
      </c>
      <c r="N263" t="s">
        <v>63</v>
      </c>
      <c r="O263" t="str">
        <f>VLOOKUP(M263,Blad1!$B$3:$E$55,4,FALSE)</f>
        <v>Europe</v>
      </c>
      <c r="P263" t="str">
        <f t="shared" si="35"/>
        <v>Croatia,CRO,Europe,Nikica JELAVIC,Forward,35,6,187,Croatia - Qatar 08 Oct 2009,27 Aug 1985,Hull City FC ,England,ENG,Europe</v>
      </c>
      <c r="Q263">
        <f t="shared" si="36"/>
        <v>0</v>
      </c>
      <c r="R263">
        <f t="shared" si="37"/>
        <v>0</v>
      </c>
    </row>
    <row r="264" spans="1:18" x14ac:dyDescent="0.3">
      <c r="A264" t="str">
        <f t="shared" si="33"/>
        <v>CRO</v>
      </c>
      <c r="B264" t="s">
        <v>792</v>
      </c>
      <c r="C264" t="s">
        <v>104</v>
      </c>
      <c r="D264" t="str">
        <f t="shared" si="34"/>
        <v>Europe</v>
      </c>
      <c r="E264" t="s">
        <v>817</v>
      </c>
      <c r="F264" t="s">
        <v>73</v>
      </c>
      <c r="G264">
        <v>78</v>
      </c>
      <c r="H264">
        <v>8</v>
      </c>
      <c r="I264">
        <v>173</v>
      </c>
      <c r="J264" t="s">
        <v>818</v>
      </c>
      <c r="K264" s="1" t="s">
        <v>2152</v>
      </c>
      <c r="L264" t="s">
        <v>819</v>
      </c>
      <c r="M264" t="str">
        <f t="shared" si="32"/>
        <v>Spain</v>
      </c>
      <c r="N264" t="s">
        <v>81</v>
      </c>
      <c r="O264" t="str">
        <f>VLOOKUP(M264,Blad1!$B$3:$E$55,4,FALSE)</f>
        <v>Europe</v>
      </c>
      <c r="P264" t="str">
        <f t="shared" si="35"/>
        <v>Croatia,CRO,Europe,Luka MODRIC,Midfielder,78,8,173,Croatia - Argentina 01 Mar 2006,09 Sep 1985,Real Madrid CF ,Spain,ESP,Europe</v>
      </c>
      <c r="Q264">
        <f t="shared" si="36"/>
        <v>0</v>
      </c>
      <c r="R264">
        <f t="shared" si="37"/>
        <v>0</v>
      </c>
    </row>
    <row r="265" spans="1:18" x14ac:dyDescent="0.3">
      <c r="A265" t="str">
        <f t="shared" si="33"/>
        <v>CRO</v>
      </c>
      <c r="B265" t="s">
        <v>792</v>
      </c>
      <c r="C265" t="s">
        <v>104</v>
      </c>
      <c r="D265" t="str">
        <f t="shared" si="34"/>
        <v>Europe</v>
      </c>
      <c r="E265" t="s">
        <v>820</v>
      </c>
      <c r="F265" t="s">
        <v>51</v>
      </c>
      <c r="G265">
        <v>115</v>
      </c>
      <c r="H265">
        <v>21</v>
      </c>
      <c r="I265">
        <v>182</v>
      </c>
      <c r="J265" t="s">
        <v>821</v>
      </c>
      <c r="K265" t="s">
        <v>822</v>
      </c>
      <c r="L265" t="s">
        <v>823</v>
      </c>
      <c r="M265" t="str">
        <f t="shared" si="32"/>
        <v>Ukraine</v>
      </c>
      <c r="N265" t="s">
        <v>402</v>
      </c>
      <c r="O265" t="str">
        <f>VLOOKUP(M265,Blad1!$B$3:$E$55,4,FALSE)</f>
        <v>Europe</v>
      </c>
      <c r="P265" t="str">
        <f t="shared" si="35"/>
        <v>Croatia,CRO,Europe,Darijo SRNA,Defender,115,21,182,Romania - Croatia 20 Nov 2002,01 May 1982,Shakhtar Donetsk ,Ukraine,UKR,Europe</v>
      </c>
      <c r="Q265">
        <f t="shared" si="36"/>
        <v>0</v>
      </c>
      <c r="R265">
        <f t="shared" si="37"/>
        <v>0</v>
      </c>
    </row>
    <row r="266" spans="1:18" x14ac:dyDescent="0.3">
      <c r="A266" t="str">
        <f t="shared" si="33"/>
        <v>CRO</v>
      </c>
      <c r="B266" t="s">
        <v>792</v>
      </c>
      <c r="C266" t="s">
        <v>104</v>
      </c>
      <c r="D266" t="str">
        <f t="shared" si="34"/>
        <v>Europe</v>
      </c>
      <c r="E266" t="s">
        <v>824</v>
      </c>
      <c r="F266" t="s">
        <v>47</v>
      </c>
      <c r="G266">
        <v>0</v>
      </c>
      <c r="H266">
        <v>0</v>
      </c>
      <c r="I266">
        <v>192</v>
      </c>
      <c r="J266" t="s">
        <v>78</v>
      </c>
      <c r="K266" t="s">
        <v>825</v>
      </c>
      <c r="L266" t="s">
        <v>826</v>
      </c>
      <c r="M266" t="str">
        <f t="shared" si="32"/>
        <v>Croatia</v>
      </c>
      <c r="N266" t="s">
        <v>104</v>
      </c>
      <c r="O266" t="str">
        <f>VLOOKUP(M266,Blad1!$B$3:$E$55,4,FALSE)</f>
        <v>Europe</v>
      </c>
      <c r="P266" t="str">
        <f t="shared" si="35"/>
        <v>Croatia,CRO,Europe,Oliver ZELENIKA,Goalkeeper,0,0,192,-,14 May 1993,NK Lokomotiva Zagreb ,Croatia,CRO,Europe</v>
      </c>
      <c r="Q266">
        <f t="shared" si="36"/>
        <v>0</v>
      </c>
      <c r="R266">
        <f t="shared" si="37"/>
        <v>0</v>
      </c>
    </row>
    <row r="267" spans="1:18" x14ac:dyDescent="0.3">
      <c r="A267" t="str">
        <f t="shared" si="33"/>
        <v>CRO</v>
      </c>
      <c r="B267" t="s">
        <v>792</v>
      </c>
      <c r="C267" t="s">
        <v>104</v>
      </c>
      <c r="D267" t="str">
        <f t="shared" si="34"/>
        <v>Europe</v>
      </c>
      <c r="E267" t="s">
        <v>827</v>
      </c>
      <c r="F267" t="s">
        <v>51</v>
      </c>
      <c r="G267">
        <v>21</v>
      </c>
      <c r="H267">
        <v>0</v>
      </c>
      <c r="I267">
        <v>191</v>
      </c>
      <c r="J267" t="s">
        <v>828</v>
      </c>
      <c r="K267" t="s">
        <v>829</v>
      </c>
      <c r="L267" t="s">
        <v>801</v>
      </c>
      <c r="M267" t="str">
        <f t="shared" si="32"/>
        <v>Greece</v>
      </c>
      <c r="N267" t="s">
        <v>288</v>
      </c>
      <c r="O267" t="str">
        <f>VLOOKUP(M267,Blad1!$B$3:$E$55,4,FALSE)</f>
        <v>Europe</v>
      </c>
      <c r="P267" t="str">
        <f t="shared" si="35"/>
        <v>Croatia,CRO,Europe,Gordon SCHILDENFELD,Defender,21,0,191,Croatia - Liechtenstein 14 Nov 2009,18 Mar 1985,Panathinaikos FC ,Greece,GRE,Europe</v>
      </c>
      <c r="Q267">
        <f t="shared" si="36"/>
        <v>0</v>
      </c>
      <c r="R267">
        <f t="shared" si="37"/>
        <v>0</v>
      </c>
    </row>
    <row r="268" spans="1:18" x14ac:dyDescent="0.3">
      <c r="A268" t="str">
        <f t="shared" si="33"/>
        <v>CRO</v>
      </c>
      <c r="B268" t="s">
        <v>792</v>
      </c>
      <c r="C268" t="s">
        <v>104</v>
      </c>
      <c r="D268" t="str">
        <f t="shared" si="34"/>
        <v>Europe</v>
      </c>
      <c r="E268" t="s">
        <v>830</v>
      </c>
      <c r="F268" t="s">
        <v>73</v>
      </c>
      <c r="G268">
        <v>2</v>
      </c>
      <c r="H268">
        <v>0</v>
      </c>
      <c r="I268">
        <v>180</v>
      </c>
      <c r="J268" t="s">
        <v>78</v>
      </c>
      <c r="K268" s="1" t="s">
        <v>2153</v>
      </c>
      <c r="L268" t="s">
        <v>103</v>
      </c>
      <c r="M268" t="str">
        <f t="shared" si="32"/>
        <v>Croatia</v>
      </c>
      <c r="N268" t="s">
        <v>104</v>
      </c>
      <c r="O268" t="str">
        <f>VLOOKUP(M268,Blad1!$B$3:$E$55,4,FALSE)</f>
        <v>Europe</v>
      </c>
      <c r="P268" t="str">
        <f t="shared" si="35"/>
        <v>Croatia,CRO,Europe,Marcelo BROZOVIC,Midfielder,2,0,180,-,16 Nov 1992,GNK Dinamo Zagreb ,Croatia,CRO,Europe</v>
      </c>
      <c r="Q268">
        <f t="shared" si="36"/>
        <v>0</v>
      </c>
      <c r="R268">
        <f t="shared" si="37"/>
        <v>0</v>
      </c>
    </row>
    <row r="269" spans="1:18" x14ac:dyDescent="0.3">
      <c r="A269" t="str">
        <f t="shared" si="33"/>
        <v>CRO</v>
      </c>
      <c r="B269" t="s">
        <v>792</v>
      </c>
      <c r="C269" t="s">
        <v>104</v>
      </c>
      <c r="D269" t="str">
        <f t="shared" si="34"/>
        <v>Europe</v>
      </c>
      <c r="E269" t="s">
        <v>831</v>
      </c>
      <c r="F269" t="s">
        <v>73</v>
      </c>
      <c r="G269">
        <v>9</v>
      </c>
      <c r="H269">
        <v>1</v>
      </c>
      <c r="I269">
        <v>186</v>
      </c>
      <c r="J269" t="s">
        <v>832</v>
      </c>
      <c r="K269" s="1" t="s">
        <v>2154</v>
      </c>
      <c r="L269" t="s">
        <v>833</v>
      </c>
      <c r="M269" t="str">
        <f t="shared" si="32"/>
        <v>Germany</v>
      </c>
      <c r="N269" t="s">
        <v>175</v>
      </c>
      <c r="O269" t="str">
        <f>VLOOKUP(M269,Blad1!$B$3:$E$55,4,FALSE)</f>
        <v>Europe</v>
      </c>
      <c r="P269" t="str">
        <f t="shared" si="35"/>
        <v>Croatia,CRO,Europe,Milan BADELJ,Midfielder,9,1,186,Croatia - Wales 23 May 2010,25 Feb 1989,Hamburger SV ,Germany,GER,Europe</v>
      </c>
      <c r="Q269">
        <f t="shared" si="36"/>
        <v>0</v>
      </c>
      <c r="R269">
        <f t="shared" si="37"/>
        <v>0</v>
      </c>
    </row>
    <row r="270" spans="1:18" x14ac:dyDescent="0.3">
      <c r="A270" t="str">
        <f t="shared" si="33"/>
        <v>CRO</v>
      </c>
      <c r="B270" t="s">
        <v>792</v>
      </c>
      <c r="C270" t="s">
        <v>104</v>
      </c>
      <c r="D270" t="str">
        <f t="shared" si="34"/>
        <v>Europe</v>
      </c>
      <c r="E270" t="s">
        <v>834</v>
      </c>
      <c r="F270" t="s">
        <v>83</v>
      </c>
      <c r="G270">
        <v>8</v>
      </c>
      <c r="H270">
        <v>1</v>
      </c>
      <c r="I270">
        <v>185</v>
      </c>
      <c r="J270" t="s">
        <v>835</v>
      </c>
      <c r="K270" s="1" t="s">
        <v>2155</v>
      </c>
      <c r="L270" t="s">
        <v>836</v>
      </c>
      <c r="M270" t="str">
        <f t="shared" si="32"/>
        <v>Italy</v>
      </c>
      <c r="N270" t="s">
        <v>59</v>
      </c>
      <c r="O270" t="str">
        <f>VLOOKUP(M270,Blad1!$B$3:$E$55,4,FALSE)</f>
        <v>Europe</v>
      </c>
      <c r="P270" t="str">
        <f t="shared" si="35"/>
        <v>Croatia,CRO,Europe,Ante REBIC,Forward,8,1,185,Liechtenstein - Croatia 14 Aug 2013,21 Sep 1993,ACF Fiorentina ,Italy,ITA,Europe</v>
      </c>
      <c r="Q270">
        <f t="shared" si="36"/>
        <v>0</v>
      </c>
      <c r="R270">
        <f t="shared" si="37"/>
        <v>0</v>
      </c>
    </row>
    <row r="271" spans="1:18" x14ac:dyDescent="0.3">
      <c r="A271" t="str">
        <f t="shared" si="33"/>
        <v>CRO</v>
      </c>
      <c r="B271" t="s">
        <v>792</v>
      </c>
      <c r="C271" t="s">
        <v>104</v>
      </c>
      <c r="D271" t="str">
        <f t="shared" si="34"/>
        <v>Europe</v>
      </c>
      <c r="E271" t="s">
        <v>837</v>
      </c>
      <c r="F271" t="s">
        <v>83</v>
      </c>
      <c r="G271">
        <v>52</v>
      </c>
      <c r="H271">
        <v>15</v>
      </c>
      <c r="I271">
        <v>188</v>
      </c>
      <c r="J271" t="s">
        <v>838</v>
      </c>
      <c r="K271" t="s">
        <v>839</v>
      </c>
      <c r="L271" t="s">
        <v>708</v>
      </c>
      <c r="M271" t="str">
        <f t="shared" si="32"/>
        <v>Germany</v>
      </c>
      <c r="N271" t="s">
        <v>175</v>
      </c>
      <c r="O271" t="str">
        <f>VLOOKUP(M271,Blad1!$B$3:$E$55,4,FALSE)</f>
        <v>Europe</v>
      </c>
      <c r="P271" t="str">
        <f t="shared" si="35"/>
        <v>Croatia,CRO,Europe,Mario MANDZUKIC,Forward,52,15,188,FYR Macedonia - Croatia 17 Nov 2007,21 May 1986,FC Bayern Muenchen ,Germany,GER,Europe</v>
      </c>
      <c r="Q271">
        <f t="shared" si="36"/>
        <v>0</v>
      </c>
      <c r="R271">
        <f t="shared" si="37"/>
        <v>0</v>
      </c>
    </row>
    <row r="272" spans="1:18" x14ac:dyDescent="0.3">
      <c r="A272" t="str">
        <f t="shared" si="33"/>
        <v>CRO</v>
      </c>
      <c r="B272" t="s">
        <v>792</v>
      </c>
      <c r="C272" t="s">
        <v>104</v>
      </c>
      <c r="D272" t="str">
        <f t="shared" si="34"/>
        <v>Europe</v>
      </c>
      <c r="E272" t="s">
        <v>840</v>
      </c>
      <c r="F272" t="s">
        <v>83</v>
      </c>
      <c r="G272">
        <v>95</v>
      </c>
      <c r="H272">
        <v>19</v>
      </c>
      <c r="I272">
        <v>183</v>
      </c>
      <c r="J272" t="s">
        <v>841</v>
      </c>
      <c r="K272" s="1" t="s">
        <v>2156</v>
      </c>
      <c r="L272" t="s">
        <v>687</v>
      </c>
      <c r="M272" t="str">
        <f t="shared" si="32"/>
        <v>Germany</v>
      </c>
      <c r="N272" t="s">
        <v>175</v>
      </c>
      <c r="O272" t="str">
        <f>VLOOKUP(M272,Blad1!$B$3:$E$55,4,FALSE)</f>
        <v>Europe</v>
      </c>
      <c r="P272" t="str">
        <f t="shared" si="35"/>
        <v>Croatia,CRO,Europe,Ivica OLIC,Forward,95,19,183,Croatia - Bulgaria 13 Feb 2002,14 Sep 1979,VfL Wolfsburg ,Germany,GER,Europe</v>
      </c>
      <c r="Q272">
        <f t="shared" si="36"/>
        <v>0</v>
      </c>
      <c r="R272">
        <f t="shared" si="37"/>
        <v>0</v>
      </c>
    </row>
    <row r="273" spans="1:18" x14ac:dyDescent="0.3">
      <c r="A273" t="str">
        <f t="shared" si="33"/>
        <v>CRO</v>
      </c>
      <c r="B273" t="s">
        <v>792</v>
      </c>
      <c r="C273" t="s">
        <v>104</v>
      </c>
      <c r="D273" t="str">
        <f t="shared" si="34"/>
        <v>Europe</v>
      </c>
      <c r="E273" t="s">
        <v>842</v>
      </c>
      <c r="F273" t="s">
        <v>73</v>
      </c>
      <c r="G273">
        <v>7</v>
      </c>
      <c r="H273">
        <v>0</v>
      </c>
      <c r="I273">
        <v>178</v>
      </c>
      <c r="J273" t="s">
        <v>843</v>
      </c>
      <c r="K273" s="1" t="s">
        <v>2022</v>
      </c>
      <c r="L273" t="s">
        <v>80</v>
      </c>
      <c r="M273" t="str">
        <f t="shared" si="32"/>
        <v>Spain</v>
      </c>
      <c r="N273" t="s">
        <v>81</v>
      </c>
      <c r="O273" t="str">
        <f>VLOOKUP(M273,Blad1!$B$3:$E$55,4,FALSE)</f>
        <v>Europe</v>
      </c>
      <c r="P273" t="str">
        <f t="shared" si="35"/>
        <v>Croatia,CRO,Europe,SAMMIR,Midfielder,7,0,178,FYR Macedonia - Croatia 12 Oct 2012,23 Apr 1987,Getafe CF ,Spain,ESP,Europe</v>
      </c>
      <c r="Q273">
        <f t="shared" si="36"/>
        <v>0</v>
      </c>
      <c r="R273">
        <f t="shared" si="37"/>
        <v>0</v>
      </c>
    </row>
    <row r="274" spans="1:18" x14ac:dyDescent="0.3">
      <c r="A274" t="str">
        <f t="shared" si="33"/>
        <v>CRO</v>
      </c>
      <c r="B274" t="s">
        <v>792</v>
      </c>
      <c r="C274" t="s">
        <v>104</v>
      </c>
      <c r="D274" t="str">
        <f t="shared" si="34"/>
        <v>Europe</v>
      </c>
      <c r="E274" t="s">
        <v>844</v>
      </c>
      <c r="F274" t="s">
        <v>73</v>
      </c>
      <c r="G274">
        <v>13</v>
      </c>
      <c r="H274">
        <v>0</v>
      </c>
      <c r="I274">
        <v>181</v>
      </c>
      <c r="J274" t="s">
        <v>845</v>
      </c>
      <c r="K274" t="s">
        <v>846</v>
      </c>
      <c r="L274" t="s">
        <v>117</v>
      </c>
      <c r="M274" t="str">
        <f t="shared" si="32"/>
        <v>Italy</v>
      </c>
      <c r="N274" t="s">
        <v>59</v>
      </c>
      <c r="O274" t="str">
        <f>VLOOKUP(M274,Blad1!$B$3:$E$55,4,FALSE)</f>
        <v>Europe</v>
      </c>
      <c r="P274" t="str">
        <f t="shared" si="35"/>
        <v>Croatia,CRO,Europe,Mateo KOVACIC,Midfielder,13,0,181,Croatia - Serbia 22 Mar 2013,06 May 1994,FC Internazionale ,Italy,ITA,Europe</v>
      </c>
      <c r="Q274">
        <f t="shared" si="36"/>
        <v>0</v>
      </c>
      <c r="R274">
        <f t="shared" si="37"/>
        <v>0</v>
      </c>
    </row>
    <row r="275" spans="1:18" x14ac:dyDescent="0.3">
      <c r="A275" t="str">
        <f t="shared" si="33"/>
        <v>CRO</v>
      </c>
      <c r="B275" t="s">
        <v>792</v>
      </c>
      <c r="C275" t="s">
        <v>104</v>
      </c>
      <c r="D275" t="str">
        <f t="shared" si="34"/>
        <v>Europe</v>
      </c>
      <c r="E275" t="s">
        <v>847</v>
      </c>
      <c r="F275" t="s">
        <v>51</v>
      </c>
      <c r="G275">
        <v>23</v>
      </c>
      <c r="H275">
        <v>1</v>
      </c>
      <c r="I275">
        <v>184</v>
      </c>
      <c r="J275" t="s">
        <v>832</v>
      </c>
      <c r="K275" s="1" t="s">
        <v>2157</v>
      </c>
      <c r="L275" t="s">
        <v>814</v>
      </c>
      <c r="M275" t="str">
        <f t="shared" si="32"/>
        <v>Ukraine</v>
      </c>
      <c r="N275" t="s">
        <v>402</v>
      </c>
      <c r="O275" t="str">
        <f>VLOOKUP(M275,Blad1!$B$3:$E$55,4,FALSE)</f>
        <v>Europe</v>
      </c>
      <c r="P275" t="str">
        <f t="shared" si="35"/>
        <v>Croatia,CRO,Europe,Domagoj VIDA,Defender,23,1,184,Croatia - Wales 23 May 2010,29 Apr 1989,FC Dynamo Kyiv ,Ukraine,UKR,Europe</v>
      </c>
      <c r="Q275">
        <f t="shared" si="36"/>
        <v>0</v>
      </c>
      <c r="R275">
        <f t="shared" si="37"/>
        <v>0</v>
      </c>
    </row>
    <row r="276" spans="1:18" x14ac:dyDescent="0.3">
      <c r="A276" t="str">
        <f t="shared" si="33"/>
        <v>CRO</v>
      </c>
      <c r="B276" t="s">
        <v>792</v>
      </c>
      <c r="C276" t="s">
        <v>104</v>
      </c>
      <c r="D276" t="str">
        <f t="shared" si="34"/>
        <v>Europe</v>
      </c>
      <c r="E276" t="s">
        <v>848</v>
      </c>
      <c r="F276" t="s">
        <v>83</v>
      </c>
      <c r="G276">
        <v>64</v>
      </c>
      <c r="H276">
        <v>29</v>
      </c>
      <c r="I276">
        <v>177</v>
      </c>
      <c r="J276" t="s">
        <v>800</v>
      </c>
      <c r="K276" s="1" t="s">
        <v>2158</v>
      </c>
      <c r="L276" t="s">
        <v>823</v>
      </c>
      <c r="M276" t="str">
        <f t="shared" si="32"/>
        <v>Ukraine</v>
      </c>
      <c r="N276" t="s">
        <v>402</v>
      </c>
      <c r="O276" t="str">
        <f>VLOOKUP(M276,Blad1!$B$3:$E$55,4,FALSE)</f>
        <v>Europe</v>
      </c>
      <c r="P276" t="str">
        <f t="shared" si="35"/>
        <v>Croatia,CRO,Europe,EDUARDO,Forward,64,29,177,Republic of Ireland - Croatia 16 Nov 2004,25 Feb 1983,Shakhtar Donetsk ,Ukraine,UKR,Europe</v>
      </c>
      <c r="Q276">
        <f t="shared" si="36"/>
        <v>0</v>
      </c>
      <c r="R276">
        <f t="shared" si="37"/>
        <v>0</v>
      </c>
    </row>
    <row r="277" spans="1:18" x14ac:dyDescent="0.3">
      <c r="A277" t="str">
        <f t="shared" si="33"/>
        <v>CRO</v>
      </c>
      <c r="B277" t="s">
        <v>792</v>
      </c>
      <c r="C277" t="s">
        <v>104</v>
      </c>
      <c r="D277" t="str">
        <f t="shared" si="34"/>
        <v>Europe</v>
      </c>
      <c r="E277" t="s">
        <v>849</v>
      </c>
      <c r="F277" t="s">
        <v>47</v>
      </c>
      <c r="G277">
        <v>6</v>
      </c>
      <c r="H277">
        <v>0</v>
      </c>
      <c r="I277">
        <v>191</v>
      </c>
      <c r="J277" t="s">
        <v>828</v>
      </c>
      <c r="K277" t="s">
        <v>850</v>
      </c>
      <c r="L277" t="s">
        <v>851</v>
      </c>
      <c r="M277" t="str">
        <f t="shared" si="32"/>
        <v>France</v>
      </c>
      <c r="N277" t="s">
        <v>95</v>
      </c>
      <c r="O277" t="str">
        <f>VLOOKUP(M277,Blad1!$B$3:$E$55,4,FALSE)</f>
        <v>Europe</v>
      </c>
      <c r="P277" t="str">
        <f t="shared" si="35"/>
        <v>Croatia,CRO,Europe,Danijel SUBASIC,Goalkeeper,6,0,191,Croatia - Liechtenstein 14 Nov 2009,27 Oct 1984,AS Monaco ,France,FRA,Europe</v>
      </c>
      <c r="Q277">
        <f t="shared" si="36"/>
        <v>0</v>
      </c>
      <c r="R277">
        <f t="shared" si="37"/>
        <v>0</v>
      </c>
    </row>
    <row r="278" spans="1:18" x14ac:dyDescent="0.3">
      <c r="A278" t="str">
        <f t="shared" si="33"/>
        <v>ENG</v>
      </c>
      <c r="B278" t="s">
        <v>852</v>
      </c>
      <c r="C278" t="s">
        <v>63</v>
      </c>
      <c r="D278" t="str">
        <f t="shared" si="34"/>
        <v>Europe</v>
      </c>
      <c r="E278" t="s">
        <v>853</v>
      </c>
      <c r="F278" t="s">
        <v>47</v>
      </c>
      <c r="G278">
        <v>43</v>
      </c>
      <c r="H278">
        <v>0</v>
      </c>
      <c r="I278">
        <v>191</v>
      </c>
      <c r="J278" t="s">
        <v>854</v>
      </c>
      <c r="K278" s="1" t="s">
        <v>2159</v>
      </c>
      <c r="L278" t="s">
        <v>267</v>
      </c>
      <c r="M278" t="str">
        <f t="shared" si="32"/>
        <v>England</v>
      </c>
      <c r="N278" t="s">
        <v>63</v>
      </c>
      <c r="O278" t="str">
        <f>VLOOKUP(M278,Blad1!$B$3:$E$55,4,FALSE)</f>
        <v>Europe</v>
      </c>
      <c r="P278" t="str">
        <f t="shared" si="35"/>
        <v>England,ENG,Europe,Joe HART,Goalkeeper,43,0,191,Trinidad and Tobago - England 01 Jun 2008,19 Apr 1987,Manchester City FC ,England,ENG,Europe</v>
      </c>
      <c r="Q278">
        <f t="shared" si="36"/>
        <v>0</v>
      </c>
      <c r="R278">
        <f t="shared" si="37"/>
        <v>0</v>
      </c>
    </row>
    <row r="279" spans="1:18" x14ac:dyDescent="0.3">
      <c r="A279" t="str">
        <f t="shared" si="33"/>
        <v>ENG</v>
      </c>
      <c r="B279" t="s">
        <v>852</v>
      </c>
      <c r="C279" t="s">
        <v>63</v>
      </c>
      <c r="D279" t="str">
        <f t="shared" si="34"/>
        <v>Europe</v>
      </c>
      <c r="E279" t="s">
        <v>855</v>
      </c>
      <c r="F279" t="s">
        <v>51</v>
      </c>
      <c r="G279">
        <v>54</v>
      </c>
      <c r="H279">
        <v>1</v>
      </c>
      <c r="I279">
        <v>180</v>
      </c>
      <c r="J279" t="s">
        <v>856</v>
      </c>
      <c r="K279" s="1" t="s">
        <v>2160</v>
      </c>
      <c r="L279" t="s">
        <v>220</v>
      </c>
      <c r="M279" t="str">
        <f t="shared" si="32"/>
        <v>England</v>
      </c>
      <c r="N279" t="s">
        <v>63</v>
      </c>
      <c r="O279" t="str">
        <f>VLOOKUP(M279,Blad1!$B$3:$E$55,4,FALSE)</f>
        <v>Europe</v>
      </c>
      <c r="P279" t="str">
        <f t="shared" si="35"/>
        <v>England,ENG,Europe,Glen JOHNSON,Defender,54,1,180,England - Denmark 16 Nov 2003,23 Aug 1984,Liverpool FC ,England,ENG,Europe</v>
      </c>
      <c r="Q279">
        <f t="shared" si="36"/>
        <v>0</v>
      </c>
      <c r="R279">
        <f t="shared" si="37"/>
        <v>0</v>
      </c>
    </row>
    <row r="280" spans="1:18" x14ac:dyDescent="0.3">
      <c r="A280" t="str">
        <f t="shared" si="33"/>
        <v>ENG</v>
      </c>
      <c r="B280" t="s">
        <v>852</v>
      </c>
      <c r="C280" t="s">
        <v>63</v>
      </c>
      <c r="D280" t="str">
        <f t="shared" si="34"/>
        <v>Europe</v>
      </c>
      <c r="E280" t="s">
        <v>857</v>
      </c>
      <c r="F280" t="s">
        <v>51</v>
      </c>
      <c r="G280">
        <v>26</v>
      </c>
      <c r="H280">
        <v>1</v>
      </c>
      <c r="I280">
        <v>172</v>
      </c>
      <c r="J280" t="s">
        <v>858</v>
      </c>
      <c r="K280" s="1" t="s">
        <v>2161</v>
      </c>
      <c r="L280" t="s">
        <v>693</v>
      </c>
      <c r="M280" t="str">
        <f t="shared" si="32"/>
        <v>England</v>
      </c>
      <c r="N280" t="s">
        <v>63</v>
      </c>
      <c r="O280" t="str">
        <f>VLOOKUP(M280,Blad1!$B$3:$E$55,4,FALSE)</f>
        <v>Europe</v>
      </c>
      <c r="P280" t="str">
        <f t="shared" si="35"/>
        <v>England,ENG,Europe,Leighton BAINES,Defender,26,1,172,England - Egypt 03 Mar 2010,11 Dec 1984,Everton FC ,England,ENG,Europe</v>
      </c>
      <c r="Q280">
        <f t="shared" si="36"/>
        <v>0</v>
      </c>
      <c r="R280">
        <f t="shared" si="37"/>
        <v>0</v>
      </c>
    </row>
    <row r="281" spans="1:18" x14ac:dyDescent="0.3">
      <c r="A281" t="str">
        <f t="shared" si="33"/>
        <v>ENG</v>
      </c>
      <c r="B281" t="s">
        <v>852</v>
      </c>
      <c r="C281" t="s">
        <v>63</v>
      </c>
      <c r="D281" t="str">
        <f t="shared" si="34"/>
        <v>Europe</v>
      </c>
      <c r="E281" t="s">
        <v>859</v>
      </c>
      <c r="F281" t="s">
        <v>73</v>
      </c>
      <c r="G281">
        <v>114</v>
      </c>
      <c r="H281">
        <v>21</v>
      </c>
      <c r="I281">
        <v>185</v>
      </c>
      <c r="J281" t="s">
        <v>860</v>
      </c>
      <c r="K281" t="s">
        <v>861</v>
      </c>
      <c r="L281" t="s">
        <v>220</v>
      </c>
      <c r="M281" t="str">
        <f t="shared" si="32"/>
        <v>England</v>
      </c>
      <c r="N281" t="s">
        <v>63</v>
      </c>
      <c r="O281" t="str">
        <f>VLOOKUP(M281,Blad1!$B$3:$E$55,4,FALSE)</f>
        <v>Europe</v>
      </c>
      <c r="P281" t="str">
        <f t="shared" si="35"/>
        <v>England,ENG,Europe,Steven GERRARD,Midfielder,114,21,185,England - Ukraine 31 May 2000,30 May 1980,Liverpool FC ,England,ENG,Europe</v>
      </c>
      <c r="Q281">
        <f t="shared" si="36"/>
        <v>0</v>
      </c>
      <c r="R281">
        <f t="shared" si="37"/>
        <v>0</v>
      </c>
    </row>
    <row r="282" spans="1:18" x14ac:dyDescent="0.3">
      <c r="A282" t="str">
        <f t="shared" si="33"/>
        <v>ENG</v>
      </c>
      <c r="B282" t="s">
        <v>852</v>
      </c>
      <c r="C282" t="s">
        <v>63</v>
      </c>
      <c r="D282" t="str">
        <f t="shared" si="34"/>
        <v>Europe</v>
      </c>
      <c r="E282" t="s">
        <v>862</v>
      </c>
      <c r="F282" t="s">
        <v>51</v>
      </c>
      <c r="G282">
        <v>27</v>
      </c>
      <c r="H282">
        <v>3</v>
      </c>
      <c r="I282">
        <v>191</v>
      </c>
      <c r="J282" t="s">
        <v>863</v>
      </c>
      <c r="K282" s="1" t="s">
        <v>2162</v>
      </c>
      <c r="L282" t="s">
        <v>160</v>
      </c>
      <c r="M282" t="str">
        <f t="shared" si="32"/>
        <v>England</v>
      </c>
      <c r="N282" t="s">
        <v>63</v>
      </c>
      <c r="O282" t="str">
        <f>VLOOKUP(M282,Blad1!$B$3:$E$55,4,FALSE)</f>
        <v>Europe</v>
      </c>
      <c r="P282" t="str">
        <f t="shared" si="35"/>
        <v>England,ENG,Europe,Gary CAHILL,Defender,27,3,191,England - Bulgaria 03 Sep 2010,19 Dec 1985,Chelsea FC ,England,ENG,Europe</v>
      </c>
      <c r="Q282">
        <f t="shared" si="36"/>
        <v>0</v>
      </c>
      <c r="R282">
        <f t="shared" si="37"/>
        <v>0</v>
      </c>
    </row>
    <row r="283" spans="1:18" x14ac:dyDescent="0.3">
      <c r="A283" t="str">
        <f t="shared" si="33"/>
        <v>ENG</v>
      </c>
      <c r="B283" t="s">
        <v>852</v>
      </c>
      <c r="C283" t="s">
        <v>63</v>
      </c>
      <c r="D283" t="str">
        <f t="shared" si="34"/>
        <v>Europe</v>
      </c>
      <c r="E283" t="s">
        <v>864</v>
      </c>
      <c r="F283" t="s">
        <v>51</v>
      </c>
      <c r="G283">
        <v>28</v>
      </c>
      <c r="H283">
        <v>2</v>
      </c>
      <c r="I283">
        <v>183</v>
      </c>
      <c r="J283" t="s">
        <v>854</v>
      </c>
      <c r="K283" s="1" t="s">
        <v>2163</v>
      </c>
      <c r="L283" t="s">
        <v>693</v>
      </c>
      <c r="M283" t="str">
        <f t="shared" si="32"/>
        <v>England</v>
      </c>
      <c r="N283" t="s">
        <v>63</v>
      </c>
      <c r="O283" t="str">
        <f>VLOOKUP(M283,Blad1!$B$3:$E$55,4,FALSE)</f>
        <v>Europe</v>
      </c>
      <c r="P283" t="str">
        <f t="shared" si="35"/>
        <v>England,ENG,Europe,Phil JAGIELKA,Defender,28,2,183,Trinidad and Tobago - England 01 Jun 2008,17 Aug 1982,Everton FC ,England,ENG,Europe</v>
      </c>
      <c r="Q283">
        <f t="shared" si="36"/>
        <v>0</v>
      </c>
      <c r="R283">
        <f t="shared" si="37"/>
        <v>0</v>
      </c>
    </row>
    <row r="284" spans="1:18" x14ac:dyDescent="0.3">
      <c r="A284" t="str">
        <f t="shared" si="33"/>
        <v>ENG</v>
      </c>
      <c r="B284" t="s">
        <v>852</v>
      </c>
      <c r="C284" t="s">
        <v>63</v>
      </c>
      <c r="D284" t="str">
        <f t="shared" si="34"/>
        <v>Europe</v>
      </c>
      <c r="E284" t="s">
        <v>865</v>
      </c>
      <c r="F284" t="s">
        <v>73</v>
      </c>
      <c r="G284">
        <v>20</v>
      </c>
      <c r="H284">
        <v>0</v>
      </c>
      <c r="I284">
        <v>172</v>
      </c>
      <c r="J284" t="s">
        <v>866</v>
      </c>
      <c r="K284" s="1" t="s">
        <v>2164</v>
      </c>
      <c r="L284" t="s">
        <v>677</v>
      </c>
      <c r="M284" t="str">
        <f t="shared" si="32"/>
        <v>England</v>
      </c>
      <c r="N284" t="s">
        <v>63</v>
      </c>
      <c r="O284" t="str">
        <f>VLOOKUP(M284,Blad1!$B$3:$E$55,4,FALSE)</f>
        <v>Europe</v>
      </c>
      <c r="P284" t="str">
        <f t="shared" si="35"/>
        <v>England,ENG,Europe,Jack WILSHERE,Midfielder,20,0,172,England - Hungary 11 Aug 2010,01 Jan 1992,Arsenal FC ,England,ENG,Europe</v>
      </c>
      <c r="Q284">
        <f t="shared" si="36"/>
        <v>0</v>
      </c>
      <c r="R284">
        <f t="shared" si="37"/>
        <v>0</v>
      </c>
    </row>
    <row r="285" spans="1:18" x14ac:dyDescent="0.3">
      <c r="A285" t="str">
        <f t="shared" si="33"/>
        <v>ENG</v>
      </c>
      <c r="B285" t="s">
        <v>852</v>
      </c>
      <c r="C285" t="s">
        <v>63</v>
      </c>
      <c r="D285" t="str">
        <f t="shared" si="34"/>
        <v>Europe</v>
      </c>
      <c r="E285" t="s">
        <v>867</v>
      </c>
      <c r="F285" t="s">
        <v>73</v>
      </c>
      <c r="G285">
        <v>106</v>
      </c>
      <c r="H285">
        <v>29</v>
      </c>
      <c r="I285">
        <v>181</v>
      </c>
      <c r="J285" t="s">
        <v>868</v>
      </c>
      <c r="K285" s="1" t="s">
        <v>2165</v>
      </c>
      <c r="L285" t="s">
        <v>160</v>
      </c>
      <c r="M285" t="str">
        <f t="shared" si="32"/>
        <v>England</v>
      </c>
      <c r="N285" t="s">
        <v>63</v>
      </c>
      <c r="O285" t="str">
        <f>VLOOKUP(M285,Blad1!$B$3:$E$55,4,FALSE)</f>
        <v>Europe</v>
      </c>
      <c r="P285" t="str">
        <f t="shared" si="35"/>
        <v>England,ENG,Europe,Frank LAMPARD,Midfielder,106,29,181,England - Belgium 10 Oct 1999,20 Jun 1978,Chelsea FC ,England,ENG,Europe</v>
      </c>
      <c r="Q285">
        <f t="shared" si="36"/>
        <v>0</v>
      </c>
      <c r="R285">
        <f t="shared" si="37"/>
        <v>0</v>
      </c>
    </row>
    <row r="286" spans="1:18" x14ac:dyDescent="0.3">
      <c r="A286" t="str">
        <f t="shared" si="33"/>
        <v>ENG</v>
      </c>
      <c r="B286" t="s">
        <v>852</v>
      </c>
      <c r="C286" t="s">
        <v>63</v>
      </c>
      <c r="D286" t="str">
        <f t="shared" si="34"/>
        <v>Europe</v>
      </c>
      <c r="E286" t="s">
        <v>869</v>
      </c>
      <c r="F286" t="s">
        <v>83</v>
      </c>
      <c r="G286">
        <v>15</v>
      </c>
      <c r="H286">
        <v>5</v>
      </c>
      <c r="I286">
        <v>179</v>
      </c>
      <c r="J286" t="s">
        <v>870</v>
      </c>
      <c r="K286" s="1" t="s">
        <v>2166</v>
      </c>
      <c r="L286" t="s">
        <v>220</v>
      </c>
      <c r="M286" t="str">
        <f t="shared" si="32"/>
        <v>England</v>
      </c>
      <c r="N286" t="s">
        <v>63</v>
      </c>
      <c r="O286" t="str">
        <f>VLOOKUP(M286,Blad1!$B$3:$E$55,4,FALSE)</f>
        <v>Europe</v>
      </c>
      <c r="P286" t="str">
        <f t="shared" si="35"/>
        <v>England,ENG,Europe,Daniel STURRIDGE,Forward,15,5,179,England - Sweden 15 Nov 2011,01 Sep 1989,Liverpool FC ,England,ENG,Europe</v>
      </c>
      <c r="Q286">
        <f t="shared" si="36"/>
        <v>0</v>
      </c>
      <c r="R286">
        <f t="shared" si="37"/>
        <v>0</v>
      </c>
    </row>
    <row r="287" spans="1:18" x14ac:dyDescent="0.3">
      <c r="A287" t="str">
        <f t="shared" si="33"/>
        <v>ENG</v>
      </c>
      <c r="B287" t="s">
        <v>852</v>
      </c>
      <c r="C287" t="s">
        <v>63</v>
      </c>
      <c r="D287" t="str">
        <f t="shared" si="34"/>
        <v>Europe</v>
      </c>
      <c r="E287" t="s">
        <v>871</v>
      </c>
      <c r="F287" t="s">
        <v>83</v>
      </c>
      <c r="G287">
        <v>95</v>
      </c>
      <c r="H287">
        <v>40</v>
      </c>
      <c r="I287">
        <v>176</v>
      </c>
      <c r="J287" t="s">
        <v>872</v>
      </c>
      <c r="K287" t="s">
        <v>873</v>
      </c>
      <c r="L287" t="s">
        <v>577</v>
      </c>
      <c r="M287" t="str">
        <f t="shared" si="32"/>
        <v>England</v>
      </c>
      <c r="N287" t="s">
        <v>63</v>
      </c>
      <c r="O287" t="str">
        <f>VLOOKUP(M287,Blad1!$B$3:$E$55,4,FALSE)</f>
        <v>Europe</v>
      </c>
      <c r="P287" t="str">
        <f t="shared" si="35"/>
        <v>England,ENG,Europe,Wayne ROONEY,Forward,95,40,176,England - Australia 12 Feb 2003,24 Oct 1985,Manchester United FC ,England,ENG,Europe</v>
      </c>
      <c r="Q287">
        <f t="shared" si="36"/>
        <v>0</v>
      </c>
      <c r="R287">
        <f t="shared" si="37"/>
        <v>0</v>
      </c>
    </row>
    <row r="288" spans="1:18" x14ac:dyDescent="0.3">
      <c r="A288" t="str">
        <f t="shared" si="33"/>
        <v>ENG</v>
      </c>
      <c r="B288" t="s">
        <v>852</v>
      </c>
      <c r="C288" t="s">
        <v>63</v>
      </c>
      <c r="D288" t="str">
        <f t="shared" si="34"/>
        <v>Europe</v>
      </c>
      <c r="E288" t="s">
        <v>874</v>
      </c>
      <c r="F288" t="s">
        <v>83</v>
      </c>
      <c r="G288">
        <v>26</v>
      </c>
      <c r="H288">
        <v>8</v>
      </c>
      <c r="I288">
        <v>184</v>
      </c>
      <c r="J288" t="s">
        <v>294</v>
      </c>
      <c r="K288" s="1" t="s">
        <v>2167</v>
      </c>
      <c r="L288" t="s">
        <v>577</v>
      </c>
      <c r="M288" t="str">
        <f t="shared" si="32"/>
        <v>England</v>
      </c>
      <c r="N288" t="s">
        <v>63</v>
      </c>
      <c r="O288" t="str">
        <f>VLOOKUP(M288,Blad1!$B$3:$E$55,4,FALSE)</f>
        <v>Europe</v>
      </c>
      <c r="P288" t="str">
        <f t="shared" si="35"/>
        <v>England,ENG,Europe,Danny WELBECK,Forward,26,8,184,England - Ghana 29 Mar 2011,26 Nov 1990,Manchester United FC ,England,ENG,Europe</v>
      </c>
      <c r="Q288">
        <f t="shared" si="36"/>
        <v>0</v>
      </c>
      <c r="R288">
        <f t="shared" si="37"/>
        <v>0</v>
      </c>
    </row>
    <row r="289" spans="1:18" x14ac:dyDescent="0.3">
      <c r="A289" t="str">
        <f t="shared" si="33"/>
        <v>ENG</v>
      </c>
      <c r="B289" t="s">
        <v>852</v>
      </c>
      <c r="C289" t="s">
        <v>63</v>
      </c>
      <c r="D289" t="str">
        <f t="shared" si="34"/>
        <v>Europe</v>
      </c>
      <c r="E289" t="s">
        <v>875</v>
      </c>
      <c r="F289" t="s">
        <v>51</v>
      </c>
      <c r="G289">
        <v>13</v>
      </c>
      <c r="H289">
        <v>0</v>
      </c>
      <c r="I289">
        <v>194</v>
      </c>
      <c r="J289" t="s">
        <v>876</v>
      </c>
      <c r="K289" s="1" t="s">
        <v>2168</v>
      </c>
      <c r="L289" t="s">
        <v>577</v>
      </c>
      <c r="M289" t="str">
        <f t="shared" si="32"/>
        <v>England</v>
      </c>
      <c r="N289" t="s">
        <v>63</v>
      </c>
      <c r="O289" t="str">
        <f>VLOOKUP(M289,Blad1!$B$3:$E$55,4,FALSE)</f>
        <v>Europe</v>
      </c>
      <c r="P289" t="str">
        <f t="shared" si="35"/>
        <v>England,ENG,Europe,Chris SMALLING,Defender,13,0,194,Bulgaria - England 02 Sep 2011,22 Nov 1989,Manchester United FC ,England,ENG,Europe</v>
      </c>
      <c r="Q289">
        <f t="shared" si="36"/>
        <v>0</v>
      </c>
      <c r="R289">
        <f t="shared" si="37"/>
        <v>0</v>
      </c>
    </row>
    <row r="290" spans="1:18" x14ac:dyDescent="0.3">
      <c r="A290" t="str">
        <f t="shared" si="33"/>
        <v>ENG</v>
      </c>
      <c r="B290" t="s">
        <v>852</v>
      </c>
      <c r="C290" t="s">
        <v>63</v>
      </c>
      <c r="D290" t="str">
        <f t="shared" si="34"/>
        <v>Europe</v>
      </c>
      <c r="E290" t="s">
        <v>877</v>
      </c>
      <c r="F290" t="s">
        <v>47</v>
      </c>
      <c r="G290">
        <v>8</v>
      </c>
      <c r="H290">
        <v>0</v>
      </c>
      <c r="I290">
        <v>193</v>
      </c>
      <c r="J290" t="s">
        <v>878</v>
      </c>
      <c r="K290" s="1" t="s">
        <v>2169</v>
      </c>
      <c r="L290" t="s">
        <v>879</v>
      </c>
      <c r="M290" t="str">
        <f t="shared" si="32"/>
        <v>England</v>
      </c>
      <c r="N290" t="s">
        <v>63</v>
      </c>
      <c r="O290" t="str">
        <f>VLOOKUP(M290,Blad1!$B$3:$E$55,4,FALSE)</f>
        <v>Europe</v>
      </c>
      <c r="P290" t="str">
        <f t="shared" si="35"/>
        <v>England,ENG,Europe,Ben FOSTER,Goalkeeper,8,0,193,England - Spain 07 Feb 2007,03 Apr 1983,West Bromwich Albion FC ,England,ENG,Europe</v>
      </c>
      <c r="Q290">
        <f t="shared" si="36"/>
        <v>0</v>
      </c>
      <c r="R290">
        <f t="shared" si="37"/>
        <v>0</v>
      </c>
    </row>
    <row r="291" spans="1:18" x14ac:dyDescent="0.3">
      <c r="A291" t="str">
        <f t="shared" si="33"/>
        <v>ENG</v>
      </c>
      <c r="B291" t="s">
        <v>852</v>
      </c>
      <c r="C291" t="s">
        <v>63</v>
      </c>
      <c r="D291" t="str">
        <f t="shared" si="34"/>
        <v>Europe</v>
      </c>
      <c r="E291" t="s">
        <v>880</v>
      </c>
      <c r="F291" t="s">
        <v>73</v>
      </c>
      <c r="G291">
        <v>13</v>
      </c>
      <c r="H291">
        <v>0</v>
      </c>
      <c r="I291">
        <v>187</v>
      </c>
      <c r="J291" t="s">
        <v>881</v>
      </c>
      <c r="K291" s="1" t="s">
        <v>2170</v>
      </c>
      <c r="L291" t="s">
        <v>220</v>
      </c>
      <c r="M291" t="str">
        <f t="shared" si="32"/>
        <v>England</v>
      </c>
      <c r="N291" t="s">
        <v>63</v>
      </c>
      <c r="O291" t="str">
        <f>VLOOKUP(M291,Blad1!$B$3:$E$55,4,FALSE)</f>
        <v>Europe</v>
      </c>
      <c r="P291" t="str">
        <f t="shared" si="35"/>
        <v>England,ENG,Europe,Jordan HENDERSON,Midfielder,13,0,187,England - France 17 Nov 2010,17 Jun 1990,Liverpool FC ,England,ENG,Europe</v>
      </c>
      <c r="Q291">
        <f t="shared" si="36"/>
        <v>0</v>
      </c>
      <c r="R291">
        <f t="shared" si="37"/>
        <v>0</v>
      </c>
    </row>
    <row r="292" spans="1:18" x14ac:dyDescent="0.3">
      <c r="A292" t="str">
        <f t="shared" si="33"/>
        <v>ENG</v>
      </c>
      <c r="B292" t="s">
        <v>852</v>
      </c>
      <c r="C292" t="s">
        <v>63</v>
      </c>
      <c r="D292" t="str">
        <f t="shared" si="34"/>
        <v>Europe</v>
      </c>
      <c r="E292" t="s">
        <v>882</v>
      </c>
      <c r="F292" t="s">
        <v>73</v>
      </c>
      <c r="G292">
        <v>15</v>
      </c>
      <c r="H292">
        <v>3</v>
      </c>
      <c r="I292">
        <v>180</v>
      </c>
      <c r="J292" t="s">
        <v>883</v>
      </c>
      <c r="K292" s="1" t="s">
        <v>2171</v>
      </c>
      <c r="L292" t="s">
        <v>677</v>
      </c>
      <c r="M292" t="str">
        <f t="shared" si="32"/>
        <v>England</v>
      </c>
      <c r="N292" t="s">
        <v>63</v>
      </c>
      <c r="O292" t="str">
        <f>VLOOKUP(M292,Blad1!$B$3:$E$55,4,FALSE)</f>
        <v>Europe</v>
      </c>
      <c r="P292" t="str">
        <f t="shared" si="35"/>
        <v>England,ENG,Europe,Alex OXLADE CHAMBERLAIN,Midfielder,15,3,180,Norway - England 26 May 2012,15 Aug 1993,Arsenal FC ,England,ENG,Europe</v>
      </c>
      <c r="Q292">
        <f t="shared" si="36"/>
        <v>0</v>
      </c>
      <c r="R292">
        <f t="shared" si="37"/>
        <v>0</v>
      </c>
    </row>
    <row r="293" spans="1:18" x14ac:dyDescent="0.3">
      <c r="A293" t="str">
        <f t="shared" si="33"/>
        <v>ENG</v>
      </c>
      <c r="B293" t="s">
        <v>852</v>
      </c>
      <c r="C293" t="s">
        <v>63</v>
      </c>
      <c r="D293" t="str">
        <f t="shared" si="34"/>
        <v>Europe</v>
      </c>
      <c r="E293" t="s">
        <v>884</v>
      </c>
      <c r="F293" t="s">
        <v>51</v>
      </c>
      <c r="G293">
        <v>11</v>
      </c>
      <c r="H293">
        <v>0</v>
      </c>
      <c r="I293">
        <v>185</v>
      </c>
      <c r="J293" t="s">
        <v>885</v>
      </c>
      <c r="K293" s="1" t="s">
        <v>2172</v>
      </c>
      <c r="L293" t="s">
        <v>577</v>
      </c>
      <c r="M293" t="str">
        <f t="shared" si="32"/>
        <v>England</v>
      </c>
      <c r="N293" t="s">
        <v>63</v>
      </c>
      <c r="O293" t="str">
        <f>VLOOKUP(M293,Blad1!$B$3:$E$55,4,FALSE)</f>
        <v>Europe</v>
      </c>
      <c r="P293" t="str">
        <f t="shared" si="35"/>
        <v>England,ENG,Europe,Phil JONES,Defender,11,0,185,Montenegro - England 07 Oct 2011,21 Feb 1992,Manchester United FC ,England,ENG,Europe</v>
      </c>
      <c r="Q293">
        <f t="shared" si="36"/>
        <v>0</v>
      </c>
      <c r="R293">
        <f t="shared" si="37"/>
        <v>0</v>
      </c>
    </row>
    <row r="294" spans="1:18" x14ac:dyDescent="0.3">
      <c r="A294" t="str">
        <f t="shared" si="33"/>
        <v>ENG</v>
      </c>
      <c r="B294" t="s">
        <v>852</v>
      </c>
      <c r="C294" t="s">
        <v>63</v>
      </c>
      <c r="D294" t="str">
        <f t="shared" si="34"/>
        <v>Europe</v>
      </c>
      <c r="E294" t="s">
        <v>886</v>
      </c>
      <c r="F294" t="s">
        <v>73</v>
      </c>
      <c r="G294">
        <v>48</v>
      </c>
      <c r="H294">
        <v>1</v>
      </c>
      <c r="I294">
        <v>175</v>
      </c>
      <c r="J294" t="s">
        <v>887</v>
      </c>
      <c r="K294" s="1" t="s">
        <v>2173</v>
      </c>
      <c r="L294" t="s">
        <v>267</v>
      </c>
      <c r="M294" t="str">
        <f t="shared" si="32"/>
        <v>England</v>
      </c>
      <c r="N294" t="s">
        <v>63</v>
      </c>
      <c r="O294" t="str">
        <f>VLOOKUP(M294,Blad1!$B$3:$E$55,4,FALSE)</f>
        <v>Europe</v>
      </c>
      <c r="P294" t="str">
        <f t="shared" si="35"/>
        <v>England,ENG,Europe,James MILNER,Midfielder,48,1,175,Netherlands - England 12 Aug 2009,04 Jan 1986,Manchester City FC ,England,ENG,Europe</v>
      </c>
      <c r="Q294">
        <f t="shared" si="36"/>
        <v>0</v>
      </c>
      <c r="R294">
        <f t="shared" si="37"/>
        <v>0</v>
      </c>
    </row>
    <row r="295" spans="1:18" x14ac:dyDescent="0.3">
      <c r="A295" t="str">
        <f t="shared" si="33"/>
        <v>ENG</v>
      </c>
      <c r="B295" t="s">
        <v>852</v>
      </c>
      <c r="C295" t="s">
        <v>63</v>
      </c>
      <c r="D295" t="str">
        <f t="shared" si="34"/>
        <v>Europe</v>
      </c>
      <c r="E295" t="s">
        <v>888</v>
      </c>
      <c r="F295" t="s">
        <v>83</v>
      </c>
      <c r="G295">
        <v>7</v>
      </c>
      <c r="H295">
        <v>3</v>
      </c>
      <c r="I295">
        <v>188</v>
      </c>
      <c r="J295" t="s">
        <v>889</v>
      </c>
      <c r="K295" s="1" t="s">
        <v>2174</v>
      </c>
      <c r="L295" t="s">
        <v>606</v>
      </c>
      <c r="M295" t="str">
        <f t="shared" si="32"/>
        <v>England</v>
      </c>
      <c r="N295" t="s">
        <v>63</v>
      </c>
      <c r="O295" t="str">
        <f>VLOOKUP(M295,Blad1!$B$3:$E$55,4,FALSE)</f>
        <v>Europe</v>
      </c>
      <c r="P295" t="str">
        <f t="shared" si="35"/>
        <v>England,ENG,Europe,Rickie LAMBERT,Forward,7,3,188,England - Scotland 14 Aug 2013,16 Feb 1982,Southampton FC ,England,ENG,Europe</v>
      </c>
      <c r="Q295">
        <f t="shared" si="36"/>
        <v>0</v>
      </c>
      <c r="R295">
        <f t="shared" si="37"/>
        <v>0</v>
      </c>
    </row>
    <row r="296" spans="1:18" x14ac:dyDescent="0.3">
      <c r="A296" t="str">
        <f t="shared" si="33"/>
        <v>ENG</v>
      </c>
      <c r="B296" t="s">
        <v>852</v>
      </c>
      <c r="C296" t="s">
        <v>63</v>
      </c>
      <c r="D296" t="str">
        <f t="shared" si="34"/>
        <v>Europe</v>
      </c>
      <c r="E296" t="s">
        <v>890</v>
      </c>
      <c r="F296" t="s">
        <v>73</v>
      </c>
      <c r="G296">
        <v>7</v>
      </c>
      <c r="H296">
        <v>0</v>
      </c>
      <c r="I296">
        <v>170</v>
      </c>
      <c r="J296" t="s">
        <v>891</v>
      </c>
      <c r="K296" s="1" t="s">
        <v>2175</v>
      </c>
      <c r="L296" t="s">
        <v>220</v>
      </c>
      <c r="M296" t="str">
        <f t="shared" si="32"/>
        <v>England</v>
      </c>
      <c r="N296" t="s">
        <v>63</v>
      </c>
      <c r="O296" t="str">
        <f>VLOOKUP(M296,Blad1!$B$3:$E$55,4,FALSE)</f>
        <v>Europe</v>
      </c>
      <c r="P296" t="str">
        <f t="shared" si="35"/>
        <v>England,ENG,Europe,Raheem STERLING,Midfielder,7,0,170,Sweden - England 14 Nov 2012,08 Dec 1994,Liverpool FC ,England,ENG,Europe</v>
      </c>
      <c r="Q296">
        <f t="shared" si="36"/>
        <v>0</v>
      </c>
      <c r="R296">
        <f t="shared" si="37"/>
        <v>0</v>
      </c>
    </row>
    <row r="297" spans="1:18" x14ac:dyDescent="0.3">
      <c r="A297" t="str">
        <f t="shared" si="33"/>
        <v>ENG</v>
      </c>
      <c r="B297" t="s">
        <v>852</v>
      </c>
      <c r="C297" t="s">
        <v>63</v>
      </c>
      <c r="D297" t="str">
        <f t="shared" si="34"/>
        <v>Europe</v>
      </c>
      <c r="E297" t="s">
        <v>892</v>
      </c>
      <c r="F297" t="s">
        <v>73</v>
      </c>
      <c r="G297">
        <v>9</v>
      </c>
      <c r="H297">
        <v>0</v>
      </c>
      <c r="I297">
        <v>179</v>
      </c>
      <c r="J297" t="s">
        <v>893</v>
      </c>
      <c r="K297" t="s">
        <v>202</v>
      </c>
      <c r="L297" t="s">
        <v>606</v>
      </c>
      <c r="M297" t="str">
        <f t="shared" si="32"/>
        <v>England</v>
      </c>
      <c r="N297" t="s">
        <v>63</v>
      </c>
      <c r="O297" t="str">
        <f>VLOOKUP(M297,Blad1!$B$3:$E$55,4,FALSE)</f>
        <v>Europe</v>
      </c>
      <c r="P297" t="str">
        <f t="shared" si="35"/>
        <v>England,ENG,Europe,Adam LALLANA,Midfielder,9,0,179,England - Chile 15 Nov 2013,10 May 1988,Southampton FC ,England,ENG,Europe</v>
      </c>
      <c r="Q297">
        <f t="shared" si="36"/>
        <v>0</v>
      </c>
      <c r="R297">
        <f t="shared" si="37"/>
        <v>0</v>
      </c>
    </row>
    <row r="298" spans="1:18" x14ac:dyDescent="0.3">
      <c r="A298" t="str">
        <f t="shared" si="33"/>
        <v>ENG</v>
      </c>
      <c r="B298" t="s">
        <v>852</v>
      </c>
      <c r="C298" t="s">
        <v>63</v>
      </c>
      <c r="D298" t="str">
        <f t="shared" si="34"/>
        <v>Europe</v>
      </c>
      <c r="E298" t="s">
        <v>894</v>
      </c>
      <c r="F298" t="s">
        <v>73</v>
      </c>
      <c r="G298">
        <v>9</v>
      </c>
      <c r="H298">
        <v>0</v>
      </c>
      <c r="I298">
        <v>185</v>
      </c>
      <c r="J298" t="s">
        <v>895</v>
      </c>
      <c r="K298" s="1" t="s">
        <v>2176</v>
      </c>
      <c r="L298" t="s">
        <v>693</v>
      </c>
      <c r="M298" t="str">
        <f t="shared" si="32"/>
        <v>England</v>
      </c>
      <c r="N298" t="s">
        <v>63</v>
      </c>
      <c r="O298" t="str">
        <f>VLOOKUP(M298,Blad1!$B$3:$E$55,4,FALSE)</f>
        <v>Europe</v>
      </c>
      <c r="P298" t="str">
        <f t="shared" si="35"/>
        <v>England,ENG,Europe,Ross BARKLEY,Midfielder,9,0,185,England - Moldova 06 Sep 2013,05 Dec 1993,Everton FC ,England,ENG,Europe</v>
      </c>
      <c r="Q298">
        <f t="shared" si="36"/>
        <v>0</v>
      </c>
      <c r="R298">
        <f t="shared" si="37"/>
        <v>0</v>
      </c>
    </row>
    <row r="299" spans="1:18" x14ac:dyDescent="0.3">
      <c r="A299" t="str">
        <f t="shared" si="33"/>
        <v>ENG</v>
      </c>
      <c r="B299" t="s">
        <v>852</v>
      </c>
      <c r="C299" t="s">
        <v>63</v>
      </c>
      <c r="D299" t="str">
        <f t="shared" si="34"/>
        <v>Europe</v>
      </c>
      <c r="E299" t="s">
        <v>896</v>
      </c>
      <c r="F299" t="s">
        <v>47</v>
      </c>
      <c r="G299">
        <v>2</v>
      </c>
      <c r="H299">
        <v>0</v>
      </c>
      <c r="I299">
        <v>201</v>
      </c>
      <c r="J299" t="s">
        <v>893</v>
      </c>
      <c r="K299" t="s">
        <v>897</v>
      </c>
      <c r="L299" t="s">
        <v>366</v>
      </c>
      <c r="M299" t="str">
        <f t="shared" si="32"/>
        <v>Scotland</v>
      </c>
      <c r="N299" t="s">
        <v>367</v>
      </c>
      <c r="O299" t="str">
        <f>VLOOKUP(M299,Blad1!$B$3:$E$55,4,FALSE)</f>
        <v>Europe</v>
      </c>
      <c r="P299" t="str">
        <f t="shared" si="35"/>
        <v>England,ENG,Europe,Fraser FORSTER,Goalkeeper,2,0,201,England - Chile 15 Nov 2013,17 Mar 1988,Celtic FC ,Scotland,SCO,Europe</v>
      </c>
      <c r="Q299">
        <f t="shared" si="36"/>
        <v>0</v>
      </c>
      <c r="R299">
        <f t="shared" si="37"/>
        <v>0</v>
      </c>
    </row>
    <row r="300" spans="1:18" x14ac:dyDescent="0.3">
      <c r="A300" t="str">
        <f t="shared" si="33"/>
        <v>ENG</v>
      </c>
      <c r="B300" t="s">
        <v>852</v>
      </c>
      <c r="C300" t="s">
        <v>63</v>
      </c>
      <c r="D300" t="str">
        <f t="shared" si="34"/>
        <v>Europe</v>
      </c>
      <c r="E300" t="s">
        <v>898</v>
      </c>
      <c r="F300" t="s">
        <v>51</v>
      </c>
      <c r="G300">
        <v>3</v>
      </c>
      <c r="H300">
        <v>0</v>
      </c>
      <c r="I300">
        <v>184</v>
      </c>
      <c r="J300" t="s">
        <v>899</v>
      </c>
      <c r="K300" s="1" t="s">
        <v>2177</v>
      </c>
      <c r="L300" t="s">
        <v>606</v>
      </c>
      <c r="M300" t="str">
        <f t="shared" si="32"/>
        <v>England</v>
      </c>
      <c r="N300" t="s">
        <v>63</v>
      </c>
      <c r="O300" t="str">
        <f>VLOOKUP(M300,Blad1!$B$3:$E$55,4,FALSE)</f>
        <v>Europe</v>
      </c>
      <c r="P300" t="str">
        <f t="shared" si="35"/>
        <v>England,ENG,Europe,Luke SHAW,Defender,3,0,184,England - Denmark 05 Mar 2014,12 Jul 1995,Southampton FC ,England,ENG,Europe</v>
      </c>
      <c r="Q300">
        <f t="shared" si="36"/>
        <v>0</v>
      </c>
      <c r="R300">
        <f t="shared" si="37"/>
        <v>0</v>
      </c>
    </row>
    <row r="301" spans="1:18" x14ac:dyDescent="0.3">
      <c r="A301" t="str">
        <f t="shared" si="33"/>
        <v>FRA</v>
      </c>
      <c r="B301" t="s">
        <v>900</v>
      </c>
      <c r="C301" t="s">
        <v>95</v>
      </c>
      <c r="D301" t="str">
        <f t="shared" si="34"/>
        <v>Europe</v>
      </c>
      <c r="E301" t="s">
        <v>901</v>
      </c>
      <c r="F301" t="s">
        <v>47</v>
      </c>
      <c r="G301">
        <v>62</v>
      </c>
      <c r="H301">
        <v>0</v>
      </c>
      <c r="I301">
        <v>188</v>
      </c>
      <c r="J301" t="s">
        <v>902</v>
      </c>
      <c r="K301" s="1" t="s">
        <v>2178</v>
      </c>
      <c r="L301" t="s">
        <v>100</v>
      </c>
      <c r="M301" t="str">
        <f t="shared" si="32"/>
        <v>England</v>
      </c>
      <c r="N301" t="s">
        <v>63</v>
      </c>
      <c r="O301" t="str">
        <f>VLOOKUP(M301,Blad1!$B$3:$E$55,4,FALSE)</f>
        <v>Europe</v>
      </c>
      <c r="P301" t="str">
        <f t="shared" si="35"/>
        <v>France,FRA,Europe,Hugo LLORIS,Goalkeeper,62,0,188,France - Uruguay 19 Nov 2008,26 Dec 1986,Tottenham Hotspur FC ,England,ENG,Europe</v>
      </c>
      <c r="Q301">
        <f t="shared" si="36"/>
        <v>0</v>
      </c>
      <c r="R301">
        <f t="shared" si="37"/>
        <v>0</v>
      </c>
    </row>
    <row r="302" spans="1:18" x14ac:dyDescent="0.3">
      <c r="A302" t="str">
        <f t="shared" si="33"/>
        <v>FRA</v>
      </c>
      <c r="B302" t="s">
        <v>900</v>
      </c>
      <c r="C302" t="s">
        <v>95</v>
      </c>
      <c r="D302" t="str">
        <f t="shared" si="34"/>
        <v>Europe</v>
      </c>
      <c r="E302" t="s">
        <v>903</v>
      </c>
      <c r="F302" t="s">
        <v>51</v>
      </c>
      <c r="G302">
        <v>25</v>
      </c>
      <c r="H302">
        <v>2</v>
      </c>
      <c r="I302">
        <v>178</v>
      </c>
      <c r="J302" t="s">
        <v>904</v>
      </c>
      <c r="K302" s="1" t="s">
        <v>2179</v>
      </c>
      <c r="L302" t="s">
        <v>236</v>
      </c>
      <c r="M302" t="str">
        <f t="shared" si="32"/>
        <v>England</v>
      </c>
      <c r="N302" t="s">
        <v>63</v>
      </c>
      <c r="O302" t="str">
        <f>VLOOKUP(M302,Blad1!$B$3:$E$55,4,FALSE)</f>
        <v>Europe</v>
      </c>
      <c r="P302" t="str">
        <f t="shared" si="35"/>
        <v>France,FRA,Europe,Mathieu DEBUCHY,Defender,25,2,178,France - Albania 07 Oct 2011,28 Jul 1985,Newcastle United FC ,England,ENG,Europe</v>
      </c>
      <c r="Q302">
        <f t="shared" si="36"/>
        <v>0</v>
      </c>
      <c r="R302">
        <f t="shared" si="37"/>
        <v>0</v>
      </c>
    </row>
    <row r="303" spans="1:18" x14ac:dyDescent="0.3">
      <c r="A303" t="str">
        <f t="shared" si="33"/>
        <v>FRA</v>
      </c>
      <c r="B303" t="s">
        <v>900</v>
      </c>
      <c r="C303" t="s">
        <v>95</v>
      </c>
      <c r="D303" t="str">
        <f t="shared" si="34"/>
        <v>Europe</v>
      </c>
      <c r="E303" t="s">
        <v>905</v>
      </c>
      <c r="F303" t="s">
        <v>51</v>
      </c>
      <c r="G303">
        <v>62</v>
      </c>
      <c r="H303">
        <v>0</v>
      </c>
      <c r="I303">
        <v>174</v>
      </c>
      <c r="J303" t="s">
        <v>906</v>
      </c>
      <c r="K303" t="s">
        <v>907</v>
      </c>
      <c r="L303" t="s">
        <v>577</v>
      </c>
      <c r="M303" t="str">
        <f t="shared" si="32"/>
        <v>England</v>
      </c>
      <c r="N303" t="s">
        <v>63</v>
      </c>
      <c r="O303" t="str">
        <f>VLOOKUP(M303,Blad1!$B$3:$E$55,4,FALSE)</f>
        <v>Europe</v>
      </c>
      <c r="P303" t="str">
        <f t="shared" si="35"/>
        <v>France,FRA,Europe,Patrice EVRA,Defender,62,0,174,France - Bosnia and Herzegovina 18 Aug 2004,15 May 1981,Manchester United FC ,England,ENG,Europe</v>
      </c>
      <c r="Q303">
        <f t="shared" si="36"/>
        <v>0</v>
      </c>
      <c r="R303">
        <f t="shared" si="37"/>
        <v>0</v>
      </c>
    </row>
    <row r="304" spans="1:18" x14ac:dyDescent="0.3">
      <c r="A304" t="str">
        <f t="shared" si="33"/>
        <v>FRA</v>
      </c>
      <c r="B304" t="s">
        <v>900</v>
      </c>
      <c r="C304" t="s">
        <v>95</v>
      </c>
      <c r="D304" t="str">
        <f t="shared" si="34"/>
        <v>Europe</v>
      </c>
      <c r="E304" t="s">
        <v>908</v>
      </c>
      <c r="F304" t="s">
        <v>51</v>
      </c>
      <c r="G304">
        <v>11</v>
      </c>
      <c r="H304">
        <v>0</v>
      </c>
      <c r="I304">
        <v>191</v>
      </c>
      <c r="J304" t="s">
        <v>909</v>
      </c>
      <c r="K304" s="1" t="s">
        <v>2180</v>
      </c>
      <c r="L304" t="s">
        <v>819</v>
      </c>
      <c r="M304" t="str">
        <f t="shared" si="32"/>
        <v>Spain</v>
      </c>
      <c r="N304" t="s">
        <v>81</v>
      </c>
      <c r="O304" t="str">
        <f>VLOOKUP(M304,Blad1!$B$3:$E$55,4,FALSE)</f>
        <v>Europe</v>
      </c>
      <c r="P304" t="str">
        <f t="shared" si="35"/>
        <v>France,FRA,Europe,Raphael VARANE,Defender,11,0,191,France - Georgia 22 Mar 2013,25 Apr 1993,Real Madrid CF ,Spain,ESP,Europe</v>
      </c>
      <c r="Q304">
        <f t="shared" si="36"/>
        <v>0</v>
      </c>
      <c r="R304">
        <f t="shared" si="37"/>
        <v>0</v>
      </c>
    </row>
    <row r="305" spans="1:18" x14ac:dyDescent="0.3">
      <c r="A305" t="str">
        <f t="shared" si="33"/>
        <v>FRA</v>
      </c>
      <c r="B305" t="s">
        <v>900</v>
      </c>
      <c r="C305" t="s">
        <v>95</v>
      </c>
      <c r="D305" t="str">
        <f t="shared" si="34"/>
        <v>Europe</v>
      </c>
      <c r="E305" t="s">
        <v>910</v>
      </c>
      <c r="F305" t="s">
        <v>51</v>
      </c>
      <c r="G305">
        <v>23</v>
      </c>
      <c r="H305">
        <v>2</v>
      </c>
      <c r="I305">
        <v>187</v>
      </c>
      <c r="J305" t="s">
        <v>881</v>
      </c>
      <c r="K305" s="1" t="s">
        <v>2099</v>
      </c>
      <c r="L305" t="s">
        <v>220</v>
      </c>
      <c r="M305" t="str">
        <f t="shared" si="32"/>
        <v>England</v>
      </c>
      <c r="N305" t="s">
        <v>63</v>
      </c>
      <c r="O305" t="str">
        <f>VLOOKUP(M305,Blad1!$B$3:$E$55,4,FALSE)</f>
        <v>Europe</v>
      </c>
      <c r="P305" t="str">
        <f t="shared" si="35"/>
        <v>France,FRA,Europe,Mamadou SAKHO,Defender,23,2,187,England - France 17 Nov 2010,13 Feb 1990,Liverpool FC ,England,ENG,Europe</v>
      </c>
      <c r="Q305">
        <f t="shared" si="36"/>
        <v>0</v>
      </c>
      <c r="R305">
        <f t="shared" si="37"/>
        <v>0</v>
      </c>
    </row>
    <row r="306" spans="1:18" x14ac:dyDescent="0.3">
      <c r="A306" t="str">
        <f t="shared" si="33"/>
        <v>FRA</v>
      </c>
      <c r="B306" t="s">
        <v>900</v>
      </c>
      <c r="C306" t="s">
        <v>95</v>
      </c>
      <c r="D306" t="str">
        <f t="shared" si="34"/>
        <v>Europe</v>
      </c>
      <c r="E306" t="s">
        <v>911</v>
      </c>
      <c r="F306" t="s">
        <v>73</v>
      </c>
      <c r="G306">
        <v>34</v>
      </c>
      <c r="H306">
        <v>3</v>
      </c>
      <c r="I306">
        <v>175</v>
      </c>
      <c r="J306" t="s">
        <v>912</v>
      </c>
      <c r="K306" s="1" t="s">
        <v>2181</v>
      </c>
      <c r="L306" t="s">
        <v>913</v>
      </c>
      <c r="M306" t="str">
        <f t="shared" si="32"/>
        <v>France</v>
      </c>
      <c r="N306" t="s">
        <v>95</v>
      </c>
      <c r="O306" t="str">
        <f>VLOOKUP(M306,Blad1!$B$3:$E$55,4,FALSE)</f>
        <v>Europe</v>
      </c>
      <c r="P306" t="str">
        <f t="shared" si="35"/>
        <v>France,FRA,Europe,Yohan CABAYE,Midfielder,34,3,175,Norway - France 11 Aug 2010,14 Jan 1986,Paris Saint-Germain FC ,France,FRA,Europe</v>
      </c>
      <c r="Q306">
        <f t="shared" si="36"/>
        <v>0</v>
      </c>
      <c r="R306">
        <f t="shared" si="37"/>
        <v>0</v>
      </c>
    </row>
    <row r="307" spans="1:18" x14ac:dyDescent="0.3">
      <c r="A307" t="str">
        <f t="shared" si="33"/>
        <v>FRA</v>
      </c>
      <c r="B307" t="s">
        <v>900</v>
      </c>
      <c r="C307" t="s">
        <v>95</v>
      </c>
      <c r="D307" t="str">
        <f t="shared" si="34"/>
        <v>Europe</v>
      </c>
      <c r="E307" t="s">
        <v>914</v>
      </c>
      <c r="F307" t="s">
        <v>83</v>
      </c>
      <c r="G307">
        <v>1</v>
      </c>
      <c r="H307">
        <v>0</v>
      </c>
      <c r="I307">
        <v>172</v>
      </c>
      <c r="J307" t="s">
        <v>915</v>
      </c>
      <c r="K307" t="s">
        <v>916</v>
      </c>
      <c r="L307" t="s">
        <v>917</v>
      </c>
      <c r="M307" t="str">
        <f t="shared" si="32"/>
        <v>France</v>
      </c>
      <c r="N307" t="s">
        <v>95</v>
      </c>
      <c r="O307" t="str">
        <f>VLOOKUP(M307,Blad1!$B$3:$E$55,4,FALSE)</f>
        <v>Europe</v>
      </c>
      <c r="P307" t="str">
        <f t="shared" si="35"/>
        <v>France,FRA,Europe,Remy CABELLA,Forward,1,0,172,France - Norway 27 May 2014,08 Mar 1990,Montpellier HSC ,France,FRA,Europe</v>
      </c>
      <c r="Q307">
        <f t="shared" si="36"/>
        <v>0</v>
      </c>
      <c r="R307">
        <f t="shared" si="37"/>
        <v>0</v>
      </c>
    </row>
    <row r="308" spans="1:18" x14ac:dyDescent="0.3">
      <c r="A308" t="str">
        <f t="shared" si="33"/>
        <v>FRA</v>
      </c>
      <c r="B308" t="s">
        <v>900</v>
      </c>
      <c r="C308" t="s">
        <v>95</v>
      </c>
      <c r="D308" t="str">
        <f t="shared" si="34"/>
        <v>Europe</v>
      </c>
      <c r="E308" t="s">
        <v>918</v>
      </c>
      <c r="F308" t="s">
        <v>73</v>
      </c>
      <c r="G308">
        <v>38</v>
      </c>
      <c r="H308">
        <v>6</v>
      </c>
      <c r="I308">
        <v>166</v>
      </c>
      <c r="J308" t="s">
        <v>919</v>
      </c>
      <c r="K308" s="1" t="s">
        <v>2182</v>
      </c>
      <c r="L308" t="s">
        <v>141</v>
      </c>
      <c r="M308" t="str">
        <f t="shared" si="32"/>
        <v>France</v>
      </c>
      <c r="N308" t="s">
        <v>95</v>
      </c>
      <c r="O308" t="str">
        <f>VLOOKUP(M308,Blad1!$B$3:$E$55,4,FALSE)</f>
        <v>Europe</v>
      </c>
      <c r="P308" t="str">
        <f t="shared" si="35"/>
        <v>France,FRA,Europe,Mathieu VALBUENA,Midfielder,38,6,166,France - Costa Rica 26 May 2010,28 Sep 1984,Olympique Marseille ,France,FRA,Europe</v>
      </c>
      <c r="Q308">
        <f t="shared" si="36"/>
        <v>0</v>
      </c>
      <c r="R308">
        <f t="shared" si="37"/>
        <v>0</v>
      </c>
    </row>
    <row r="309" spans="1:18" x14ac:dyDescent="0.3">
      <c r="A309" t="str">
        <f t="shared" si="33"/>
        <v>FRA</v>
      </c>
      <c r="B309" t="s">
        <v>900</v>
      </c>
      <c r="C309" t="s">
        <v>95</v>
      </c>
      <c r="D309" t="str">
        <f t="shared" si="34"/>
        <v>Europe</v>
      </c>
      <c r="E309" t="s">
        <v>920</v>
      </c>
      <c r="F309" t="s">
        <v>83</v>
      </c>
      <c r="G309">
        <v>35</v>
      </c>
      <c r="H309">
        <v>9</v>
      </c>
      <c r="I309">
        <v>192</v>
      </c>
      <c r="J309" t="s">
        <v>921</v>
      </c>
      <c r="K309" s="1" t="s">
        <v>2183</v>
      </c>
      <c r="L309" t="s">
        <v>677</v>
      </c>
      <c r="M309" t="str">
        <f t="shared" si="32"/>
        <v>England</v>
      </c>
      <c r="N309" t="s">
        <v>63</v>
      </c>
      <c r="O309" t="str">
        <f>VLOOKUP(M309,Blad1!$B$3:$E$55,4,FALSE)</f>
        <v>Europe</v>
      </c>
      <c r="P309" t="str">
        <f t="shared" si="35"/>
        <v>France,FRA,Europe,Olivier GIROUD,Forward,35,9,192,France - USA 11 Nov 2011,30 Sep 1986,Arsenal FC ,England,ENG,Europe</v>
      </c>
      <c r="Q309">
        <f t="shared" si="36"/>
        <v>0</v>
      </c>
      <c r="R309">
        <f t="shared" si="37"/>
        <v>0</v>
      </c>
    </row>
    <row r="310" spans="1:18" x14ac:dyDescent="0.3">
      <c r="A310" t="str">
        <f t="shared" si="33"/>
        <v>FRA</v>
      </c>
      <c r="B310" t="s">
        <v>900</v>
      </c>
      <c r="C310" t="s">
        <v>95</v>
      </c>
      <c r="D310" t="str">
        <f t="shared" si="34"/>
        <v>Europe</v>
      </c>
      <c r="E310" t="s">
        <v>922</v>
      </c>
      <c r="F310" t="s">
        <v>83</v>
      </c>
      <c r="G310">
        <v>71</v>
      </c>
      <c r="H310">
        <v>24</v>
      </c>
      <c r="I310">
        <v>184</v>
      </c>
      <c r="J310" t="s">
        <v>923</v>
      </c>
      <c r="K310" s="1" t="s">
        <v>2184</v>
      </c>
      <c r="L310" t="s">
        <v>819</v>
      </c>
      <c r="M310" t="str">
        <f t="shared" si="32"/>
        <v>Spain</v>
      </c>
      <c r="N310" t="s">
        <v>81</v>
      </c>
      <c r="O310" t="str">
        <f>VLOOKUP(M310,Blad1!$B$3:$E$55,4,FALSE)</f>
        <v>Europe</v>
      </c>
      <c r="P310" t="str">
        <f t="shared" si="35"/>
        <v>France,FRA,Europe,Karim BENZEMA,Forward,71,24,184,France - Austria 28 Mar 2007,19 Dec 1987,Real Madrid CF ,Spain,ESP,Europe</v>
      </c>
      <c r="Q310">
        <f t="shared" si="36"/>
        <v>0</v>
      </c>
      <c r="R310">
        <f t="shared" si="37"/>
        <v>0</v>
      </c>
    </row>
    <row r="311" spans="1:18" x14ac:dyDescent="0.3">
      <c r="A311" t="str">
        <f t="shared" si="33"/>
        <v>FRA</v>
      </c>
      <c r="B311" t="s">
        <v>900</v>
      </c>
      <c r="C311" t="s">
        <v>95</v>
      </c>
      <c r="D311" t="str">
        <f t="shared" si="34"/>
        <v>Europe</v>
      </c>
      <c r="E311" t="s">
        <v>924</v>
      </c>
      <c r="F311" t="s">
        <v>83</v>
      </c>
      <c r="G311">
        <v>9</v>
      </c>
      <c r="H311">
        <v>3</v>
      </c>
      <c r="I311">
        <v>175</v>
      </c>
      <c r="J311" t="s">
        <v>925</v>
      </c>
      <c r="K311" t="s">
        <v>926</v>
      </c>
      <c r="L311" t="s">
        <v>927</v>
      </c>
      <c r="M311" t="str">
        <f t="shared" si="32"/>
        <v>Spain</v>
      </c>
      <c r="N311" t="s">
        <v>81</v>
      </c>
      <c r="O311" t="str">
        <f>VLOOKUP(M311,Blad1!$B$3:$E$55,4,FALSE)</f>
        <v>Europe</v>
      </c>
      <c r="P311" t="str">
        <f t="shared" si="35"/>
        <v>France,FRA,Europe,Antoine GRIEZMANN,Forward,9,3,175,France - Netherlands 05 Mar 2014,21 Mar 1991,Real Sociedad ,Spain,ESP,Europe</v>
      </c>
      <c r="Q311">
        <f t="shared" si="36"/>
        <v>0</v>
      </c>
      <c r="R311">
        <f t="shared" si="37"/>
        <v>0</v>
      </c>
    </row>
    <row r="312" spans="1:18" x14ac:dyDescent="0.3">
      <c r="A312" t="str">
        <f t="shared" si="33"/>
        <v>FRA</v>
      </c>
      <c r="B312" t="s">
        <v>900</v>
      </c>
      <c r="C312" t="s">
        <v>95</v>
      </c>
      <c r="D312" t="str">
        <f t="shared" si="34"/>
        <v>Europe</v>
      </c>
      <c r="E312" t="s">
        <v>928</v>
      </c>
      <c r="F312" t="s">
        <v>73</v>
      </c>
      <c r="G312">
        <v>13</v>
      </c>
      <c r="H312">
        <v>0</v>
      </c>
      <c r="I312">
        <v>172</v>
      </c>
      <c r="J312" t="s">
        <v>906</v>
      </c>
      <c r="K312" t="s">
        <v>929</v>
      </c>
      <c r="L312" t="s">
        <v>233</v>
      </c>
      <c r="M312" t="str">
        <f t="shared" si="32"/>
        <v>France</v>
      </c>
      <c r="N312" t="s">
        <v>95</v>
      </c>
      <c r="O312" t="str">
        <f>VLOOKUP(M312,Blad1!$B$3:$E$55,4,FALSE)</f>
        <v>Europe</v>
      </c>
      <c r="P312" t="str">
        <f t="shared" si="35"/>
        <v>France,FRA,Europe,Antonio MAVUBA,Midfielder,13,0,172,France - Bosnia and Herzegovina 18 Aug 2004,08 Mar 1984,Lille OSC ,France,FRA,Europe</v>
      </c>
      <c r="Q312">
        <f t="shared" si="36"/>
        <v>0</v>
      </c>
      <c r="R312">
        <f t="shared" si="37"/>
        <v>0</v>
      </c>
    </row>
    <row r="313" spans="1:18" x14ac:dyDescent="0.3">
      <c r="A313" t="str">
        <f t="shared" si="33"/>
        <v>FRA</v>
      </c>
      <c r="B313" t="s">
        <v>900</v>
      </c>
      <c r="C313" t="s">
        <v>95</v>
      </c>
      <c r="D313" t="str">
        <f t="shared" si="34"/>
        <v>Europe</v>
      </c>
      <c r="E313" t="s">
        <v>930</v>
      </c>
      <c r="F313" t="s">
        <v>51</v>
      </c>
      <c r="G313">
        <v>3</v>
      </c>
      <c r="H313">
        <v>0</v>
      </c>
      <c r="I313">
        <v>187</v>
      </c>
      <c r="J313" t="s">
        <v>931</v>
      </c>
      <c r="K313" s="1" t="s">
        <v>2185</v>
      </c>
      <c r="L313" t="s">
        <v>85</v>
      </c>
      <c r="M313" t="str">
        <f t="shared" si="32"/>
        <v>Portugal</v>
      </c>
      <c r="N313" t="s">
        <v>67</v>
      </c>
      <c r="O313" t="str">
        <f>VLOOKUP(M313,Blad1!$B$3:$E$55,4,FALSE)</f>
        <v>Europe</v>
      </c>
      <c r="P313" t="str">
        <f t="shared" si="35"/>
        <v>France,FRA,Europe,Eliaquim MANGALA,Defender,3,0,187,Uruguay - France 05 Jun 2013,13 Feb 1991,FC Porto ,Portugal,POR,Europe</v>
      </c>
      <c r="Q313">
        <f t="shared" si="36"/>
        <v>0</v>
      </c>
      <c r="R313">
        <f t="shared" si="37"/>
        <v>0</v>
      </c>
    </row>
    <row r="314" spans="1:18" x14ac:dyDescent="0.3">
      <c r="A314" t="str">
        <f t="shared" si="33"/>
        <v>FRA</v>
      </c>
      <c r="B314" t="s">
        <v>900</v>
      </c>
      <c r="C314" t="s">
        <v>95</v>
      </c>
      <c r="D314" t="str">
        <f t="shared" si="34"/>
        <v>Europe</v>
      </c>
      <c r="E314" t="s">
        <v>932</v>
      </c>
      <c r="F314" t="s">
        <v>73</v>
      </c>
      <c r="G314">
        <v>28</v>
      </c>
      <c r="H314">
        <v>4</v>
      </c>
      <c r="I314">
        <v>179</v>
      </c>
      <c r="J314" t="s">
        <v>933</v>
      </c>
      <c r="K314" s="1" t="s">
        <v>2186</v>
      </c>
      <c r="L314" t="s">
        <v>913</v>
      </c>
      <c r="M314" t="str">
        <f t="shared" si="32"/>
        <v>France</v>
      </c>
      <c r="N314" t="s">
        <v>95</v>
      </c>
      <c r="O314" t="str">
        <f>VLOOKUP(M314,Blad1!$B$3:$E$55,4,FALSE)</f>
        <v>Europe</v>
      </c>
      <c r="P314" t="str">
        <f t="shared" si="35"/>
        <v>France,FRA,Europe,Blaise MATUIDI,Midfielder,28,4,179,Bosnia and Herzegovina - France 07 Sep 2010,09 Apr 1987,Paris Saint-Germain FC ,France,FRA,Europe</v>
      </c>
      <c r="Q314">
        <f t="shared" si="36"/>
        <v>0</v>
      </c>
      <c r="R314">
        <f t="shared" si="37"/>
        <v>0</v>
      </c>
    </row>
    <row r="315" spans="1:18" x14ac:dyDescent="0.3">
      <c r="A315" t="str">
        <f t="shared" si="33"/>
        <v>FRA</v>
      </c>
      <c r="B315" t="s">
        <v>900</v>
      </c>
      <c r="C315" t="s">
        <v>95</v>
      </c>
      <c r="D315" t="str">
        <f t="shared" si="34"/>
        <v>Europe</v>
      </c>
      <c r="E315" t="s">
        <v>934</v>
      </c>
      <c r="F315" t="s">
        <v>51</v>
      </c>
      <c r="G315">
        <v>42</v>
      </c>
      <c r="H315">
        <v>0</v>
      </c>
      <c r="I315">
        <v>178</v>
      </c>
      <c r="J315" t="s">
        <v>935</v>
      </c>
      <c r="K315" s="1" t="s">
        <v>2187</v>
      </c>
      <c r="L315" t="s">
        <v>677</v>
      </c>
      <c r="M315" t="str">
        <f t="shared" si="32"/>
        <v>England</v>
      </c>
      <c r="N315" t="s">
        <v>63</v>
      </c>
      <c r="O315" t="str">
        <f>VLOOKUP(M315,Blad1!$B$3:$E$55,4,FALSE)</f>
        <v>Europe</v>
      </c>
      <c r="P315" t="str">
        <f t="shared" si="35"/>
        <v>France,FRA,Europe,Bacary SAGNA,Defender,42,0,178,Slovakia - France 22 Aug 2007,14 Feb 1983,Arsenal FC ,England,ENG,Europe</v>
      </c>
      <c r="Q315">
        <f t="shared" si="36"/>
        <v>0</v>
      </c>
      <c r="R315">
        <f t="shared" si="37"/>
        <v>0</v>
      </c>
    </row>
    <row r="316" spans="1:18" x14ac:dyDescent="0.3">
      <c r="A316" t="str">
        <f t="shared" si="33"/>
        <v>FRA</v>
      </c>
      <c r="B316" t="s">
        <v>900</v>
      </c>
      <c r="C316" t="s">
        <v>95</v>
      </c>
      <c r="D316" t="str">
        <f t="shared" si="34"/>
        <v>Europe</v>
      </c>
      <c r="E316" t="s">
        <v>936</v>
      </c>
      <c r="F316" t="s">
        <v>47</v>
      </c>
      <c r="G316">
        <v>2</v>
      </c>
      <c r="H316">
        <v>0</v>
      </c>
      <c r="I316">
        <v>188</v>
      </c>
      <c r="J316" t="s">
        <v>912</v>
      </c>
      <c r="K316" s="1" t="s">
        <v>2188</v>
      </c>
      <c r="L316" t="s">
        <v>253</v>
      </c>
      <c r="M316" t="str">
        <f t="shared" si="32"/>
        <v>France</v>
      </c>
      <c r="N316" t="s">
        <v>95</v>
      </c>
      <c r="O316" t="str">
        <f>VLOOKUP(M316,Blad1!$B$3:$E$55,4,FALSE)</f>
        <v>Europe</v>
      </c>
      <c r="P316" t="str">
        <f t="shared" si="35"/>
        <v>France,FRA,Europe,Stephane RUFFIER,Goalkeeper,2,0,188,Norway - France 11 Aug 2010,27 Sep 1986,AS Saint-Etienne ,France,FRA,Europe</v>
      </c>
      <c r="Q316">
        <f t="shared" si="36"/>
        <v>0</v>
      </c>
      <c r="R316">
        <f t="shared" si="37"/>
        <v>0</v>
      </c>
    </row>
    <row r="317" spans="1:18" x14ac:dyDescent="0.3">
      <c r="A317" t="str">
        <f t="shared" si="33"/>
        <v>FRA</v>
      </c>
      <c r="B317" t="s">
        <v>900</v>
      </c>
      <c r="C317" t="s">
        <v>95</v>
      </c>
      <c r="D317" t="str">
        <f t="shared" si="34"/>
        <v>Europe</v>
      </c>
      <c r="E317" t="s">
        <v>937</v>
      </c>
      <c r="F317" t="s">
        <v>51</v>
      </c>
      <c r="G317">
        <v>3</v>
      </c>
      <c r="H317">
        <v>0</v>
      </c>
      <c r="I317">
        <v>189</v>
      </c>
      <c r="J317" t="s">
        <v>925</v>
      </c>
      <c r="K317" s="1" t="s">
        <v>2189</v>
      </c>
      <c r="L317" t="s">
        <v>913</v>
      </c>
      <c r="M317" t="str">
        <f t="shared" si="32"/>
        <v>France</v>
      </c>
      <c r="N317" t="s">
        <v>95</v>
      </c>
      <c r="O317" t="str">
        <f>VLOOKUP(M317,Blad1!$B$3:$E$55,4,FALSE)</f>
        <v>Europe</v>
      </c>
      <c r="P317" t="str">
        <f t="shared" si="35"/>
        <v>France,FRA,Europe,Lucas DIGNE,Defender,3,0,189,France - Netherlands 05 Mar 2014,20 Jul 1993,Paris Saint-Germain FC ,France,FRA,Europe</v>
      </c>
      <c r="Q317">
        <f t="shared" si="36"/>
        <v>0</v>
      </c>
      <c r="R317">
        <f t="shared" si="37"/>
        <v>0</v>
      </c>
    </row>
    <row r="318" spans="1:18" x14ac:dyDescent="0.3">
      <c r="A318" t="str">
        <f t="shared" si="33"/>
        <v>FRA</v>
      </c>
      <c r="B318" t="s">
        <v>900</v>
      </c>
      <c r="C318" t="s">
        <v>95</v>
      </c>
      <c r="D318" t="str">
        <f t="shared" si="34"/>
        <v>Europe</v>
      </c>
      <c r="E318" t="s">
        <v>938</v>
      </c>
      <c r="F318" t="s">
        <v>73</v>
      </c>
      <c r="G318">
        <v>21</v>
      </c>
      <c r="H318">
        <v>1</v>
      </c>
      <c r="I318">
        <v>188</v>
      </c>
      <c r="J318" t="s">
        <v>939</v>
      </c>
      <c r="K318" s="1" t="s">
        <v>2144</v>
      </c>
      <c r="L318" t="s">
        <v>236</v>
      </c>
      <c r="M318" t="str">
        <f t="shared" si="32"/>
        <v>England</v>
      </c>
      <c r="N318" t="s">
        <v>63</v>
      </c>
      <c r="O318" t="str">
        <f>VLOOKUP(M318,Blad1!$B$3:$E$55,4,FALSE)</f>
        <v>Europe</v>
      </c>
      <c r="P318" t="str">
        <f t="shared" si="35"/>
        <v>France,FRA,Europe,Moussa SISSOKO,Midfielder,21,1,188,France - Faroe Islands 10 Oct 2009,16 Aug 1989,Newcastle United FC ,England,ENG,Europe</v>
      </c>
      <c r="Q318">
        <f t="shared" si="36"/>
        <v>0</v>
      </c>
      <c r="R318">
        <f t="shared" si="37"/>
        <v>0</v>
      </c>
    </row>
    <row r="319" spans="1:18" x14ac:dyDescent="0.3">
      <c r="A319" t="str">
        <f t="shared" si="33"/>
        <v>FRA</v>
      </c>
      <c r="B319" t="s">
        <v>900</v>
      </c>
      <c r="C319" t="s">
        <v>95</v>
      </c>
      <c r="D319" t="str">
        <f t="shared" si="34"/>
        <v>Europe</v>
      </c>
      <c r="E319" t="s">
        <v>940</v>
      </c>
      <c r="F319" t="s">
        <v>73</v>
      </c>
      <c r="G319">
        <v>16</v>
      </c>
      <c r="H319">
        <v>3</v>
      </c>
      <c r="I319">
        <v>191</v>
      </c>
      <c r="J319" t="s">
        <v>909</v>
      </c>
      <c r="K319" t="s">
        <v>941</v>
      </c>
      <c r="L319" t="s">
        <v>341</v>
      </c>
      <c r="M319" t="str">
        <f t="shared" si="32"/>
        <v>Italy</v>
      </c>
      <c r="N319" t="s">
        <v>59</v>
      </c>
      <c r="O319" t="str">
        <f>VLOOKUP(M319,Blad1!$B$3:$E$55,4,FALSE)</f>
        <v>Europe</v>
      </c>
      <c r="P319" t="str">
        <f t="shared" si="35"/>
        <v>France,FRA,Europe,Paul POGBA,Midfielder,16,3,191,France - Georgia 22 Mar 2013,15 Mar 1993,Juventus FC ,Italy,ITA,Europe</v>
      </c>
      <c r="Q319">
        <f t="shared" si="36"/>
        <v>0</v>
      </c>
      <c r="R319">
        <f t="shared" si="37"/>
        <v>0</v>
      </c>
    </row>
    <row r="320" spans="1:18" x14ac:dyDescent="0.3">
      <c r="A320" t="str">
        <f t="shared" si="33"/>
        <v>FRA</v>
      </c>
      <c r="B320" t="s">
        <v>900</v>
      </c>
      <c r="C320" t="s">
        <v>95</v>
      </c>
      <c r="D320" t="str">
        <f t="shared" si="34"/>
        <v>Europe</v>
      </c>
      <c r="E320" t="s">
        <v>942</v>
      </c>
      <c r="F320" t="s">
        <v>83</v>
      </c>
      <c r="G320">
        <v>27</v>
      </c>
      <c r="H320">
        <v>5</v>
      </c>
      <c r="I320">
        <v>185</v>
      </c>
      <c r="J320" t="s">
        <v>943</v>
      </c>
      <c r="K320" s="1" t="s">
        <v>2190</v>
      </c>
      <c r="L320" t="s">
        <v>236</v>
      </c>
      <c r="M320" t="str">
        <f t="shared" si="32"/>
        <v>England</v>
      </c>
      <c r="N320" t="s">
        <v>63</v>
      </c>
      <c r="O320" t="str">
        <f>VLOOKUP(M320,Blad1!$B$3:$E$55,4,FALSE)</f>
        <v>Europe</v>
      </c>
      <c r="P320" t="str">
        <f t="shared" si="35"/>
        <v>France,FRA,Europe,Loic REMY,Forward,27,5,185,France - Nigeria 02 Jun 2009,02 Jan 1987,Newcastle United FC ,England,ENG,Europe</v>
      </c>
      <c r="Q320">
        <f t="shared" si="36"/>
        <v>0</v>
      </c>
      <c r="R320">
        <f t="shared" si="37"/>
        <v>0</v>
      </c>
    </row>
    <row r="321" spans="1:18" x14ac:dyDescent="0.3">
      <c r="A321" t="str">
        <f t="shared" si="33"/>
        <v>FRA</v>
      </c>
      <c r="B321" t="s">
        <v>900</v>
      </c>
      <c r="C321" t="s">
        <v>95</v>
      </c>
      <c r="D321" t="str">
        <f t="shared" si="34"/>
        <v>Europe</v>
      </c>
      <c r="E321" t="s">
        <v>944</v>
      </c>
      <c r="F321" t="s">
        <v>51</v>
      </c>
      <c r="G321">
        <v>21</v>
      </c>
      <c r="H321">
        <v>0</v>
      </c>
      <c r="I321">
        <v>185</v>
      </c>
      <c r="J321" t="s">
        <v>921</v>
      </c>
      <c r="K321" s="1" t="s">
        <v>2191</v>
      </c>
      <c r="L321" t="s">
        <v>677</v>
      </c>
      <c r="M321" t="str">
        <f t="shared" ref="M321:M384" si="38">VLOOKUP(N321,$T$2:$U$54,2,FALSE)</f>
        <v>England</v>
      </c>
      <c r="N321" t="s">
        <v>63</v>
      </c>
      <c r="O321" t="str">
        <f>VLOOKUP(M321,Blad1!$B$3:$E$55,4,FALSE)</f>
        <v>Europe</v>
      </c>
      <c r="P321" t="str">
        <f t="shared" si="35"/>
        <v>France,FRA,Europe,Laurent KOSCIELNY,Defender,21,0,185,France - USA 11 Nov 2011,10 Sep 1985,Arsenal FC ,England,ENG,Europe</v>
      </c>
      <c r="Q321">
        <f t="shared" si="36"/>
        <v>0</v>
      </c>
      <c r="R321">
        <f t="shared" si="37"/>
        <v>0</v>
      </c>
    </row>
    <row r="322" spans="1:18" x14ac:dyDescent="0.3">
      <c r="A322" t="str">
        <f t="shared" ref="A322:A385" si="39">C322</f>
        <v>FRA</v>
      </c>
      <c r="B322" t="s">
        <v>900</v>
      </c>
      <c r="C322" t="s">
        <v>95</v>
      </c>
      <c r="D322" t="str">
        <f t="shared" ref="D322:D385" si="40">VLOOKUP(B322,$AB$2:$AG$54,6,FALSE)</f>
        <v>Europe</v>
      </c>
      <c r="E322" t="s">
        <v>945</v>
      </c>
      <c r="F322" t="s">
        <v>73</v>
      </c>
      <c r="G322">
        <v>2</v>
      </c>
      <c r="H322">
        <v>0</v>
      </c>
      <c r="I322">
        <v>185</v>
      </c>
      <c r="J322" t="s">
        <v>946</v>
      </c>
      <c r="K322" s="1" t="s">
        <v>2192</v>
      </c>
      <c r="L322" t="s">
        <v>606</v>
      </c>
      <c r="M322" t="str">
        <f t="shared" si="38"/>
        <v>England</v>
      </c>
      <c r="N322" t="s">
        <v>63</v>
      </c>
      <c r="O322" t="str">
        <f>VLOOKUP(M322,Blad1!$B$3:$E$55,4,FALSE)</f>
        <v>Europe</v>
      </c>
      <c r="P322" t="str">
        <f t="shared" ref="P322:P385" si="41">B322&amp;","&amp;C322&amp;","&amp;D322&amp;","&amp;E322&amp;","&amp;F322&amp;","&amp;G322&amp;","&amp;H322&amp;","&amp;I322&amp;","&amp;J322&amp;","&amp;K322&amp;","&amp;L322&amp;","&amp;M322&amp;","&amp;N322&amp;","&amp;O322</f>
        <v>France,FRA,Europe,Morgan SCHNEIDERLIN,Midfielder,2,0,185,France - Jamaica 08 Jun 2014,08 Nov 1989,Southampton FC ,England,ENG,Europe</v>
      </c>
      <c r="Q322">
        <f t="shared" ref="Q322:Q385" si="42">IF(B322="Ghana",IF(M322="Netherlands",1,0),0)</f>
        <v>0</v>
      </c>
      <c r="R322">
        <f t="shared" ref="R322:R385" si="43">IF(O322="Europe",IF(B322="Brazil",1,0),0)</f>
        <v>0</v>
      </c>
    </row>
    <row r="323" spans="1:18" x14ac:dyDescent="0.3">
      <c r="A323" t="str">
        <f t="shared" si="39"/>
        <v>FRA</v>
      </c>
      <c r="B323" t="s">
        <v>900</v>
      </c>
      <c r="C323" t="s">
        <v>95</v>
      </c>
      <c r="D323" t="str">
        <f t="shared" si="40"/>
        <v>Europe</v>
      </c>
      <c r="E323" t="s">
        <v>947</v>
      </c>
      <c r="F323" t="s">
        <v>47</v>
      </c>
      <c r="G323">
        <v>11</v>
      </c>
      <c r="H323">
        <v>0</v>
      </c>
      <c r="I323">
        <v>184</v>
      </c>
      <c r="J323" t="s">
        <v>948</v>
      </c>
      <c r="K323" t="s">
        <v>949</v>
      </c>
      <c r="L323" t="s">
        <v>950</v>
      </c>
      <c r="M323" t="str">
        <f t="shared" si="38"/>
        <v>France</v>
      </c>
      <c r="N323" t="s">
        <v>95</v>
      </c>
      <c r="O323" t="str">
        <f>VLOOKUP(M323,Blad1!$B$3:$E$55,4,FALSE)</f>
        <v>Europe</v>
      </c>
      <c r="P323" t="str">
        <f t="shared" si="41"/>
        <v>France,FRA,Europe,Mickael LANDREAU,Goalkeeper,11,0,184,France - Mexico 03 Jun 2001,14 May 1979,SC Bastia ,France,FRA,Europe</v>
      </c>
      <c r="Q323">
        <f t="shared" si="42"/>
        <v>0</v>
      </c>
      <c r="R323">
        <f t="shared" si="43"/>
        <v>0</v>
      </c>
    </row>
    <row r="324" spans="1:18" x14ac:dyDescent="0.3">
      <c r="A324" t="str">
        <f t="shared" si="39"/>
        <v>GER</v>
      </c>
      <c r="B324" t="s">
        <v>951</v>
      </c>
      <c r="C324" t="s">
        <v>175</v>
      </c>
      <c r="D324" t="str">
        <f t="shared" si="40"/>
        <v>Europe</v>
      </c>
      <c r="E324" t="s">
        <v>952</v>
      </c>
      <c r="F324" t="s">
        <v>47</v>
      </c>
      <c r="G324">
        <v>52</v>
      </c>
      <c r="H324">
        <v>0</v>
      </c>
      <c r="I324">
        <v>193</v>
      </c>
      <c r="J324" t="s">
        <v>953</v>
      </c>
      <c r="K324" t="s">
        <v>954</v>
      </c>
      <c r="L324" t="s">
        <v>708</v>
      </c>
      <c r="M324" t="str">
        <f t="shared" si="38"/>
        <v>Germany</v>
      </c>
      <c r="N324" t="s">
        <v>175</v>
      </c>
      <c r="O324" t="str">
        <f>VLOOKUP(M324,Blad1!$B$3:$E$55,4,FALSE)</f>
        <v>Europe</v>
      </c>
      <c r="P324" t="str">
        <f t="shared" si="41"/>
        <v>Germany,GER,Europe,Manuel NEUER,Goalkeeper,52,0,193,United Arab Emirates - Germany 02 Jun 2009,27 Mar 1986,FC Bayern Muenchen ,Germany,GER,Europe</v>
      </c>
      <c r="Q324">
        <f t="shared" si="42"/>
        <v>0</v>
      </c>
      <c r="R324">
        <f t="shared" si="43"/>
        <v>0</v>
      </c>
    </row>
    <row r="325" spans="1:18" x14ac:dyDescent="0.3">
      <c r="A325" t="str">
        <f t="shared" si="39"/>
        <v>GER</v>
      </c>
      <c r="B325" t="s">
        <v>951</v>
      </c>
      <c r="C325" t="s">
        <v>175</v>
      </c>
      <c r="D325" t="str">
        <f t="shared" si="40"/>
        <v>Europe</v>
      </c>
      <c r="E325" t="s">
        <v>955</v>
      </c>
      <c r="F325" t="s">
        <v>51</v>
      </c>
      <c r="G325">
        <v>5</v>
      </c>
      <c r="H325">
        <v>0</v>
      </c>
      <c r="I325">
        <v>186</v>
      </c>
      <c r="J325" t="s">
        <v>956</v>
      </c>
      <c r="K325" s="1" t="s">
        <v>2193</v>
      </c>
      <c r="L325" t="s">
        <v>449</v>
      </c>
      <c r="M325" t="str">
        <f t="shared" si="38"/>
        <v>Germany</v>
      </c>
      <c r="N325" t="s">
        <v>175</v>
      </c>
      <c r="O325" t="str">
        <f>VLOOKUP(M325,Blad1!$B$3:$E$55,4,FALSE)</f>
        <v>Europe</v>
      </c>
      <c r="P325" t="str">
        <f t="shared" si="41"/>
        <v>Germany,GER,Europe,Kevin GROSSKREUTZ,Defender,5,0,186,Germany - Malta 13 May 2010,19 Jul 1988,Borussia Dortmund ,Germany,GER,Europe</v>
      </c>
      <c r="Q325">
        <f t="shared" si="42"/>
        <v>0</v>
      </c>
      <c r="R325">
        <f t="shared" si="43"/>
        <v>0</v>
      </c>
    </row>
    <row r="326" spans="1:18" x14ac:dyDescent="0.3">
      <c r="A326" t="str">
        <f t="shared" si="39"/>
        <v>GER</v>
      </c>
      <c r="B326" t="s">
        <v>951</v>
      </c>
      <c r="C326" t="s">
        <v>175</v>
      </c>
      <c r="D326" t="str">
        <f t="shared" si="40"/>
        <v>Europe</v>
      </c>
      <c r="E326" t="s">
        <v>957</v>
      </c>
      <c r="F326" t="s">
        <v>51</v>
      </c>
      <c r="G326">
        <v>2</v>
      </c>
      <c r="H326">
        <v>0</v>
      </c>
      <c r="I326">
        <v>187</v>
      </c>
      <c r="J326" t="s">
        <v>958</v>
      </c>
      <c r="K326" s="1" t="s">
        <v>2194</v>
      </c>
      <c r="L326" t="s">
        <v>763</v>
      </c>
      <c r="M326" t="str">
        <f t="shared" si="38"/>
        <v>Germany</v>
      </c>
      <c r="N326" t="s">
        <v>175</v>
      </c>
      <c r="O326" t="str">
        <f>VLOOKUP(M326,Blad1!$B$3:$E$55,4,FALSE)</f>
        <v>Europe</v>
      </c>
      <c r="P326" t="str">
        <f t="shared" si="41"/>
        <v>Germany,GER,Europe,Matthias GINTER,Defender,2,0,187,Germany - Chile 05 Mar 2014,19 Jan 1994,SC Freiburg ,Germany,GER,Europe</v>
      </c>
      <c r="Q326">
        <f t="shared" si="42"/>
        <v>0</v>
      </c>
      <c r="R326">
        <f t="shared" si="43"/>
        <v>0</v>
      </c>
    </row>
    <row r="327" spans="1:18" x14ac:dyDescent="0.3">
      <c r="A327" t="str">
        <f t="shared" si="39"/>
        <v>GER</v>
      </c>
      <c r="B327" t="s">
        <v>951</v>
      </c>
      <c r="C327" t="s">
        <v>175</v>
      </c>
      <c r="D327" t="str">
        <f t="shared" si="40"/>
        <v>Europe</v>
      </c>
      <c r="E327" t="s">
        <v>959</v>
      </c>
      <c r="F327" t="s">
        <v>51</v>
      </c>
      <c r="G327">
        <v>28</v>
      </c>
      <c r="H327">
        <v>2</v>
      </c>
      <c r="I327">
        <v>187</v>
      </c>
      <c r="J327" t="s">
        <v>960</v>
      </c>
      <c r="K327" s="1" t="s">
        <v>2195</v>
      </c>
      <c r="L327" t="s">
        <v>199</v>
      </c>
      <c r="M327" t="str">
        <f t="shared" si="38"/>
        <v>Germany</v>
      </c>
      <c r="N327" t="s">
        <v>175</v>
      </c>
      <c r="O327" t="str">
        <f>VLOOKUP(M327,Blad1!$B$3:$E$55,4,FALSE)</f>
        <v>Europe</v>
      </c>
      <c r="P327" t="str">
        <f t="shared" si="41"/>
        <v>Germany,GER,Europe,Benedikt HOEWEDES,Defender,28,2,187,Germany - Uruguay 29 May 2011,29 Feb 1988,FC Schalke 04 ,Germany,GER,Europe</v>
      </c>
      <c r="Q327">
        <f t="shared" si="42"/>
        <v>0</v>
      </c>
      <c r="R327">
        <f t="shared" si="43"/>
        <v>0</v>
      </c>
    </row>
    <row r="328" spans="1:18" x14ac:dyDescent="0.3">
      <c r="A328" t="str">
        <f t="shared" si="39"/>
        <v>GER</v>
      </c>
      <c r="B328" t="s">
        <v>951</v>
      </c>
      <c r="C328" t="s">
        <v>175</v>
      </c>
      <c r="D328" t="str">
        <f t="shared" si="40"/>
        <v>Europe</v>
      </c>
      <c r="E328" t="s">
        <v>961</v>
      </c>
      <c r="F328" t="s">
        <v>51</v>
      </c>
      <c r="G328">
        <v>36</v>
      </c>
      <c r="H328">
        <v>4</v>
      </c>
      <c r="I328">
        <v>192</v>
      </c>
      <c r="J328" t="s">
        <v>956</v>
      </c>
      <c r="K328" s="1" t="s">
        <v>2196</v>
      </c>
      <c r="L328" t="s">
        <v>449</v>
      </c>
      <c r="M328" t="str">
        <f t="shared" si="38"/>
        <v>Germany</v>
      </c>
      <c r="N328" t="s">
        <v>175</v>
      </c>
      <c r="O328" t="str">
        <f>VLOOKUP(M328,Blad1!$B$3:$E$55,4,FALSE)</f>
        <v>Europe</v>
      </c>
      <c r="P328" t="str">
        <f t="shared" si="41"/>
        <v>Germany,GER,Europe,Mats HUMMELS,Defender,36,4,192,Germany - Malta 13 May 2010,16 Dec 1988,Borussia Dortmund ,Germany,GER,Europe</v>
      </c>
      <c r="Q328">
        <f t="shared" si="42"/>
        <v>0</v>
      </c>
      <c r="R328">
        <f t="shared" si="43"/>
        <v>0</v>
      </c>
    </row>
    <row r="329" spans="1:18" x14ac:dyDescent="0.3">
      <c r="A329" t="str">
        <f t="shared" si="39"/>
        <v>GER</v>
      </c>
      <c r="B329" t="s">
        <v>951</v>
      </c>
      <c r="C329" t="s">
        <v>175</v>
      </c>
      <c r="D329" t="str">
        <f t="shared" si="40"/>
        <v>Europe</v>
      </c>
      <c r="E329" t="s">
        <v>962</v>
      </c>
      <c r="F329" t="s">
        <v>73</v>
      </c>
      <c r="G329">
        <v>51</v>
      </c>
      <c r="H329">
        <v>5</v>
      </c>
      <c r="I329">
        <v>189</v>
      </c>
      <c r="J329" t="s">
        <v>963</v>
      </c>
      <c r="K329" s="1" t="s">
        <v>2197</v>
      </c>
      <c r="L329" t="s">
        <v>819</v>
      </c>
      <c r="M329" t="str">
        <f t="shared" si="38"/>
        <v>Spain</v>
      </c>
      <c r="N329" t="s">
        <v>81</v>
      </c>
      <c r="O329" t="str">
        <f>VLOOKUP(M329,Blad1!$B$3:$E$55,4,FALSE)</f>
        <v>Europe</v>
      </c>
      <c r="P329" t="str">
        <f t="shared" si="41"/>
        <v>Germany,GER,Europe,Sami KHEDIRA,Midfielder,51,5,189,Germany - South Africa 05 Sep 2009,04 Apr 1987,Real Madrid CF ,Spain,ESP,Europe</v>
      </c>
      <c r="Q329">
        <f t="shared" si="42"/>
        <v>0</v>
      </c>
      <c r="R329">
        <f t="shared" si="43"/>
        <v>0</v>
      </c>
    </row>
    <row r="330" spans="1:18" x14ac:dyDescent="0.3">
      <c r="A330" t="str">
        <f t="shared" si="39"/>
        <v>GER</v>
      </c>
      <c r="B330" t="s">
        <v>951</v>
      </c>
      <c r="C330" t="s">
        <v>175</v>
      </c>
      <c r="D330" t="str">
        <f t="shared" si="40"/>
        <v>Europe</v>
      </c>
      <c r="E330" t="s">
        <v>964</v>
      </c>
      <c r="F330" t="s">
        <v>73</v>
      </c>
      <c r="G330">
        <v>108</v>
      </c>
      <c r="H330">
        <v>23</v>
      </c>
      <c r="I330">
        <v>183</v>
      </c>
      <c r="J330" t="s">
        <v>965</v>
      </c>
      <c r="K330" s="1" t="s">
        <v>2198</v>
      </c>
      <c r="L330" t="s">
        <v>708</v>
      </c>
      <c r="M330" t="str">
        <f t="shared" si="38"/>
        <v>Germany</v>
      </c>
      <c r="N330" t="s">
        <v>175</v>
      </c>
      <c r="O330" t="str">
        <f>VLOOKUP(M330,Blad1!$B$3:$E$55,4,FALSE)</f>
        <v>Europe</v>
      </c>
      <c r="P330" t="str">
        <f t="shared" si="41"/>
        <v>Germany,GER,Europe,Bastian SCHWEINSTEIGER,Midfielder,108,23,183,Germany - Hungary 06 Jun 2004,01 Aug 1984,FC Bayern Muenchen ,Germany,GER,Europe</v>
      </c>
      <c r="Q330">
        <f t="shared" si="42"/>
        <v>0</v>
      </c>
      <c r="R330">
        <f t="shared" si="43"/>
        <v>0</v>
      </c>
    </row>
    <row r="331" spans="1:18" x14ac:dyDescent="0.3">
      <c r="A331" t="str">
        <f t="shared" si="39"/>
        <v>GER</v>
      </c>
      <c r="B331" t="s">
        <v>951</v>
      </c>
      <c r="C331" t="s">
        <v>175</v>
      </c>
      <c r="D331" t="str">
        <f t="shared" si="40"/>
        <v>Europe</v>
      </c>
      <c r="E331" t="s">
        <v>966</v>
      </c>
      <c r="F331" t="s">
        <v>73</v>
      </c>
      <c r="G331">
        <v>62</v>
      </c>
      <c r="H331">
        <v>18</v>
      </c>
      <c r="I331">
        <v>180</v>
      </c>
      <c r="J331" t="s">
        <v>967</v>
      </c>
      <c r="K331" t="s">
        <v>968</v>
      </c>
      <c r="L331" t="s">
        <v>677</v>
      </c>
      <c r="M331" t="str">
        <f t="shared" si="38"/>
        <v>England</v>
      </c>
      <c r="N331" t="s">
        <v>63</v>
      </c>
      <c r="O331" t="str">
        <f>VLOOKUP(M331,Blad1!$B$3:$E$55,4,FALSE)</f>
        <v>Europe</v>
      </c>
      <c r="P331" t="str">
        <f t="shared" si="41"/>
        <v>Germany,GER,Europe,Mesut OEZIL,Midfielder,62,18,180,Germany - Norway 11 Feb 2009,15 Oct 1988,Arsenal FC ,England,ENG,Europe</v>
      </c>
      <c r="Q331">
        <f t="shared" si="42"/>
        <v>0</v>
      </c>
      <c r="R331">
        <f t="shared" si="43"/>
        <v>0</v>
      </c>
    </row>
    <row r="332" spans="1:18" x14ac:dyDescent="0.3">
      <c r="A332" t="str">
        <f t="shared" si="39"/>
        <v>GER</v>
      </c>
      <c r="B332" t="s">
        <v>951</v>
      </c>
      <c r="C332" t="s">
        <v>175</v>
      </c>
      <c r="D332" t="str">
        <f t="shared" si="40"/>
        <v>Europe</v>
      </c>
      <c r="E332" t="s">
        <v>969</v>
      </c>
      <c r="F332" t="s">
        <v>83</v>
      </c>
      <c r="G332">
        <v>39</v>
      </c>
      <c r="H332">
        <v>16</v>
      </c>
      <c r="I332">
        <v>184</v>
      </c>
      <c r="J332" t="s">
        <v>970</v>
      </c>
      <c r="K332" s="1" t="s">
        <v>2199</v>
      </c>
      <c r="L332" t="s">
        <v>160</v>
      </c>
      <c r="M332" t="str">
        <f t="shared" si="38"/>
        <v>England</v>
      </c>
      <c r="N332" t="s">
        <v>63</v>
      </c>
      <c r="O332" t="str">
        <f>VLOOKUP(M332,Blad1!$B$3:$E$55,4,FALSE)</f>
        <v>Europe</v>
      </c>
      <c r="P332" t="str">
        <f t="shared" si="41"/>
        <v>Germany,GER,Europe,Andre SCHUERRLE,Forward,39,16,184,Sweden - Germany 17 Nov 2010,06 Nov 1990,Chelsea FC ,England,ENG,Europe</v>
      </c>
      <c r="Q332">
        <f t="shared" si="42"/>
        <v>0</v>
      </c>
      <c r="R332">
        <f t="shared" si="43"/>
        <v>0</v>
      </c>
    </row>
    <row r="333" spans="1:18" x14ac:dyDescent="0.3">
      <c r="A333" t="str">
        <f t="shared" si="39"/>
        <v>GER</v>
      </c>
      <c r="B333" t="s">
        <v>951</v>
      </c>
      <c r="C333" t="s">
        <v>175</v>
      </c>
      <c r="D333" t="str">
        <f t="shared" si="40"/>
        <v>Europe</v>
      </c>
      <c r="E333" t="s">
        <v>971</v>
      </c>
      <c r="F333" t="s">
        <v>83</v>
      </c>
      <c r="G333">
        <v>116</v>
      </c>
      <c r="H333">
        <v>47</v>
      </c>
      <c r="I333">
        <v>180</v>
      </c>
      <c r="J333" t="s">
        <v>965</v>
      </c>
      <c r="K333" s="1" t="s">
        <v>2200</v>
      </c>
      <c r="L333" t="s">
        <v>677</v>
      </c>
      <c r="M333" t="str">
        <f t="shared" si="38"/>
        <v>England</v>
      </c>
      <c r="N333" t="s">
        <v>63</v>
      </c>
      <c r="O333" t="str">
        <f>VLOOKUP(M333,Blad1!$B$3:$E$55,4,FALSE)</f>
        <v>Europe</v>
      </c>
      <c r="P333" t="str">
        <f t="shared" si="41"/>
        <v>Germany,GER,Europe,Lukas PODOLSKI,Forward,116,47,180,Germany - Hungary 06 Jun 2004,04 Jun 1985,Arsenal FC ,England,ENG,Europe</v>
      </c>
      <c r="Q333">
        <f t="shared" si="42"/>
        <v>0</v>
      </c>
      <c r="R333">
        <f t="shared" si="43"/>
        <v>0</v>
      </c>
    </row>
    <row r="334" spans="1:18" x14ac:dyDescent="0.3">
      <c r="A334" t="str">
        <f t="shared" si="39"/>
        <v>GER</v>
      </c>
      <c r="B334" t="s">
        <v>951</v>
      </c>
      <c r="C334" t="s">
        <v>175</v>
      </c>
      <c r="D334" t="str">
        <f t="shared" si="40"/>
        <v>Europe</v>
      </c>
      <c r="E334" t="s">
        <v>972</v>
      </c>
      <c r="F334" t="s">
        <v>83</v>
      </c>
      <c r="G334">
        <v>137</v>
      </c>
      <c r="H334">
        <v>71</v>
      </c>
      <c r="I334">
        <v>182</v>
      </c>
      <c r="J334" t="s">
        <v>973</v>
      </c>
      <c r="K334" s="1" t="s">
        <v>2201</v>
      </c>
      <c r="L334" t="s">
        <v>398</v>
      </c>
      <c r="M334" t="str">
        <f t="shared" si="38"/>
        <v>Italy</v>
      </c>
      <c r="N334" t="s">
        <v>59</v>
      </c>
      <c r="O334" t="str">
        <f>VLOOKUP(M334,Blad1!$B$3:$E$55,4,FALSE)</f>
        <v>Europe</v>
      </c>
      <c r="P334" t="str">
        <f t="shared" si="41"/>
        <v>Germany,GER,Europe,Miroslav KLOSE,Forward,137,71,182,Germany - Albania 24 Mar 2001,09 Jun 1978,SS Lazio ,Italy,ITA,Europe</v>
      </c>
      <c r="Q334">
        <f t="shared" si="42"/>
        <v>0</v>
      </c>
      <c r="R334">
        <f t="shared" si="43"/>
        <v>0</v>
      </c>
    </row>
    <row r="335" spans="1:18" x14ac:dyDescent="0.3">
      <c r="A335" t="str">
        <f t="shared" si="39"/>
        <v>GER</v>
      </c>
      <c r="B335" t="s">
        <v>951</v>
      </c>
      <c r="C335" t="s">
        <v>175</v>
      </c>
      <c r="D335" t="str">
        <f t="shared" si="40"/>
        <v>Europe</v>
      </c>
      <c r="E335" t="s">
        <v>974</v>
      </c>
      <c r="F335" t="s">
        <v>47</v>
      </c>
      <c r="G335">
        <v>3</v>
      </c>
      <c r="H335">
        <v>0</v>
      </c>
      <c r="I335">
        <v>187</v>
      </c>
      <c r="J335" t="s">
        <v>975</v>
      </c>
      <c r="K335" s="1" t="s">
        <v>2202</v>
      </c>
      <c r="L335" t="s">
        <v>251</v>
      </c>
      <c r="M335" t="str">
        <f t="shared" si="38"/>
        <v>Germany</v>
      </c>
      <c r="N335" t="s">
        <v>175</v>
      </c>
      <c r="O335" t="str">
        <f>VLOOKUP(M335,Blad1!$B$3:$E$55,4,FALSE)</f>
        <v>Europe</v>
      </c>
      <c r="P335" t="str">
        <f t="shared" si="41"/>
        <v>Germany,GER,Europe,Ron-Robert ZIELER,Goalkeeper,3,0,187,Ukraine - Germany 11 Nov 2011,12 Feb 1989,Hannover 96 ,Germany,GER,Europe</v>
      </c>
      <c r="Q335">
        <f t="shared" si="42"/>
        <v>0</v>
      </c>
      <c r="R335">
        <f t="shared" si="43"/>
        <v>0</v>
      </c>
    </row>
    <row r="336" spans="1:18" x14ac:dyDescent="0.3">
      <c r="A336" t="str">
        <f t="shared" si="39"/>
        <v>GER</v>
      </c>
      <c r="B336" t="s">
        <v>951</v>
      </c>
      <c r="C336" t="s">
        <v>175</v>
      </c>
      <c r="D336" t="str">
        <f t="shared" si="40"/>
        <v>Europe</v>
      </c>
      <c r="E336" t="s">
        <v>976</v>
      </c>
      <c r="F336" t="s">
        <v>83</v>
      </c>
      <c r="G336">
        <v>56</v>
      </c>
      <c r="H336">
        <v>22</v>
      </c>
      <c r="I336">
        <v>186</v>
      </c>
      <c r="J336" t="s">
        <v>977</v>
      </c>
      <c r="K336" s="1" t="s">
        <v>2203</v>
      </c>
      <c r="L336" t="s">
        <v>708</v>
      </c>
      <c r="M336" t="str">
        <f t="shared" si="38"/>
        <v>Germany</v>
      </c>
      <c r="N336" t="s">
        <v>175</v>
      </c>
      <c r="O336" t="str">
        <f>VLOOKUP(M336,Blad1!$B$3:$E$55,4,FALSE)</f>
        <v>Europe</v>
      </c>
      <c r="P336" t="str">
        <f t="shared" si="41"/>
        <v>Germany,GER,Europe,Thomas MUELLER,Forward,56,22,186,Germany - Argentina 03 Mar 2010,13 Sep 1989,FC Bayern Muenchen ,Germany,GER,Europe</v>
      </c>
      <c r="Q336">
        <f t="shared" si="42"/>
        <v>0</v>
      </c>
      <c r="R336">
        <f t="shared" si="43"/>
        <v>0</v>
      </c>
    </row>
    <row r="337" spans="1:18" x14ac:dyDescent="0.3">
      <c r="A337" t="str">
        <f t="shared" si="39"/>
        <v>GER</v>
      </c>
      <c r="B337" t="s">
        <v>951</v>
      </c>
      <c r="C337" t="s">
        <v>175</v>
      </c>
      <c r="D337" t="str">
        <f t="shared" si="40"/>
        <v>Europe</v>
      </c>
      <c r="E337" t="s">
        <v>978</v>
      </c>
      <c r="F337" t="s">
        <v>73</v>
      </c>
      <c r="G337">
        <v>12</v>
      </c>
      <c r="H337">
        <v>1</v>
      </c>
      <c r="I337">
        <v>185</v>
      </c>
      <c r="J337" t="s">
        <v>979</v>
      </c>
      <c r="K337" s="1" t="s">
        <v>2204</v>
      </c>
      <c r="L337" t="s">
        <v>199</v>
      </c>
      <c r="M337" t="str">
        <f t="shared" si="38"/>
        <v>Germany</v>
      </c>
      <c r="N337" t="s">
        <v>175</v>
      </c>
      <c r="O337" t="str">
        <f>VLOOKUP(M337,Blad1!$B$3:$E$55,4,FALSE)</f>
        <v>Europe</v>
      </c>
      <c r="P337" t="str">
        <f t="shared" si="41"/>
        <v>Germany,GER,Europe,Julian DRAXLER,Midfielder,12,1,185,Switzerland - Germany 26 May 2012,20 Sep 1993,FC Schalke 04 ,Germany,GER,Europe</v>
      </c>
      <c r="Q337">
        <f t="shared" si="42"/>
        <v>0</v>
      </c>
      <c r="R337">
        <f t="shared" si="43"/>
        <v>0</v>
      </c>
    </row>
    <row r="338" spans="1:18" x14ac:dyDescent="0.3">
      <c r="A338" t="str">
        <f t="shared" si="39"/>
        <v>GER</v>
      </c>
      <c r="B338" t="s">
        <v>951</v>
      </c>
      <c r="C338" t="s">
        <v>175</v>
      </c>
      <c r="D338" t="str">
        <f t="shared" si="40"/>
        <v>Europe</v>
      </c>
      <c r="E338" t="s">
        <v>980</v>
      </c>
      <c r="F338" t="s">
        <v>51</v>
      </c>
      <c r="G338">
        <v>1</v>
      </c>
      <c r="H338">
        <v>0</v>
      </c>
      <c r="I338">
        <v>183</v>
      </c>
      <c r="J338" t="s">
        <v>981</v>
      </c>
      <c r="K338" t="s">
        <v>982</v>
      </c>
      <c r="L338" t="s">
        <v>449</v>
      </c>
      <c r="M338" t="str">
        <f t="shared" si="38"/>
        <v>Germany</v>
      </c>
      <c r="N338" t="s">
        <v>175</v>
      </c>
      <c r="O338" t="str">
        <f>VLOOKUP(M338,Blad1!$B$3:$E$55,4,FALSE)</f>
        <v>Europe</v>
      </c>
      <c r="P338" t="str">
        <f t="shared" si="41"/>
        <v>Germany,GER,Europe,Erik DURM,Defender,1,0,183,Germany - Cameroon 01 Jun 2014,12 May 1992,Borussia Dortmund ,Germany,GER,Europe</v>
      </c>
      <c r="Q338">
        <f t="shared" si="42"/>
        <v>0</v>
      </c>
      <c r="R338">
        <f t="shared" si="43"/>
        <v>0</v>
      </c>
    </row>
    <row r="339" spans="1:18" x14ac:dyDescent="0.3">
      <c r="A339" t="str">
        <f t="shared" si="39"/>
        <v>GER</v>
      </c>
      <c r="B339" t="s">
        <v>951</v>
      </c>
      <c r="C339" t="s">
        <v>175</v>
      </c>
      <c r="D339" t="str">
        <f t="shared" si="40"/>
        <v>Europe</v>
      </c>
      <c r="E339" t="s">
        <v>983</v>
      </c>
      <c r="F339" t="s">
        <v>73</v>
      </c>
      <c r="G339">
        <v>113</v>
      </c>
      <c r="H339">
        <v>5</v>
      </c>
      <c r="I339">
        <v>170</v>
      </c>
      <c r="J339" t="s">
        <v>984</v>
      </c>
      <c r="K339" s="1" t="s">
        <v>2205</v>
      </c>
      <c r="L339" t="s">
        <v>708</v>
      </c>
      <c r="M339" t="str">
        <f t="shared" si="38"/>
        <v>Germany</v>
      </c>
      <c r="N339" t="s">
        <v>175</v>
      </c>
      <c r="O339" t="str">
        <f>VLOOKUP(M339,Blad1!$B$3:$E$55,4,FALSE)</f>
        <v>Europe</v>
      </c>
      <c r="P339" t="str">
        <f t="shared" si="41"/>
        <v>Germany,GER,Europe,Philipp LAHM,Midfielder,113,5,170,Croatia - Germany 18 Feb 2004,11 Nov 1983,FC Bayern Muenchen ,Germany,GER,Europe</v>
      </c>
      <c r="Q339">
        <f t="shared" si="42"/>
        <v>0</v>
      </c>
      <c r="R339">
        <f t="shared" si="43"/>
        <v>0</v>
      </c>
    </row>
    <row r="340" spans="1:18" x14ac:dyDescent="0.3">
      <c r="A340" t="str">
        <f t="shared" si="39"/>
        <v>GER</v>
      </c>
      <c r="B340" t="s">
        <v>951</v>
      </c>
      <c r="C340" t="s">
        <v>175</v>
      </c>
      <c r="D340" t="str">
        <f t="shared" si="40"/>
        <v>Europe</v>
      </c>
      <c r="E340" t="s">
        <v>985</v>
      </c>
      <c r="F340" t="s">
        <v>51</v>
      </c>
      <c r="G340">
        <v>104</v>
      </c>
      <c r="H340">
        <v>4</v>
      </c>
      <c r="I340">
        <v>198</v>
      </c>
      <c r="J340" t="s">
        <v>986</v>
      </c>
      <c r="K340" s="1" t="s">
        <v>2206</v>
      </c>
      <c r="L340" t="s">
        <v>677</v>
      </c>
      <c r="M340" t="str">
        <f t="shared" si="38"/>
        <v>England</v>
      </c>
      <c r="N340" t="s">
        <v>63</v>
      </c>
      <c r="O340" t="str">
        <f>VLOOKUP(M340,Blad1!$B$3:$E$55,4,FALSE)</f>
        <v>Europe</v>
      </c>
      <c r="P340" t="str">
        <f t="shared" si="41"/>
        <v>Germany,GER,Europe,Per MERTESACKER,Defender,104,4,198,Iran - Germany 09 Oct 2004,29 Sep 1984,Arsenal FC ,England,ENG,Europe</v>
      </c>
      <c r="Q340">
        <f t="shared" si="42"/>
        <v>0</v>
      </c>
      <c r="R340">
        <f t="shared" si="43"/>
        <v>0</v>
      </c>
    </row>
    <row r="341" spans="1:18" x14ac:dyDescent="0.3">
      <c r="A341" t="str">
        <f t="shared" si="39"/>
        <v>GER</v>
      </c>
      <c r="B341" t="s">
        <v>951</v>
      </c>
      <c r="C341" t="s">
        <v>175</v>
      </c>
      <c r="D341" t="str">
        <f t="shared" si="40"/>
        <v>Europe</v>
      </c>
      <c r="E341" t="s">
        <v>987</v>
      </c>
      <c r="F341" t="s">
        <v>73</v>
      </c>
      <c r="G341">
        <v>51</v>
      </c>
      <c r="H341">
        <v>7</v>
      </c>
      <c r="I341">
        <v>182</v>
      </c>
      <c r="J341" t="s">
        <v>977</v>
      </c>
      <c r="K341" s="1" t="s">
        <v>2207</v>
      </c>
      <c r="L341" t="s">
        <v>708</v>
      </c>
      <c r="M341" t="str">
        <f t="shared" si="38"/>
        <v>Germany</v>
      </c>
      <c r="N341" t="s">
        <v>175</v>
      </c>
      <c r="O341" t="str">
        <f>VLOOKUP(M341,Blad1!$B$3:$E$55,4,FALSE)</f>
        <v>Europe</v>
      </c>
      <c r="P341" t="str">
        <f t="shared" si="41"/>
        <v>Germany,GER,Europe,Toni KROOS,Midfielder,51,7,182,Germany - Argentina 03 Mar 2010,04 Jan 1990,FC Bayern Muenchen ,Germany,GER,Europe</v>
      </c>
      <c r="Q341">
        <f t="shared" si="42"/>
        <v>0</v>
      </c>
      <c r="R341">
        <f t="shared" si="43"/>
        <v>0</v>
      </c>
    </row>
    <row r="342" spans="1:18" x14ac:dyDescent="0.3">
      <c r="A342" t="str">
        <f t="shared" si="39"/>
        <v>GER</v>
      </c>
      <c r="B342" t="s">
        <v>951</v>
      </c>
      <c r="C342" t="s">
        <v>175</v>
      </c>
      <c r="D342" t="str">
        <f t="shared" si="40"/>
        <v>Europe</v>
      </c>
      <c r="E342" t="s">
        <v>988</v>
      </c>
      <c r="F342" t="s">
        <v>83</v>
      </c>
      <c r="G342">
        <v>35</v>
      </c>
      <c r="H342">
        <v>11</v>
      </c>
      <c r="I342">
        <v>176</v>
      </c>
      <c r="J342" t="s">
        <v>970</v>
      </c>
      <c r="K342" s="1" t="s">
        <v>2208</v>
      </c>
      <c r="L342" t="s">
        <v>708</v>
      </c>
      <c r="M342" t="str">
        <f t="shared" si="38"/>
        <v>Germany</v>
      </c>
      <c r="N342" t="s">
        <v>175</v>
      </c>
      <c r="O342" t="str">
        <f>VLOOKUP(M342,Blad1!$B$3:$E$55,4,FALSE)</f>
        <v>Europe</v>
      </c>
      <c r="P342" t="str">
        <f t="shared" si="41"/>
        <v>Germany,GER,Europe,Mario GOETZE,Forward,35,11,176,Sweden - Germany 17 Nov 2010,03 Jun 1992,FC Bayern Muenchen ,Germany,GER,Europe</v>
      </c>
      <c r="Q342">
        <f t="shared" si="42"/>
        <v>0</v>
      </c>
      <c r="R342">
        <f t="shared" si="43"/>
        <v>0</v>
      </c>
    </row>
    <row r="343" spans="1:18" x14ac:dyDescent="0.3">
      <c r="A343" t="str">
        <f t="shared" si="39"/>
        <v>GER</v>
      </c>
      <c r="B343" t="s">
        <v>951</v>
      </c>
      <c r="C343" t="s">
        <v>175</v>
      </c>
      <c r="D343" t="str">
        <f t="shared" si="40"/>
        <v>Europe</v>
      </c>
      <c r="E343" t="s">
        <v>989</v>
      </c>
      <c r="F343" t="s">
        <v>51</v>
      </c>
      <c r="G343">
        <v>46</v>
      </c>
      <c r="H343">
        <v>0</v>
      </c>
      <c r="I343">
        <v>192</v>
      </c>
      <c r="J343" t="s">
        <v>990</v>
      </c>
      <c r="K343" s="1" t="s">
        <v>2209</v>
      </c>
      <c r="L343" t="s">
        <v>708</v>
      </c>
      <c r="M343" t="str">
        <f t="shared" si="38"/>
        <v>Germany</v>
      </c>
      <c r="N343" t="s">
        <v>175</v>
      </c>
      <c r="O343" t="str">
        <f>VLOOKUP(M343,Blad1!$B$3:$E$55,4,FALSE)</f>
        <v>Europe</v>
      </c>
      <c r="P343" t="str">
        <f t="shared" si="41"/>
        <v>Germany,GER,Europe,Jerome BOATENG,Defender,46,0,192,Russia - Germany 10 Oct 2009,03 Sep 1988,FC Bayern Muenchen ,Germany,GER,Europe</v>
      </c>
      <c r="Q343">
        <f t="shared" si="42"/>
        <v>0</v>
      </c>
      <c r="R343">
        <f t="shared" si="43"/>
        <v>0</v>
      </c>
    </row>
    <row r="344" spans="1:18" x14ac:dyDescent="0.3">
      <c r="A344" t="str">
        <f t="shared" si="39"/>
        <v>GER</v>
      </c>
      <c r="B344" t="s">
        <v>951</v>
      </c>
      <c r="C344" t="s">
        <v>175</v>
      </c>
      <c r="D344" t="str">
        <f t="shared" si="40"/>
        <v>Europe</v>
      </c>
      <c r="E344" t="s">
        <v>991</v>
      </c>
      <c r="F344" t="s">
        <v>51</v>
      </c>
      <c r="G344">
        <v>4</v>
      </c>
      <c r="H344">
        <v>0</v>
      </c>
      <c r="I344">
        <v>184</v>
      </c>
      <c r="J344" t="s">
        <v>992</v>
      </c>
      <c r="K344" s="1" t="s">
        <v>2210</v>
      </c>
      <c r="L344" t="s">
        <v>993</v>
      </c>
      <c r="M344" t="str">
        <f t="shared" si="38"/>
        <v>Italy</v>
      </c>
      <c r="N344" t="s">
        <v>59</v>
      </c>
      <c r="O344" t="str">
        <f>VLOOKUP(M344,Blad1!$B$3:$E$55,4,FALSE)</f>
        <v>Europe</v>
      </c>
      <c r="P344" t="str">
        <f t="shared" si="41"/>
        <v>Germany,GER,Europe,Shkodran MUSTAFI,Defender,4,0,184,Germany - Poland 13 May 2014,17 Apr 1992,UC Sampdoria ,Italy,ITA,Europe</v>
      </c>
      <c r="Q344">
        <f t="shared" si="42"/>
        <v>0</v>
      </c>
      <c r="R344">
        <f t="shared" si="43"/>
        <v>0</v>
      </c>
    </row>
    <row r="345" spans="1:18" x14ac:dyDescent="0.3">
      <c r="A345" t="str">
        <f t="shared" si="39"/>
        <v>GER</v>
      </c>
      <c r="B345" t="s">
        <v>951</v>
      </c>
      <c r="C345" t="s">
        <v>175</v>
      </c>
      <c r="D345" t="str">
        <f t="shared" si="40"/>
        <v>Europe</v>
      </c>
      <c r="E345" t="s">
        <v>994</v>
      </c>
      <c r="F345" t="s">
        <v>47</v>
      </c>
      <c r="G345">
        <v>3</v>
      </c>
      <c r="H345">
        <v>0</v>
      </c>
      <c r="I345">
        <v>188</v>
      </c>
      <c r="J345" t="s">
        <v>995</v>
      </c>
      <c r="K345" s="1" t="s">
        <v>2211</v>
      </c>
      <c r="L345" t="s">
        <v>449</v>
      </c>
      <c r="M345" t="str">
        <f t="shared" si="38"/>
        <v>Germany</v>
      </c>
      <c r="N345" t="s">
        <v>175</v>
      </c>
      <c r="O345" t="str">
        <f>VLOOKUP(M345,Blad1!$B$3:$E$55,4,FALSE)</f>
        <v>Europe</v>
      </c>
      <c r="P345" t="str">
        <f t="shared" si="41"/>
        <v>Germany,GER,Europe,Roman WEIDENFELLER,Goalkeeper,3,0,188,England - Germany 19 Nov 2013,06 Aug 1980,Borussia Dortmund ,Germany,GER,Europe</v>
      </c>
      <c r="Q345">
        <f t="shared" si="42"/>
        <v>0</v>
      </c>
      <c r="R345">
        <f t="shared" si="43"/>
        <v>0</v>
      </c>
    </row>
    <row r="346" spans="1:18" x14ac:dyDescent="0.3">
      <c r="A346" t="str">
        <f t="shared" si="39"/>
        <v>GER</v>
      </c>
      <c r="B346" t="s">
        <v>951</v>
      </c>
      <c r="C346" t="s">
        <v>175</v>
      </c>
      <c r="D346" t="str">
        <f t="shared" si="40"/>
        <v>Europe</v>
      </c>
      <c r="E346" t="s">
        <v>996</v>
      </c>
      <c r="F346" t="s">
        <v>73</v>
      </c>
      <c r="G346">
        <v>5</v>
      </c>
      <c r="H346">
        <v>0</v>
      </c>
      <c r="I346">
        <v>189</v>
      </c>
      <c r="J346" t="s">
        <v>992</v>
      </c>
      <c r="K346" s="1" t="s">
        <v>2212</v>
      </c>
      <c r="L346" t="s">
        <v>997</v>
      </c>
      <c r="M346" t="str">
        <f t="shared" si="38"/>
        <v>Germany</v>
      </c>
      <c r="N346" t="s">
        <v>175</v>
      </c>
      <c r="O346" t="str">
        <f>VLOOKUP(M346,Blad1!$B$3:$E$55,4,FALSE)</f>
        <v>Europe</v>
      </c>
      <c r="P346" t="str">
        <f t="shared" si="41"/>
        <v>Germany,GER,Europe,Christoph KRAMER,Midfielder,5,0,189,Germany - Poland 13 May 2014,19 Feb 1991,Borussia Moenchengladbach ,Germany,GER,Europe</v>
      </c>
      <c r="Q346">
        <f t="shared" si="42"/>
        <v>0</v>
      </c>
      <c r="R346">
        <f t="shared" si="43"/>
        <v>0</v>
      </c>
    </row>
    <row r="347" spans="1:18" x14ac:dyDescent="0.3">
      <c r="A347" t="str">
        <f t="shared" si="39"/>
        <v>GRE</v>
      </c>
      <c r="B347" t="s">
        <v>998</v>
      </c>
      <c r="C347" t="s">
        <v>288</v>
      </c>
      <c r="D347" t="str">
        <f t="shared" si="40"/>
        <v>Europe</v>
      </c>
      <c r="E347" t="s">
        <v>999</v>
      </c>
      <c r="F347" t="s">
        <v>47</v>
      </c>
      <c r="G347">
        <v>23</v>
      </c>
      <c r="H347">
        <v>0</v>
      </c>
      <c r="I347">
        <v>189</v>
      </c>
      <c r="J347" t="s">
        <v>1000</v>
      </c>
      <c r="K347" s="1" t="s">
        <v>2213</v>
      </c>
      <c r="L347" t="s">
        <v>90</v>
      </c>
      <c r="M347" t="str">
        <f t="shared" si="38"/>
        <v>Spain</v>
      </c>
      <c r="N347" t="s">
        <v>81</v>
      </c>
      <c r="O347" t="str">
        <f>VLOOKUP(M347,Blad1!$B$3:$E$55,4,FALSE)</f>
        <v>Europe</v>
      </c>
      <c r="P347" t="str">
        <f t="shared" si="41"/>
        <v>Greece,GRE,Europe,Orestis KARNEZIS,Goalkeeper,23,0,189,Greece - Belgium 29 Feb 2012,11 Jul 1985,Granada CF ,Spain,ESP,Europe</v>
      </c>
      <c r="Q347">
        <f t="shared" si="42"/>
        <v>0</v>
      </c>
      <c r="R347">
        <f t="shared" si="43"/>
        <v>0</v>
      </c>
    </row>
    <row r="348" spans="1:18" x14ac:dyDescent="0.3">
      <c r="A348" t="str">
        <f t="shared" si="39"/>
        <v>GRE</v>
      </c>
      <c r="B348" t="s">
        <v>998</v>
      </c>
      <c r="C348" t="s">
        <v>288</v>
      </c>
      <c r="D348" t="str">
        <f t="shared" si="40"/>
        <v>Europe</v>
      </c>
      <c r="E348" t="s">
        <v>1001</v>
      </c>
      <c r="F348" t="s">
        <v>73</v>
      </c>
      <c r="G348">
        <v>34</v>
      </c>
      <c r="H348">
        <v>0</v>
      </c>
      <c r="I348">
        <v>178</v>
      </c>
      <c r="J348" t="s">
        <v>1002</v>
      </c>
      <c r="K348" t="s">
        <v>1003</v>
      </c>
      <c r="L348" t="s">
        <v>1004</v>
      </c>
      <c r="M348" t="str">
        <f t="shared" si="38"/>
        <v>Greece</v>
      </c>
      <c r="N348" t="s">
        <v>288</v>
      </c>
      <c r="O348" t="str">
        <f>VLOOKUP(M348,Blad1!$B$3:$E$55,4,FALSE)</f>
        <v>Europe</v>
      </c>
      <c r="P348" t="str">
        <f t="shared" si="41"/>
        <v>Greece,GRE,Europe,Ioannis MANIATIS,Midfielder,34,0,178,Serbia - Greece 11 Aug 2010,12 Oct 1986,Olympiacos Piraeus FC ,Greece,GRE,Europe</v>
      </c>
      <c r="Q348">
        <f t="shared" si="42"/>
        <v>0</v>
      </c>
      <c r="R348">
        <f t="shared" si="43"/>
        <v>0</v>
      </c>
    </row>
    <row r="349" spans="1:18" x14ac:dyDescent="0.3">
      <c r="A349" t="str">
        <f t="shared" si="39"/>
        <v>GRE</v>
      </c>
      <c r="B349" t="s">
        <v>998</v>
      </c>
      <c r="C349" t="s">
        <v>288</v>
      </c>
      <c r="D349" t="str">
        <f t="shared" si="40"/>
        <v>Europe</v>
      </c>
      <c r="E349" t="s">
        <v>1005</v>
      </c>
      <c r="F349" t="s">
        <v>51</v>
      </c>
      <c r="G349">
        <v>13</v>
      </c>
      <c r="H349">
        <v>0</v>
      </c>
      <c r="I349">
        <v>183</v>
      </c>
      <c r="J349" t="s">
        <v>1006</v>
      </c>
      <c r="K349" s="1" t="s">
        <v>2214</v>
      </c>
      <c r="L349" t="s">
        <v>1007</v>
      </c>
      <c r="M349" t="str">
        <f t="shared" si="38"/>
        <v>Greece</v>
      </c>
      <c r="N349" t="s">
        <v>288</v>
      </c>
      <c r="O349" t="str">
        <f>VLOOKUP(M349,Blad1!$B$3:$E$55,4,FALSE)</f>
        <v>Europe</v>
      </c>
      <c r="P349" t="str">
        <f t="shared" si="41"/>
        <v>Greece,GRE,Europe,Georgios TZAVELAS,Defender,13,0,183,Croatia - Greece 07 Sep 2010,26 Nov 1987,PAOK FC ,Greece,GRE,Europe</v>
      </c>
      <c r="Q349">
        <f t="shared" si="42"/>
        <v>0</v>
      </c>
      <c r="R349">
        <f t="shared" si="43"/>
        <v>0</v>
      </c>
    </row>
    <row r="350" spans="1:18" x14ac:dyDescent="0.3">
      <c r="A350" t="str">
        <f t="shared" si="39"/>
        <v>GRE</v>
      </c>
      <c r="B350" t="s">
        <v>998</v>
      </c>
      <c r="C350" t="s">
        <v>288</v>
      </c>
      <c r="D350" t="str">
        <f t="shared" si="40"/>
        <v>Europe</v>
      </c>
      <c r="E350" t="s">
        <v>1008</v>
      </c>
      <c r="F350" t="s">
        <v>51</v>
      </c>
      <c r="G350">
        <v>13</v>
      </c>
      <c r="H350">
        <v>0</v>
      </c>
      <c r="I350">
        <v>186</v>
      </c>
      <c r="J350" t="s">
        <v>1009</v>
      </c>
      <c r="K350" s="1" t="s">
        <v>2215</v>
      </c>
      <c r="L350" t="s">
        <v>1004</v>
      </c>
      <c r="M350" t="str">
        <f t="shared" si="38"/>
        <v>Greece</v>
      </c>
      <c r="N350" t="s">
        <v>288</v>
      </c>
      <c r="O350" t="str">
        <f>VLOOKUP(M350,Blad1!$B$3:$E$55,4,FALSE)</f>
        <v>Europe</v>
      </c>
      <c r="P350" t="str">
        <f t="shared" si="41"/>
        <v>Greece,GRE,Europe,Konstantinos MANOLAS,Defender,13,0,186,Greece - Switzerland 06 Feb 2013,14 Jun 1991,Olympiacos Piraeus FC ,Greece,GRE,Europe</v>
      </c>
      <c r="Q350">
        <f t="shared" si="42"/>
        <v>0</v>
      </c>
      <c r="R350">
        <f t="shared" si="43"/>
        <v>0</v>
      </c>
    </row>
    <row r="351" spans="1:18" x14ac:dyDescent="0.3">
      <c r="A351" t="str">
        <f t="shared" si="39"/>
        <v>GRE</v>
      </c>
      <c r="B351" t="s">
        <v>998</v>
      </c>
      <c r="C351" t="s">
        <v>288</v>
      </c>
      <c r="D351" t="str">
        <f t="shared" si="40"/>
        <v>Europe</v>
      </c>
      <c r="E351" t="s">
        <v>1010</v>
      </c>
      <c r="F351" t="s">
        <v>51</v>
      </c>
      <c r="G351">
        <v>19</v>
      </c>
      <c r="H351">
        <v>0</v>
      </c>
      <c r="I351">
        <v>193</v>
      </c>
      <c r="J351" t="s">
        <v>1011</v>
      </c>
      <c r="K351" s="1" t="s">
        <v>2216</v>
      </c>
      <c r="L351" t="s">
        <v>1012</v>
      </c>
      <c r="M351" t="str">
        <f t="shared" si="38"/>
        <v>Italy</v>
      </c>
      <c r="N351" t="s">
        <v>59</v>
      </c>
      <c r="O351" t="str">
        <f>VLOOKUP(M351,Blad1!$B$3:$E$55,4,FALSE)</f>
        <v>Europe</v>
      </c>
      <c r="P351" t="str">
        <f t="shared" si="41"/>
        <v>Greece,GRE,Europe,Vangelis MORAS,Defender,19,0,193,Greece - Denmark 11 Feb 2009,26 Aug 1981,Hellas Verona FC ,Italy,ITA,Europe</v>
      </c>
      <c r="Q351">
        <f t="shared" si="42"/>
        <v>0</v>
      </c>
      <c r="R351">
        <f t="shared" si="43"/>
        <v>0</v>
      </c>
    </row>
    <row r="352" spans="1:18" x14ac:dyDescent="0.3">
      <c r="A352" t="str">
        <f t="shared" si="39"/>
        <v>GRE</v>
      </c>
      <c r="B352" t="s">
        <v>998</v>
      </c>
      <c r="C352" t="s">
        <v>288</v>
      </c>
      <c r="D352" t="str">
        <f t="shared" si="40"/>
        <v>Europe</v>
      </c>
      <c r="E352" t="s">
        <v>1013</v>
      </c>
      <c r="F352" t="s">
        <v>73</v>
      </c>
      <c r="G352">
        <v>49</v>
      </c>
      <c r="H352">
        <v>1</v>
      </c>
      <c r="I352">
        <v>190</v>
      </c>
      <c r="J352" t="s">
        <v>1014</v>
      </c>
      <c r="K352" s="1" t="s">
        <v>2217</v>
      </c>
      <c r="L352" t="s">
        <v>1015</v>
      </c>
      <c r="M352" t="str">
        <f t="shared" si="38"/>
        <v>Turkey</v>
      </c>
      <c r="N352" t="s">
        <v>147</v>
      </c>
      <c r="O352" t="str">
        <f>VLOOKUP(M352,Blad1!$B$3:$E$55,4,FALSE)</f>
        <v>Europe</v>
      </c>
      <c r="P352" t="str">
        <f t="shared" si="41"/>
        <v>Greece,GRE,Europe,Alexandros TZIOLIS,Midfielder,49,1,190,Greece - Korea Republic 21 Jan 2006,13 Feb 1985,Kayserispor ,Turkey,TUR,Europe</v>
      </c>
      <c r="Q352">
        <f t="shared" si="42"/>
        <v>0</v>
      </c>
      <c r="R352">
        <f t="shared" si="43"/>
        <v>0</v>
      </c>
    </row>
    <row r="353" spans="1:18" x14ac:dyDescent="0.3">
      <c r="A353" t="str">
        <f t="shared" si="39"/>
        <v>GRE</v>
      </c>
      <c r="B353" t="s">
        <v>998</v>
      </c>
      <c r="C353" t="s">
        <v>288</v>
      </c>
      <c r="D353" t="str">
        <f t="shared" si="40"/>
        <v>Europe</v>
      </c>
      <c r="E353" t="s">
        <v>1016</v>
      </c>
      <c r="F353" t="s">
        <v>83</v>
      </c>
      <c r="G353">
        <v>77</v>
      </c>
      <c r="H353">
        <v>9</v>
      </c>
      <c r="I353">
        <v>192</v>
      </c>
      <c r="J353" t="s">
        <v>1017</v>
      </c>
      <c r="K353" s="1" t="s">
        <v>2218</v>
      </c>
      <c r="L353" t="s">
        <v>366</v>
      </c>
      <c r="M353" t="str">
        <f t="shared" si="38"/>
        <v>Scotland</v>
      </c>
      <c r="N353" t="s">
        <v>367</v>
      </c>
      <c r="O353" t="str">
        <f>VLOOKUP(M353,Blad1!$B$3:$E$55,4,FALSE)</f>
        <v>Europe</v>
      </c>
      <c r="P353" t="str">
        <f t="shared" si="41"/>
        <v>Greece,GRE,Europe,Georgios SAMARAS,Forward,77,9,192,Greece - Belarus 28 Feb 2006,21 Feb 1985,Celtic FC ,Scotland,SCO,Europe</v>
      </c>
      <c r="Q353">
        <f t="shared" si="42"/>
        <v>0</v>
      </c>
      <c r="R353">
        <f t="shared" si="43"/>
        <v>0</v>
      </c>
    </row>
    <row r="354" spans="1:18" x14ac:dyDescent="0.3">
      <c r="A354" t="str">
        <f t="shared" si="39"/>
        <v>GRE</v>
      </c>
      <c r="B354" t="s">
        <v>998</v>
      </c>
      <c r="C354" t="s">
        <v>288</v>
      </c>
      <c r="D354" t="str">
        <f t="shared" si="40"/>
        <v>Europe</v>
      </c>
      <c r="E354" t="s">
        <v>1018</v>
      </c>
      <c r="F354" t="s">
        <v>73</v>
      </c>
      <c r="G354">
        <v>19</v>
      </c>
      <c r="H354">
        <v>1</v>
      </c>
      <c r="I354">
        <v>184</v>
      </c>
      <c r="J354" t="s">
        <v>1019</v>
      </c>
      <c r="K354" s="1" t="s">
        <v>2219</v>
      </c>
      <c r="L354" t="s">
        <v>1020</v>
      </c>
      <c r="M354" t="str">
        <f t="shared" si="38"/>
        <v>Italy</v>
      </c>
      <c r="N354" t="s">
        <v>59</v>
      </c>
      <c r="O354" t="str">
        <f>VLOOKUP(M354,Blad1!$B$3:$E$55,4,FALSE)</f>
        <v>Europe</v>
      </c>
      <c r="P354" t="str">
        <f t="shared" si="41"/>
        <v>Greece,GRE,Europe,Panagiotis KONE,Midfielder,19,1,184,Austria - Greece 17 Nov 2010,26 Jul 1987,Bologna FC ,Italy,ITA,Europe</v>
      </c>
      <c r="Q354">
        <f t="shared" si="42"/>
        <v>0</v>
      </c>
      <c r="R354">
        <f t="shared" si="43"/>
        <v>0</v>
      </c>
    </row>
    <row r="355" spans="1:18" x14ac:dyDescent="0.3">
      <c r="A355" t="str">
        <f t="shared" si="39"/>
        <v>GRE</v>
      </c>
      <c r="B355" t="s">
        <v>998</v>
      </c>
      <c r="C355" t="s">
        <v>288</v>
      </c>
      <c r="D355" t="str">
        <f t="shared" si="40"/>
        <v>Europe</v>
      </c>
      <c r="E355" t="s">
        <v>1021</v>
      </c>
      <c r="F355" t="s">
        <v>83</v>
      </c>
      <c r="G355">
        <v>35</v>
      </c>
      <c r="H355">
        <v>8</v>
      </c>
      <c r="I355">
        <v>188</v>
      </c>
      <c r="J355" t="s">
        <v>1022</v>
      </c>
      <c r="K355" t="s">
        <v>1023</v>
      </c>
      <c r="L355" t="s">
        <v>543</v>
      </c>
      <c r="M355" t="str">
        <f t="shared" si="38"/>
        <v>England</v>
      </c>
      <c r="N355" t="s">
        <v>63</v>
      </c>
      <c r="O355" t="str">
        <f>VLOOKUP(M355,Blad1!$B$3:$E$55,4,FALSE)</f>
        <v>Europe</v>
      </c>
      <c r="P355" t="str">
        <f t="shared" si="41"/>
        <v>Greece,GRE,Europe,Konstantinos MITROGLOU,Forward,35,8,188,Greece - Ukraine 14 Nov 2009,12 Mar 1988,Fulham FC ,England,ENG,Europe</v>
      </c>
      <c r="Q355">
        <f t="shared" si="42"/>
        <v>0</v>
      </c>
      <c r="R355">
        <f t="shared" si="43"/>
        <v>0</v>
      </c>
    </row>
    <row r="356" spans="1:18" x14ac:dyDescent="0.3">
      <c r="A356" t="str">
        <f t="shared" si="39"/>
        <v>GRE</v>
      </c>
      <c r="B356" t="s">
        <v>998</v>
      </c>
      <c r="C356" t="s">
        <v>288</v>
      </c>
      <c r="D356" t="str">
        <f t="shared" si="40"/>
        <v>Europe</v>
      </c>
      <c r="E356" t="s">
        <v>1024</v>
      </c>
      <c r="F356" t="s">
        <v>73</v>
      </c>
      <c r="G356">
        <v>139</v>
      </c>
      <c r="H356">
        <v>10</v>
      </c>
      <c r="I356">
        <v>176</v>
      </c>
      <c r="J356" t="s">
        <v>1025</v>
      </c>
      <c r="K356" t="s">
        <v>1026</v>
      </c>
      <c r="L356" t="s">
        <v>543</v>
      </c>
      <c r="M356" t="str">
        <f t="shared" si="38"/>
        <v>England</v>
      </c>
      <c r="N356" t="s">
        <v>63</v>
      </c>
      <c r="O356" t="str">
        <f>VLOOKUP(M356,Blad1!$B$3:$E$55,4,FALSE)</f>
        <v>Europe</v>
      </c>
      <c r="P356" t="str">
        <f t="shared" si="41"/>
        <v>Greece,GRE,Europe,Georgios KARAGOUNIS,Midfielder,139,10,176,Greece - El Salvador 20 Aug 1999,06 Mar 1977,Fulham FC ,England,ENG,Europe</v>
      </c>
      <c r="Q356">
        <f t="shared" si="42"/>
        <v>0</v>
      </c>
      <c r="R356">
        <f t="shared" si="43"/>
        <v>0</v>
      </c>
    </row>
    <row r="357" spans="1:18" x14ac:dyDescent="0.3">
      <c r="A357" t="str">
        <f t="shared" si="39"/>
        <v>GRE</v>
      </c>
      <c r="B357" t="s">
        <v>998</v>
      </c>
      <c r="C357" t="s">
        <v>288</v>
      </c>
      <c r="D357" t="str">
        <f t="shared" si="40"/>
        <v>Europe</v>
      </c>
      <c r="E357" t="s">
        <v>1027</v>
      </c>
      <c r="F357" t="s">
        <v>51</v>
      </c>
      <c r="G357">
        <v>50</v>
      </c>
      <c r="H357">
        <v>0</v>
      </c>
      <c r="I357">
        <v>184</v>
      </c>
      <c r="J357" t="s">
        <v>1028</v>
      </c>
      <c r="K357" s="1" t="s">
        <v>2220</v>
      </c>
      <c r="L357" t="s">
        <v>1029</v>
      </c>
      <c r="M357" t="str">
        <f t="shared" si="38"/>
        <v>Spain</v>
      </c>
      <c r="N357" t="s">
        <v>81</v>
      </c>
      <c r="O357" t="str">
        <f>VLOOKUP(M357,Blad1!$B$3:$E$55,4,FALSE)</f>
        <v>Europe</v>
      </c>
      <c r="P357" t="str">
        <f t="shared" si="41"/>
        <v>Greece,GRE,Europe,Loukas VYNTRA,Defender,50,0,184,Greece - Ukraine 08 Jun 2005,05 Feb 1981,Levante UD ,Spain,ESP,Europe</v>
      </c>
      <c r="Q357">
        <f t="shared" si="42"/>
        <v>0</v>
      </c>
      <c r="R357">
        <f t="shared" si="43"/>
        <v>0</v>
      </c>
    </row>
    <row r="358" spans="1:18" x14ac:dyDescent="0.3">
      <c r="A358" t="str">
        <f t="shared" si="39"/>
        <v>GRE</v>
      </c>
      <c r="B358" t="s">
        <v>998</v>
      </c>
      <c r="C358" t="s">
        <v>288</v>
      </c>
      <c r="D358" t="str">
        <f t="shared" si="40"/>
        <v>Europe</v>
      </c>
      <c r="E358" t="s">
        <v>1030</v>
      </c>
      <c r="F358" t="s">
        <v>47</v>
      </c>
      <c r="G358">
        <v>3</v>
      </c>
      <c r="H358">
        <v>0</v>
      </c>
      <c r="I358">
        <v>190</v>
      </c>
      <c r="J358" t="s">
        <v>1031</v>
      </c>
      <c r="K358" t="s">
        <v>1032</v>
      </c>
      <c r="L358" t="s">
        <v>1007</v>
      </c>
      <c r="M358" t="str">
        <f t="shared" si="38"/>
        <v>Greece</v>
      </c>
      <c r="N358" t="s">
        <v>288</v>
      </c>
      <c r="O358" t="str">
        <f>VLOOKUP(M358,Blad1!$B$3:$E$55,4,FALSE)</f>
        <v>Europe</v>
      </c>
      <c r="P358" t="str">
        <f t="shared" si="41"/>
        <v>Greece,GRE,Europe,Panagiotis GLYKOS,Goalkeeper,3,0,190,Greece - Korea Republic 05 Mar 2014,10 Oct 1986,PAOK FC ,Greece,GRE,Europe</v>
      </c>
      <c r="Q358">
        <f t="shared" si="42"/>
        <v>0</v>
      </c>
      <c r="R358">
        <f t="shared" si="43"/>
        <v>0</v>
      </c>
    </row>
    <row r="359" spans="1:18" x14ac:dyDescent="0.3">
      <c r="A359" t="str">
        <f t="shared" si="39"/>
        <v>GRE</v>
      </c>
      <c r="B359" t="s">
        <v>998</v>
      </c>
      <c r="C359" t="s">
        <v>288</v>
      </c>
      <c r="D359" t="str">
        <f t="shared" si="40"/>
        <v>Europe</v>
      </c>
      <c r="E359" t="s">
        <v>1033</v>
      </c>
      <c r="F359" t="s">
        <v>47</v>
      </c>
      <c r="G359">
        <v>2</v>
      </c>
      <c r="H359">
        <v>0</v>
      </c>
      <c r="I359">
        <v>196</v>
      </c>
      <c r="J359" t="s">
        <v>1034</v>
      </c>
      <c r="K359" t="s">
        <v>1035</v>
      </c>
      <c r="L359" t="s">
        <v>801</v>
      </c>
      <c r="M359" t="str">
        <f t="shared" si="38"/>
        <v>Greece</v>
      </c>
      <c r="N359" t="s">
        <v>288</v>
      </c>
      <c r="O359" t="str">
        <f>VLOOKUP(M359,Blad1!$B$3:$E$55,4,FALSE)</f>
        <v>Europe</v>
      </c>
      <c r="P359" t="str">
        <f t="shared" si="41"/>
        <v>Greece,GRE,Europe,Stefanos KAPINO,Goalkeeper,2,0,196,Greece - Romania 15 Nov 2011,18 Mar 1994,Panathinaikos FC ,Greece,GRE,Europe</v>
      </c>
      <c r="Q359">
        <f t="shared" si="42"/>
        <v>0</v>
      </c>
      <c r="R359">
        <f t="shared" si="43"/>
        <v>0</v>
      </c>
    </row>
    <row r="360" spans="1:18" x14ac:dyDescent="0.3">
      <c r="A360" t="str">
        <f t="shared" si="39"/>
        <v>GRE</v>
      </c>
      <c r="B360" t="s">
        <v>998</v>
      </c>
      <c r="C360" t="s">
        <v>288</v>
      </c>
      <c r="D360" t="str">
        <f t="shared" si="40"/>
        <v>Europe</v>
      </c>
      <c r="E360" t="s">
        <v>1036</v>
      </c>
      <c r="F360" t="s">
        <v>83</v>
      </c>
      <c r="G360">
        <v>80</v>
      </c>
      <c r="H360">
        <v>13</v>
      </c>
      <c r="I360">
        <v>171</v>
      </c>
      <c r="J360" t="s">
        <v>1037</v>
      </c>
      <c r="K360" s="1" t="s">
        <v>2221</v>
      </c>
      <c r="L360" t="s">
        <v>1007</v>
      </c>
      <c r="M360" t="str">
        <f t="shared" si="38"/>
        <v>Greece</v>
      </c>
      <c r="N360" t="s">
        <v>288</v>
      </c>
      <c r="O360" t="str">
        <f>VLOOKUP(M360,Blad1!$B$3:$E$55,4,FALSE)</f>
        <v>Europe</v>
      </c>
      <c r="P360" t="str">
        <f t="shared" si="41"/>
        <v>Greece,GRE,Europe,Dimitrios SALPINGIDIS,Forward,80,13,171,Belgium - Greece 17 Aug 2005,18 Aug 1981,PAOK FC ,Greece,GRE,Europe</v>
      </c>
      <c r="Q360">
        <f t="shared" si="42"/>
        <v>0</v>
      </c>
      <c r="R360">
        <f t="shared" si="43"/>
        <v>0</v>
      </c>
    </row>
    <row r="361" spans="1:18" x14ac:dyDescent="0.3">
      <c r="A361" t="str">
        <f t="shared" si="39"/>
        <v>GRE</v>
      </c>
      <c r="B361" t="s">
        <v>998</v>
      </c>
      <c r="C361" t="s">
        <v>288</v>
      </c>
      <c r="D361" t="str">
        <f t="shared" si="40"/>
        <v>Europe</v>
      </c>
      <c r="E361" t="s">
        <v>1038</v>
      </c>
      <c r="F361" t="s">
        <v>51</v>
      </c>
      <c r="G361">
        <v>70</v>
      </c>
      <c r="H361">
        <v>7</v>
      </c>
      <c r="I361">
        <v>185</v>
      </c>
      <c r="J361" t="s">
        <v>1039</v>
      </c>
      <c r="K361" s="1" t="s">
        <v>2222</v>
      </c>
      <c r="L361" t="s">
        <v>240</v>
      </c>
      <c r="M361" t="str">
        <f t="shared" si="38"/>
        <v>Italy</v>
      </c>
      <c r="N361" t="s">
        <v>59</v>
      </c>
      <c r="O361" t="str">
        <f>VLOOKUP(M361,Blad1!$B$3:$E$55,4,FALSE)</f>
        <v>Europe</v>
      </c>
      <c r="P361" t="str">
        <f t="shared" si="41"/>
        <v>Greece,GRE,Europe,Vasileios TOROSIDIS,Defender,70,7,185,Greece - Turkey 24 Mar 2007,10 Jun 1985,AS Roma ,Italy,ITA,Europe</v>
      </c>
      <c r="Q361">
        <f t="shared" si="42"/>
        <v>0</v>
      </c>
      <c r="R361">
        <f t="shared" si="43"/>
        <v>0</v>
      </c>
    </row>
    <row r="362" spans="1:18" x14ac:dyDescent="0.3">
      <c r="A362" t="str">
        <f t="shared" si="39"/>
        <v>GRE</v>
      </c>
      <c r="B362" t="s">
        <v>998</v>
      </c>
      <c r="C362" t="s">
        <v>288</v>
      </c>
      <c r="D362" t="str">
        <f t="shared" si="40"/>
        <v>Europe</v>
      </c>
      <c r="E362" t="s">
        <v>1040</v>
      </c>
      <c r="F362" t="s">
        <v>73</v>
      </c>
      <c r="G362">
        <v>21</v>
      </c>
      <c r="H362">
        <v>1</v>
      </c>
      <c r="I362">
        <v>182</v>
      </c>
      <c r="J362" t="s">
        <v>78</v>
      </c>
      <c r="K362" s="1" t="s">
        <v>2223</v>
      </c>
      <c r="L362" t="s">
        <v>1020</v>
      </c>
      <c r="M362" t="str">
        <f t="shared" si="38"/>
        <v>Italy</v>
      </c>
      <c r="N362" t="s">
        <v>59</v>
      </c>
      <c r="O362" t="str">
        <f>VLOOKUP(M362,Blad1!$B$3:$E$55,4,FALSE)</f>
        <v>Europe</v>
      </c>
      <c r="P362" t="str">
        <f t="shared" si="41"/>
        <v>Greece,GRE,Europe,Lazaros CHRISTODOULOPOULOS,Midfielder,21,1,182,-,19 Dec 1986,Bologna FC ,Italy,ITA,Europe</v>
      </c>
      <c r="Q362">
        <f t="shared" si="42"/>
        <v>0</v>
      </c>
      <c r="R362">
        <f t="shared" si="43"/>
        <v>0</v>
      </c>
    </row>
    <row r="363" spans="1:18" x14ac:dyDescent="0.3">
      <c r="A363" t="str">
        <f t="shared" si="39"/>
        <v>GRE</v>
      </c>
      <c r="B363" t="s">
        <v>998</v>
      </c>
      <c r="C363" t="s">
        <v>288</v>
      </c>
      <c r="D363" t="str">
        <f t="shared" si="40"/>
        <v>Europe</v>
      </c>
      <c r="E363" t="s">
        <v>1041</v>
      </c>
      <c r="F363" t="s">
        <v>83</v>
      </c>
      <c r="G363">
        <v>76</v>
      </c>
      <c r="H363">
        <v>24</v>
      </c>
      <c r="I363">
        <v>179</v>
      </c>
      <c r="J363" t="s">
        <v>1042</v>
      </c>
      <c r="K363" t="s">
        <v>1043</v>
      </c>
      <c r="L363" t="s">
        <v>183</v>
      </c>
      <c r="M363" t="str">
        <f t="shared" si="38"/>
        <v>Turkey</v>
      </c>
      <c r="N363" t="s">
        <v>147</v>
      </c>
      <c r="O363" t="str">
        <f>VLOOKUP(M363,Blad1!$B$3:$E$55,4,FALSE)</f>
        <v>Europe</v>
      </c>
      <c r="P363" t="str">
        <f t="shared" si="41"/>
        <v>Greece,GRE,Europe,Theofanis GEKAS,Forward,76,24,179,Greece - Albania 30 Mar 2005,23 May 1980,Konyaspor ,Turkey,TUR,Europe</v>
      </c>
      <c r="Q363">
        <f t="shared" si="42"/>
        <v>0</v>
      </c>
      <c r="R363">
        <f t="shared" si="43"/>
        <v>0</v>
      </c>
    </row>
    <row r="364" spans="1:18" x14ac:dyDescent="0.3">
      <c r="A364" t="str">
        <f t="shared" si="39"/>
        <v>GRE</v>
      </c>
      <c r="B364" t="s">
        <v>998</v>
      </c>
      <c r="C364" t="s">
        <v>288</v>
      </c>
      <c r="D364" t="str">
        <f t="shared" si="40"/>
        <v>Europe</v>
      </c>
      <c r="E364" t="s">
        <v>1044</v>
      </c>
      <c r="F364" t="s">
        <v>83</v>
      </c>
      <c r="G364">
        <v>21</v>
      </c>
      <c r="H364">
        <v>3</v>
      </c>
      <c r="I364">
        <v>164</v>
      </c>
      <c r="J364" t="s">
        <v>1045</v>
      </c>
      <c r="K364" s="1" t="s">
        <v>2224</v>
      </c>
      <c r="L364" t="s">
        <v>798</v>
      </c>
      <c r="M364" t="str">
        <f t="shared" si="38"/>
        <v>Italy</v>
      </c>
      <c r="N364" t="s">
        <v>59</v>
      </c>
      <c r="O364" t="str">
        <f>VLOOKUP(M364,Blad1!$B$3:$E$55,4,FALSE)</f>
        <v>Europe</v>
      </c>
      <c r="P364" t="str">
        <f t="shared" si="41"/>
        <v>Greece,GRE,Europe,Ioannis FETFATZIDIS,Forward,21,3,164,Greece - Latvia 08 Oct 2010,21 Dec 1990,Genoa CFC ,Italy,ITA,Europe</v>
      </c>
      <c r="Q364">
        <f t="shared" si="42"/>
        <v>0</v>
      </c>
      <c r="R364">
        <f t="shared" si="43"/>
        <v>0</v>
      </c>
    </row>
    <row r="365" spans="1:18" x14ac:dyDescent="0.3">
      <c r="A365" t="str">
        <f t="shared" si="39"/>
        <v>GRE</v>
      </c>
      <c r="B365" t="s">
        <v>998</v>
      </c>
      <c r="C365" t="s">
        <v>288</v>
      </c>
      <c r="D365" t="str">
        <f t="shared" si="40"/>
        <v>Europe</v>
      </c>
      <c r="E365" t="s">
        <v>1046</v>
      </c>
      <c r="F365" t="s">
        <v>51</v>
      </c>
      <c r="G365">
        <v>51</v>
      </c>
      <c r="H365">
        <v>1</v>
      </c>
      <c r="I365">
        <v>186</v>
      </c>
      <c r="J365" t="s">
        <v>1047</v>
      </c>
      <c r="K365" s="1" t="s">
        <v>2225</v>
      </c>
      <c r="L365" t="s">
        <v>449</v>
      </c>
      <c r="M365" t="str">
        <f t="shared" si="38"/>
        <v>Germany</v>
      </c>
      <c r="N365" t="s">
        <v>175</v>
      </c>
      <c r="O365" t="str">
        <f>VLOOKUP(M365,Blad1!$B$3:$E$55,4,FALSE)</f>
        <v>Europe</v>
      </c>
      <c r="P365" t="str">
        <f t="shared" si="41"/>
        <v>Greece,GRE,Europe,Sokratis PAPASTATHOPOULOS,Defender,51,1,186,Greece - Finland 06 Feb 2008,09 Jun 1988,Borussia Dortmund ,Germany,GER,Europe</v>
      </c>
      <c r="Q365">
        <f t="shared" si="42"/>
        <v>0</v>
      </c>
      <c r="R365">
        <f t="shared" si="43"/>
        <v>0</v>
      </c>
    </row>
    <row r="366" spans="1:18" x14ac:dyDescent="0.3">
      <c r="A366" t="str">
        <f t="shared" si="39"/>
        <v>GRE</v>
      </c>
      <c r="B366" t="s">
        <v>998</v>
      </c>
      <c r="C366" t="s">
        <v>288</v>
      </c>
      <c r="D366" t="str">
        <f t="shared" si="40"/>
        <v>Europe</v>
      </c>
      <c r="E366" t="s">
        <v>1048</v>
      </c>
      <c r="F366" t="s">
        <v>51</v>
      </c>
      <c r="G366">
        <v>26</v>
      </c>
      <c r="H366">
        <v>1</v>
      </c>
      <c r="I366">
        <v>184</v>
      </c>
      <c r="J366" t="s">
        <v>1049</v>
      </c>
      <c r="K366" s="1" t="s">
        <v>2226</v>
      </c>
      <c r="L366" t="s">
        <v>1004</v>
      </c>
      <c r="M366" t="str">
        <f t="shared" si="38"/>
        <v>Greece</v>
      </c>
      <c r="N366" t="s">
        <v>288</v>
      </c>
      <c r="O366" t="str">
        <f>VLOOKUP(M366,Blad1!$B$3:$E$55,4,FALSE)</f>
        <v>Europe</v>
      </c>
      <c r="P366" t="str">
        <f t="shared" si="41"/>
        <v>Greece,GRE,Europe,Jose CHOLEVAS,Defender,26,1,184,Greece - Russia 11 Nov 2011,27 Jun 1984,Olympiacos Piraeus FC ,Greece,GRE,Europe</v>
      </c>
      <c r="Q366">
        <f t="shared" si="42"/>
        <v>0</v>
      </c>
      <c r="R366">
        <f t="shared" si="43"/>
        <v>0</v>
      </c>
    </row>
    <row r="367" spans="1:18" x14ac:dyDescent="0.3">
      <c r="A367" t="str">
        <f t="shared" si="39"/>
        <v>GRE</v>
      </c>
      <c r="B367" t="s">
        <v>998</v>
      </c>
      <c r="C367" t="s">
        <v>288</v>
      </c>
      <c r="D367" t="str">
        <f t="shared" si="40"/>
        <v>Europe</v>
      </c>
      <c r="E367" t="s">
        <v>1050</v>
      </c>
      <c r="F367" t="s">
        <v>73</v>
      </c>
      <c r="G367">
        <v>114</v>
      </c>
      <c r="H367">
        <v>10</v>
      </c>
      <c r="I367">
        <v>183</v>
      </c>
      <c r="J367" t="s">
        <v>1051</v>
      </c>
      <c r="K367" s="1" t="s">
        <v>2227</v>
      </c>
      <c r="L367" t="s">
        <v>1007</v>
      </c>
      <c r="M367" t="str">
        <f t="shared" si="38"/>
        <v>Greece</v>
      </c>
      <c r="N367" t="s">
        <v>288</v>
      </c>
      <c r="O367" t="str">
        <f>VLOOKUP(M367,Blad1!$B$3:$E$55,4,FALSE)</f>
        <v>Europe</v>
      </c>
      <c r="P367" t="str">
        <f t="shared" si="41"/>
        <v>Greece,GRE,Europe,Konstantinos KATSOURANIS,Midfielder,114,10,183,Sweden - Greece 20 Aug 2003,21 Jun 1979,PAOK FC ,Greece,GRE,Europe</v>
      </c>
      <c r="Q367">
        <f t="shared" si="42"/>
        <v>0</v>
      </c>
      <c r="R367">
        <f t="shared" si="43"/>
        <v>0</v>
      </c>
    </row>
    <row r="368" spans="1:18" x14ac:dyDescent="0.3">
      <c r="A368" t="str">
        <f t="shared" si="39"/>
        <v>GRE</v>
      </c>
      <c r="B368" t="s">
        <v>998</v>
      </c>
      <c r="C368" t="s">
        <v>288</v>
      </c>
      <c r="D368" t="str">
        <f t="shared" si="40"/>
        <v>Europe</v>
      </c>
      <c r="E368" t="s">
        <v>1052</v>
      </c>
      <c r="F368" t="s">
        <v>73</v>
      </c>
      <c r="G368">
        <v>7</v>
      </c>
      <c r="H368">
        <v>1</v>
      </c>
      <c r="I368">
        <v>190</v>
      </c>
      <c r="J368" t="s">
        <v>1053</v>
      </c>
      <c r="K368" s="1" t="s">
        <v>2228</v>
      </c>
      <c r="L368" t="s">
        <v>1004</v>
      </c>
      <c r="M368" t="str">
        <f t="shared" si="38"/>
        <v>Greece</v>
      </c>
      <c r="N368" t="s">
        <v>288</v>
      </c>
      <c r="O368" t="str">
        <f>VLOOKUP(M368,Blad1!$B$3:$E$55,4,FALSE)</f>
        <v>Europe</v>
      </c>
      <c r="P368" t="str">
        <f t="shared" si="41"/>
        <v>Greece,GRE,Europe,Andreas SAMARIS,Midfielder,7,1,190,Greece - Liechtenstein 15 Oct 2013,13 Jun 1989,Olympiacos Piraeus FC ,Greece,GRE,Europe</v>
      </c>
      <c r="Q368">
        <f t="shared" si="42"/>
        <v>0</v>
      </c>
      <c r="R368">
        <f t="shared" si="43"/>
        <v>0</v>
      </c>
    </row>
    <row r="369" spans="1:18" x14ac:dyDescent="0.3">
      <c r="A369" t="str">
        <f t="shared" si="39"/>
        <v>GRE</v>
      </c>
      <c r="B369" t="s">
        <v>998</v>
      </c>
      <c r="C369" t="s">
        <v>288</v>
      </c>
      <c r="D369" t="str">
        <f t="shared" si="40"/>
        <v>Europe</v>
      </c>
      <c r="E369" t="s">
        <v>1054</v>
      </c>
      <c r="F369" t="s">
        <v>73</v>
      </c>
      <c r="G369">
        <v>6</v>
      </c>
      <c r="H369">
        <v>0</v>
      </c>
      <c r="I369">
        <v>194</v>
      </c>
      <c r="J369" t="s">
        <v>1055</v>
      </c>
      <c r="K369" s="1" t="s">
        <v>2229</v>
      </c>
      <c r="L369" t="s">
        <v>1056</v>
      </c>
      <c r="M369" t="str">
        <f t="shared" si="38"/>
        <v>Italy</v>
      </c>
      <c r="N369" t="s">
        <v>59</v>
      </c>
      <c r="O369" t="str">
        <f>VLOOKUP(M369,Blad1!$B$3:$E$55,4,FALSE)</f>
        <v>Europe</v>
      </c>
      <c r="P369" t="str">
        <f t="shared" si="41"/>
        <v>Greece,GRE,Europe,Panagiotis TACHTSIDIS,Midfielder,6,0,194,Republic of Ireland - Greece 14 Nov 2012,15 Feb 1991,Torino FC ,Italy,ITA,Europe</v>
      </c>
      <c r="Q369">
        <f t="shared" si="42"/>
        <v>0</v>
      </c>
      <c r="R369">
        <f t="shared" si="43"/>
        <v>0</v>
      </c>
    </row>
    <row r="370" spans="1:18" x14ac:dyDescent="0.3">
      <c r="A370" t="str">
        <f t="shared" si="39"/>
        <v>ITA</v>
      </c>
      <c r="B370" t="s">
        <v>1057</v>
      </c>
      <c r="C370" t="s">
        <v>59</v>
      </c>
      <c r="D370" t="str">
        <f t="shared" si="40"/>
        <v>Europe</v>
      </c>
      <c r="E370" t="s">
        <v>1058</v>
      </c>
      <c r="F370" t="s">
        <v>47</v>
      </c>
      <c r="G370">
        <v>142</v>
      </c>
      <c r="H370">
        <v>0</v>
      </c>
      <c r="I370">
        <v>190</v>
      </c>
      <c r="J370" t="s">
        <v>1059</v>
      </c>
      <c r="K370" s="1" t="s">
        <v>2230</v>
      </c>
      <c r="L370" t="s">
        <v>341</v>
      </c>
      <c r="M370" t="str">
        <f t="shared" si="38"/>
        <v>Italy</v>
      </c>
      <c r="N370" t="s">
        <v>59</v>
      </c>
      <c r="O370" t="str">
        <f>VLOOKUP(M370,Blad1!$B$3:$E$55,4,FALSE)</f>
        <v>Europe</v>
      </c>
      <c r="P370" t="str">
        <f t="shared" si="41"/>
        <v>Italy,ITA,Europe,Gianluigi BUFFON,Goalkeeper,142,0,190,Russia - Italy 29 Oct 1997,28 Jan 1978,Juventus FC ,Italy,ITA,Europe</v>
      </c>
      <c r="Q370">
        <f t="shared" si="42"/>
        <v>0</v>
      </c>
      <c r="R370">
        <f t="shared" si="43"/>
        <v>0</v>
      </c>
    </row>
    <row r="371" spans="1:18" x14ac:dyDescent="0.3">
      <c r="A371" t="str">
        <f t="shared" si="39"/>
        <v>ITA</v>
      </c>
      <c r="B371" t="s">
        <v>1057</v>
      </c>
      <c r="C371" t="s">
        <v>59</v>
      </c>
      <c r="D371" t="str">
        <f t="shared" si="40"/>
        <v>Europe</v>
      </c>
      <c r="E371" t="s">
        <v>1060</v>
      </c>
      <c r="F371" t="s">
        <v>51</v>
      </c>
      <c r="G371">
        <v>12</v>
      </c>
      <c r="H371">
        <v>0</v>
      </c>
      <c r="I371">
        <v>179</v>
      </c>
      <c r="J371" t="s">
        <v>1061</v>
      </c>
      <c r="K371" t="s">
        <v>1062</v>
      </c>
      <c r="L371" t="s">
        <v>299</v>
      </c>
      <c r="M371" t="str">
        <f t="shared" si="38"/>
        <v>Italy</v>
      </c>
      <c r="N371" t="s">
        <v>59</v>
      </c>
      <c r="O371" t="str">
        <f>VLOOKUP(M371,Blad1!$B$3:$E$55,4,FALSE)</f>
        <v>Europe</v>
      </c>
      <c r="P371" t="str">
        <f t="shared" si="41"/>
        <v>Italy,ITA,Europe,Mattia DE SCIGLIO,Defender,12,0,179,Italy - Brazil 21 Mar 2013,20 Oct 1992,AC Milan ,Italy,ITA,Europe</v>
      </c>
      <c r="Q371">
        <f t="shared" si="42"/>
        <v>0</v>
      </c>
      <c r="R371">
        <f t="shared" si="43"/>
        <v>0</v>
      </c>
    </row>
    <row r="372" spans="1:18" x14ac:dyDescent="0.3">
      <c r="A372" t="str">
        <f t="shared" si="39"/>
        <v>ITA</v>
      </c>
      <c r="B372" t="s">
        <v>1057</v>
      </c>
      <c r="C372" t="s">
        <v>59</v>
      </c>
      <c r="D372" t="str">
        <f t="shared" si="40"/>
        <v>Europe</v>
      </c>
      <c r="E372" t="s">
        <v>1063</v>
      </c>
      <c r="F372" t="s">
        <v>51</v>
      </c>
      <c r="G372">
        <v>71</v>
      </c>
      <c r="H372">
        <v>4</v>
      </c>
      <c r="I372">
        <v>192</v>
      </c>
      <c r="J372" t="s">
        <v>1064</v>
      </c>
      <c r="K372" s="1" t="s">
        <v>2231</v>
      </c>
      <c r="L372" t="s">
        <v>341</v>
      </c>
      <c r="M372" t="str">
        <f t="shared" si="38"/>
        <v>Italy</v>
      </c>
      <c r="N372" t="s">
        <v>59</v>
      </c>
      <c r="O372" t="str">
        <f>VLOOKUP(M372,Blad1!$B$3:$E$55,4,FALSE)</f>
        <v>Europe</v>
      </c>
      <c r="P372" t="str">
        <f t="shared" si="41"/>
        <v>Italy,ITA,Europe,Giorgio CHIELLINI,Defender,71,4,192,Italy - Finland 17 Nov 2004,14 Aug 1984,Juventus FC ,Italy,ITA,Europe</v>
      </c>
      <c r="Q372">
        <f t="shared" si="42"/>
        <v>0</v>
      </c>
      <c r="R372">
        <f t="shared" si="43"/>
        <v>0</v>
      </c>
    </row>
    <row r="373" spans="1:18" x14ac:dyDescent="0.3">
      <c r="A373" t="str">
        <f t="shared" si="39"/>
        <v>ITA</v>
      </c>
      <c r="B373" t="s">
        <v>1057</v>
      </c>
      <c r="C373" t="s">
        <v>59</v>
      </c>
      <c r="D373" t="str">
        <f t="shared" si="40"/>
        <v>Europe</v>
      </c>
      <c r="E373" t="s">
        <v>1065</v>
      </c>
      <c r="F373" t="s">
        <v>51</v>
      </c>
      <c r="G373">
        <v>4</v>
      </c>
      <c r="H373">
        <v>0</v>
      </c>
      <c r="I373">
        <v>182</v>
      </c>
      <c r="J373" t="s">
        <v>1066</v>
      </c>
      <c r="K373" s="1" t="s">
        <v>2232</v>
      </c>
      <c r="L373" t="s">
        <v>1056</v>
      </c>
      <c r="M373" t="str">
        <f t="shared" si="38"/>
        <v>Italy</v>
      </c>
      <c r="N373" t="s">
        <v>59</v>
      </c>
      <c r="O373" t="str">
        <f>VLOOKUP(M373,Blad1!$B$3:$E$55,4,FALSE)</f>
        <v>Europe</v>
      </c>
      <c r="P373" t="str">
        <f t="shared" si="41"/>
        <v>Italy,ITA,Europe,Matteo DARMIAN,Defender,4,0,182,Italy - Republic of Ireland 31 May 2014,02 Dec 1989,Torino FC ,Italy,ITA,Europe</v>
      </c>
      <c r="Q373">
        <f t="shared" si="42"/>
        <v>0</v>
      </c>
      <c r="R373">
        <f t="shared" si="43"/>
        <v>0</v>
      </c>
    </row>
    <row r="374" spans="1:18" x14ac:dyDescent="0.3">
      <c r="A374" t="str">
        <f t="shared" si="39"/>
        <v>ITA</v>
      </c>
      <c r="B374" t="s">
        <v>1057</v>
      </c>
      <c r="C374" t="s">
        <v>59</v>
      </c>
      <c r="D374" t="str">
        <f t="shared" si="40"/>
        <v>Europe</v>
      </c>
      <c r="E374" t="s">
        <v>1067</v>
      </c>
      <c r="F374" t="s">
        <v>73</v>
      </c>
      <c r="G374">
        <v>25</v>
      </c>
      <c r="H374">
        <v>1</v>
      </c>
      <c r="I374">
        <v>187</v>
      </c>
      <c r="J374" t="s">
        <v>1068</v>
      </c>
      <c r="K374" s="1" t="s">
        <v>2233</v>
      </c>
      <c r="L374" t="s">
        <v>913</v>
      </c>
      <c r="M374" t="str">
        <f t="shared" si="38"/>
        <v>France</v>
      </c>
      <c r="N374" t="s">
        <v>95</v>
      </c>
      <c r="O374" t="str">
        <f>VLOOKUP(M374,Blad1!$B$3:$E$55,4,FALSE)</f>
        <v>Europe</v>
      </c>
      <c r="P374" t="str">
        <f t="shared" si="41"/>
        <v>Italy,ITA,Europe,Thiago MOTTA,Midfielder,25,1,187,Germany - Italy 09 Feb 2011,28 Aug 1982,Paris Saint-Germain FC ,France,FRA,Europe</v>
      </c>
      <c r="Q374">
        <f t="shared" si="42"/>
        <v>0</v>
      </c>
      <c r="R374">
        <f t="shared" si="43"/>
        <v>0</v>
      </c>
    </row>
    <row r="375" spans="1:18" x14ac:dyDescent="0.3">
      <c r="A375" t="str">
        <f t="shared" si="39"/>
        <v>ITA</v>
      </c>
      <c r="B375" t="s">
        <v>1057</v>
      </c>
      <c r="C375" t="s">
        <v>59</v>
      </c>
      <c r="D375" t="str">
        <f t="shared" si="40"/>
        <v>Europe</v>
      </c>
      <c r="E375" t="s">
        <v>1069</v>
      </c>
      <c r="F375" t="s">
        <v>73</v>
      </c>
      <c r="G375">
        <v>22</v>
      </c>
      <c r="H375">
        <v>0</v>
      </c>
      <c r="I375">
        <v>180</v>
      </c>
      <c r="J375" t="s">
        <v>1070</v>
      </c>
      <c r="K375" s="1" t="s">
        <v>2234</v>
      </c>
      <c r="L375" t="s">
        <v>398</v>
      </c>
      <c r="M375" t="str">
        <f t="shared" si="38"/>
        <v>Italy</v>
      </c>
      <c r="N375" t="s">
        <v>59</v>
      </c>
      <c r="O375" t="str">
        <f>VLOOKUP(M375,Blad1!$B$3:$E$55,4,FALSE)</f>
        <v>Europe</v>
      </c>
      <c r="P375" t="str">
        <f t="shared" si="41"/>
        <v>Italy,ITA,Europe,Antonio CANDREVA,Midfielder,22,0,180,Italy - Netherlands 14 Nov 2009,28 Feb 1987,SS Lazio ,Italy,ITA,Europe</v>
      </c>
      <c r="Q375">
        <f t="shared" si="42"/>
        <v>0</v>
      </c>
      <c r="R375">
        <f t="shared" si="43"/>
        <v>0</v>
      </c>
    </row>
    <row r="376" spans="1:18" x14ac:dyDescent="0.3">
      <c r="A376" t="str">
        <f t="shared" si="39"/>
        <v>ITA</v>
      </c>
      <c r="B376" t="s">
        <v>1057</v>
      </c>
      <c r="C376" t="s">
        <v>59</v>
      </c>
      <c r="D376" t="str">
        <f t="shared" si="40"/>
        <v>Europe</v>
      </c>
      <c r="E376" t="s">
        <v>1071</v>
      </c>
      <c r="F376" t="s">
        <v>51</v>
      </c>
      <c r="G376">
        <v>21</v>
      </c>
      <c r="H376">
        <v>1</v>
      </c>
      <c r="I376">
        <v>180</v>
      </c>
      <c r="J376" t="s">
        <v>1072</v>
      </c>
      <c r="K376" s="1" t="s">
        <v>2235</v>
      </c>
      <c r="L376" t="s">
        <v>299</v>
      </c>
      <c r="M376" t="str">
        <f t="shared" si="38"/>
        <v>Italy</v>
      </c>
      <c r="N376" t="s">
        <v>59</v>
      </c>
      <c r="O376" t="str">
        <f>VLOOKUP(M376,Blad1!$B$3:$E$55,4,FALSE)</f>
        <v>Europe</v>
      </c>
      <c r="P376" t="str">
        <f t="shared" si="41"/>
        <v>Italy,ITA,Europe,Ignazio ABATE,Defender,21,1,180,Poland - Italy 11 Nov 2011,12 Nov 1986,AC Milan ,Italy,ITA,Europe</v>
      </c>
      <c r="Q376">
        <f t="shared" si="42"/>
        <v>0</v>
      </c>
      <c r="R376">
        <f t="shared" si="43"/>
        <v>0</v>
      </c>
    </row>
    <row r="377" spans="1:18" x14ac:dyDescent="0.3">
      <c r="A377" t="str">
        <f t="shared" si="39"/>
        <v>ITA</v>
      </c>
      <c r="B377" t="s">
        <v>1057</v>
      </c>
      <c r="C377" t="s">
        <v>59</v>
      </c>
      <c r="D377" t="str">
        <f t="shared" si="40"/>
        <v>Europe</v>
      </c>
      <c r="E377" t="s">
        <v>1073</v>
      </c>
      <c r="F377" t="s">
        <v>73</v>
      </c>
      <c r="G377">
        <v>47</v>
      </c>
      <c r="H377">
        <v>4</v>
      </c>
      <c r="I377">
        <v>179</v>
      </c>
      <c r="J377" t="s">
        <v>1074</v>
      </c>
      <c r="K377" s="1" t="s">
        <v>2236</v>
      </c>
      <c r="L377" t="s">
        <v>341</v>
      </c>
      <c r="M377" t="str">
        <f t="shared" si="38"/>
        <v>Italy</v>
      </c>
      <c r="N377" t="s">
        <v>59</v>
      </c>
      <c r="O377" t="str">
        <f>VLOOKUP(M377,Blad1!$B$3:$E$55,4,FALSE)</f>
        <v>Europe</v>
      </c>
      <c r="P377" t="str">
        <f t="shared" si="41"/>
        <v>Italy,ITA,Europe,Claudio MARCHISIO,Midfielder,47,4,179,Switzerland - Italy 12 Aug 2009,19 Jan 1986,Juventus FC ,Italy,ITA,Europe</v>
      </c>
      <c r="Q377">
        <f t="shared" si="42"/>
        <v>0</v>
      </c>
      <c r="R377">
        <f t="shared" si="43"/>
        <v>0</v>
      </c>
    </row>
    <row r="378" spans="1:18" x14ac:dyDescent="0.3">
      <c r="A378" t="str">
        <f t="shared" si="39"/>
        <v>ITA</v>
      </c>
      <c r="B378" t="s">
        <v>1057</v>
      </c>
      <c r="C378" t="s">
        <v>59</v>
      </c>
      <c r="D378" t="str">
        <f t="shared" si="40"/>
        <v>Europe</v>
      </c>
      <c r="E378" t="s">
        <v>1075</v>
      </c>
      <c r="F378" t="s">
        <v>83</v>
      </c>
      <c r="G378">
        <v>33</v>
      </c>
      <c r="H378">
        <v>13</v>
      </c>
      <c r="I378">
        <v>189</v>
      </c>
      <c r="J378" t="s">
        <v>1076</v>
      </c>
      <c r="K378" s="1" t="s">
        <v>2237</v>
      </c>
      <c r="L378" t="s">
        <v>299</v>
      </c>
      <c r="M378" t="str">
        <f t="shared" si="38"/>
        <v>Italy</v>
      </c>
      <c r="N378" t="s">
        <v>59</v>
      </c>
      <c r="O378" t="str">
        <f>VLOOKUP(M378,Blad1!$B$3:$E$55,4,FALSE)</f>
        <v>Europe</v>
      </c>
      <c r="P378" t="str">
        <f t="shared" si="41"/>
        <v>Italy,ITA,Europe,Mario BALOTELLI,Forward,33,13,189,Italy - Cte d'Ivoire 10 Aug 2010,12 Aug 1990,AC Milan ,Italy,ITA,Europe</v>
      </c>
      <c r="Q378">
        <f t="shared" si="42"/>
        <v>0</v>
      </c>
      <c r="R378">
        <f t="shared" si="43"/>
        <v>0</v>
      </c>
    </row>
    <row r="379" spans="1:18" x14ac:dyDescent="0.3">
      <c r="A379" t="str">
        <f t="shared" si="39"/>
        <v>ITA</v>
      </c>
      <c r="B379" t="s">
        <v>1057</v>
      </c>
      <c r="C379" t="s">
        <v>59</v>
      </c>
      <c r="D379" t="str">
        <f t="shared" si="40"/>
        <v>Europe</v>
      </c>
      <c r="E379" t="s">
        <v>1077</v>
      </c>
      <c r="F379" t="s">
        <v>83</v>
      </c>
      <c r="G379">
        <v>39</v>
      </c>
      <c r="H379">
        <v>10</v>
      </c>
      <c r="I379">
        <v>175</v>
      </c>
      <c r="J379" t="s">
        <v>1078</v>
      </c>
      <c r="K379" s="1" t="s">
        <v>2238</v>
      </c>
      <c r="L379" t="s">
        <v>302</v>
      </c>
      <c r="M379" t="str">
        <f t="shared" si="38"/>
        <v>Italy</v>
      </c>
      <c r="N379" t="s">
        <v>59</v>
      </c>
      <c r="O379" t="str">
        <f>VLOOKUP(M379,Blad1!$B$3:$E$55,4,FALSE)</f>
        <v>Europe</v>
      </c>
      <c r="P379" t="str">
        <f t="shared" si="41"/>
        <v>Italy,ITA,Europe,Antonio CASSANO,Forward,39,10,175,Poland - Italy 12 Nov 2003,12 Jul 1982,Parma FC ,Italy,ITA,Europe</v>
      </c>
      <c r="Q379">
        <f t="shared" si="42"/>
        <v>0</v>
      </c>
      <c r="R379">
        <f t="shared" si="43"/>
        <v>0</v>
      </c>
    </row>
    <row r="380" spans="1:18" x14ac:dyDescent="0.3">
      <c r="A380" t="str">
        <f t="shared" si="39"/>
        <v>ITA</v>
      </c>
      <c r="B380" t="s">
        <v>1057</v>
      </c>
      <c r="C380" t="s">
        <v>59</v>
      </c>
      <c r="D380" t="str">
        <f t="shared" si="40"/>
        <v>Europe</v>
      </c>
      <c r="E380" t="s">
        <v>1079</v>
      </c>
      <c r="F380" t="s">
        <v>83</v>
      </c>
      <c r="G380">
        <v>13</v>
      </c>
      <c r="H380">
        <v>0</v>
      </c>
      <c r="I380">
        <v>177</v>
      </c>
      <c r="J380" t="s">
        <v>1061</v>
      </c>
      <c r="K380" s="1" t="s">
        <v>2239</v>
      </c>
      <c r="L380" t="s">
        <v>1056</v>
      </c>
      <c r="M380" t="str">
        <f t="shared" si="38"/>
        <v>Italy</v>
      </c>
      <c r="N380" t="s">
        <v>59</v>
      </c>
      <c r="O380" t="str">
        <f>VLOOKUP(M380,Blad1!$B$3:$E$55,4,FALSE)</f>
        <v>Europe</v>
      </c>
      <c r="P380" t="str">
        <f t="shared" si="41"/>
        <v>Italy,ITA,Europe,Alessio CERCI,Forward,13,0,177,Italy - Brazil 21 Mar 2013,23 Jul 1987,Torino FC ,Italy,ITA,Europe</v>
      </c>
      <c r="Q380">
        <f t="shared" si="42"/>
        <v>0</v>
      </c>
      <c r="R380">
        <f t="shared" si="43"/>
        <v>0</v>
      </c>
    </row>
    <row r="381" spans="1:18" x14ac:dyDescent="0.3">
      <c r="A381" t="str">
        <f t="shared" si="39"/>
        <v>ITA</v>
      </c>
      <c r="B381" t="s">
        <v>1057</v>
      </c>
      <c r="C381" t="s">
        <v>59</v>
      </c>
      <c r="D381" t="str">
        <f t="shared" si="40"/>
        <v>Europe</v>
      </c>
      <c r="E381" t="s">
        <v>1080</v>
      </c>
      <c r="F381" t="s">
        <v>47</v>
      </c>
      <c r="G381">
        <v>9</v>
      </c>
      <c r="H381">
        <v>0</v>
      </c>
      <c r="I381">
        <v>190</v>
      </c>
      <c r="J381" t="s">
        <v>1076</v>
      </c>
      <c r="K381" s="1" t="s">
        <v>2240</v>
      </c>
      <c r="L381" t="s">
        <v>913</v>
      </c>
      <c r="M381" t="str">
        <f t="shared" si="38"/>
        <v>France</v>
      </c>
      <c r="N381" t="s">
        <v>95</v>
      </c>
      <c r="O381" t="str">
        <f>VLOOKUP(M381,Blad1!$B$3:$E$55,4,FALSE)</f>
        <v>Europe</v>
      </c>
      <c r="P381" t="str">
        <f t="shared" si="41"/>
        <v>Italy,ITA,Europe,Salvatore SIRIGU,Goalkeeper,9,0,190,Italy - Cte d'Ivoire 10 Aug 2010,12 Jan 1987,Paris Saint-Germain FC ,France,FRA,Europe</v>
      </c>
      <c r="Q381">
        <f t="shared" si="42"/>
        <v>0</v>
      </c>
      <c r="R381">
        <f t="shared" si="43"/>
        <v>0</v>
      </c>
    </row>
    <row r="382" spans="1:18" x14ac:dyDescent="0.3">
      <c r="A382" t="str">
        <f t="shared" si="39"/>
        <v>ITA</v>
      </c>
      <c r="B382" t="s">
        <v>1057</v>
      </c>
      <c r="C382" t="s">
        <v>59</v>
      </c>
      <c r="D382" t="str">
        <f t="shared" si="40"/>
        <v>Europe</v>
      </c>
      <c r="E382" t="s">
        <v>1081</v>
      </c>
      <c r="F382" t="s">
        <v>47</v>
      </c>
      <c r="G382">
        <v>0</v>
      </c>
      <c r="H382">
        <v>0</v>
      </c>
      <c r="I382">
        <v>188</v>
      </c>
      <c r="J382" t="s">
        <v>78</v>
      </c>
      <c r="K382" s="1" t="s">
        <v>2241</v>
      </c>
      <c r="L382" t="s">
        <v>798</v>
      </c>
      <c r="M382" t="str">
        <f t="shared" si="38"/>
        <v>Italy</v>
      </c>
      <c r="N382" t="s">
        <v>59</v>
      </c>
      <c r="O382" t="str">
        <f>VLOOKUP(M382,Blad1!$B$3:$E$55,4,FALSE)</f>
        <v>Europe</v>
      </c>
      <c r="P382" t="str">
        <f t="shared" si="41"/>
        <v>Italy,ITA,Europe,Mattia PERIN,Goalkeeper,0,0,188,-,10 Nov 1992,Genoa CFC ,Italy,ITA,Europe</v>
      </c>
      <c r="Q382">
        <f t="shared" si="42"/>
        <v>0</v>
      </c>
      <c r="R382">
        <f t="shared" si="43"/>
        <v>0</v>
      </c>
    </row>
    <row r="383" spans="1:18" x14ac:dyDescent="0.3">
      <c r="A383" t="str">
        <f t="shared" si="39"/>
        <v>ITA</v>
      </c>
      <c r="B383" t="s">
        <v>1057</v>
      </c>
      <c r="C383" t="s">
        <v>59</v>
      </c>
      <c r="D383" t="str">
        <f t="shared" si="40"/>
        <v>Europe</v>
      </c>
      <c r="E383" t="s">
        <v>1082</v>
      </c>
      <c r="F383" t="s">
        <v>73</v>
      </c>
      <c r="G383">
        <v>35</v>
      </c>
      <c r="H383">
        <v>5</v>
      </c>
      <c r="I383">
        <v>184</v>
      </c>
      <c r="J383" t="s">
        <v>1083</v>
      </c>
      <c r="K383" s="1" t="s">
        <v>2242</v>
      </c>
      <c r="L383" t="s">
        <v>836</v>
      </c>
      <c r="M383" t="str">
        <f t="shared" si="38"/>
        <v>Italy</v>
      </c>
      <c r="N383" t="s">
        <v>59</v>
      </c>
      <c r="O383" t="str">
        <f>VLOOKUP(M383,Blad1!$B$3:$E$55,4,FALSE)</f>
        <v>Europe</v>
      </c>
      <c r="P383" t="str">
        <f t="shared" si="41"/>
        <v>Italy,ITA,Europe,Alberto AQUILANI,Midfielder,35,5,184,Italy - Turkey 15 Nov 2006,07 Jul 1984,ACF Fiorentina ,Italy,ITA,Europe</v>
      </c>
      <c r="Q383">
        <f t="shared" si="42"/>
        <v>0</v>
      </c>
      <c r="R383">
        <f t="shared" si="43"/>
        <v>0</v>
      </c>
    </row>
    <row r="384" spans="1:18" x14ac:dyDescent="0.3">
      <c r="A384" t="str">
        <f t="shared" si="39"/>
        <v>ITA</v>
      </c>
      <c r="B384" t="s">
        <v>1057</v>
      </c>
      <c r="C384" t="s">
        <v>59</v>
      </c>
      <c r="D384" t="str">
        <f t="shared" si="40"/>
        <v>Europe</v>
      </c>
      <c r="E384" t="s">
        <v>1084</v>
      </c>
      <c r="F384" t="s">
        <v>51</v>
      </c>
      <c r="G384">
        <v>50</v>
      </c>
      <c r="H384">
        <v>0</v>
      </c>
      <c r="I384">
        <v>186</v>
      </c>
      <c r="J384" t="s">
        <v>1064</v>
      </c>
      <c r="K384" t="s">
        <v>1085</v>
      </c>
      <c r="L384" t="s">
        <v>341</v>
      </c>
      <c r="M384" t="str">
        <f t="shared" si="38"/>
        <v>Italy</v>
      </c>
      <c r="N384" t="s">
        <v>59</v>
      </c>
      <c r="O384" t="str">
        <f>VLOOKUP(M384,Blad1!$B$3:$E$55,4,FALSE)</f>
        <v>Europe</v>
      </c>
      <c r="P384" t="str">
        <f t="shared" si="41"/>
        <v>Italy,ITA,Europe,Andrea BARZAGLI,Defender,50,0,186,Italy - Finland 17 Nov 2004,08 May 1981,Juventus FC ,Italy,ITA,Europe</v>
      </c>
      <c r="Q384">
        <f t="shared" si="42"/>
        <v>0</v>
      </c>
      <c r="R384">
        <f t="shared" si="43"/>
        <v>0</v>
      </c>
    </row>
    <row r="385" spans="1:18" x14ac:dyDescent="0.3">
      <c r="A385" t="str">
        <f t="shared" si="39"/>
        <v>ITA</v>
      </c>
      <c r="B385" t="s">
        <v>1057</v>
      </c>
      <c r="C385" t="s">
        <v>59</v>
      </c>
      <c r="D385" t="str">
        <f t="shared" si="40"/>
        <v>Europe</v>
      </c>
      <c r="E385" t="s">
        <v>1086</v>
      </c>
      <c r="F385" t="s">
        <v>73</v>
      </c>
      <c r="G385">
        <v>97</v>
      </c>
      <c r="H385">
        <v>15</v>
      </c>
      <c r="I385">
        <v>182</v>
      </c>
      <c r="J385" t="s">
        <v>1087</v>
      </c>
      <c r="K385" s="1" t="s">
        <v>2243</v>
      </c>
      <c r="L385" t="s">
        <v>240</v>
      </c>
      <c r="M385" t="str">
        <f t="shared" ref="M385:M399" si="44">VLOOKUP(N385,$T$2:$U$54,2,FALSE)</f>
        <v>Italy</v>
      </c>
      <c r="N385" t="s">
        <v>59</v>
      </c>
      <c r="O385" t="str">
        <f>VLOOKUP(M385,Blad1!$B$3:$E$55,4,FALSE)</f>
        <v>Europe</v>
      </c>
      <c r="P385" t="str">
        <f t="shared" si="41"/>
        <v>Italy,ITA,Europe,Daniele DE ROSSI,Midfielder,97,15,182,Italy - Norway 04 Sep 2004,24 Jul 1983,AS Roma ,Italy,ITA,Europe</v>
      </c>
      <c r="Q385">
        <f t="shared" si="42"/>
        <v>0</v>
      </c>
      <c r="R385">
        <f t="shared" si="43"/>
        <v>0</v>
      </c>
    </row>
    <row r="386" spans="1:18" x14ac:dyDescent="0.3">
      <c r="A386" t="str">
        <f t="shared" ref="A386:A449" si="45">C386</f>
        <v>ITA</v>
      </c>
      <c r="B386" t="s">
        <v>1057</v>
      </c>
      <c r="C386" t="s">
        <v>59</v>
      </c>
      <c r="D386" t="str">
        <f t="shared" ref="D386:D449" si="46">VLOOKUP(B386,$AB$2:$AG$54,6,FALSE)</f>
        <v>Europe</v>
      </c>
      <c r="E386" t="s">
        <v>1088</v>
      </c>
      <c r="F386" t="s">
        <v>83</v>
      </c>
      <c r="G386">
        <v>4</v>
      </c>
      <c r="H386">
        <v>0</v>
      </c>
      <c r="I386">
        <v>184</v>
      </c>
      <c r="J386" t="s">
        <v>1089</v>
      </c>
      <c r="K386" s="1" t="s">
        <v>2244</v>
      </c>
      <c r="L386" t="s">
        <v>1056</v>
      </c>
      <c r="M386" t="str">
        <f t="shared" si="44"/>
        <v>Italy</v>
      </c>
      <c r="N386" t="s">
        <v>59</v>
      </c>
      <c r="O386" t="str">
        <f>VLOOKUP(M386,Blad1!$B$3:$E$55,4,FALSE)</f>
        <v>Europe</v>
      </c>
      <c r="P386" t="str">
        <f t="shared" ref="P386:P449" si="47">B386&amp;","&amp;C386&amp;","&amp;D386&amp;","&amp;E386&amp;","&amp;F386&amp;","&amp;G386&amp;","&amp;H386&amp;","&amp;I386&amp;","&amp;J386&amp;","&amp;K386&amp;","&amp;L386&amp;","&amp;M386&amp;","&amp;N386&amp;","&amp;O386</f>
        <v>Italy,ITA,Europe,Ciro IMMOBILE,Forward,4,0,184,Spain - Italy 05 Mar 2014,20 Feb 1990,Torino FC ,Italy,ITA,Europe</v>
      </c>
      <c r="Q386">
        <f t="shared" ref="Q386:Q449" si="48">IF(B386="Ghana",IF(M386="Netherlands",1,0),0)</f>
        <v>0</v>
      </c>
      <c r="R386">
        <f t="shared" ref="R386:R449" si="49">IF(O386="Europe",IF(B386="Brazil",1,0),0)</f>
        <v>0</v>
      </c>
    </row>
    <row r="387" spans="1:18" x14ac:dyDescent="0.3">
      <c r="A387" t="str">
        <f t="shared" si="45"/>
        <v>ITA</v>
      </c>
      <c r="B387" t="s">
        <v>1057</v>
      </c>
      <c r="C387" t="s">
        <v>59</v>
      </c>
      <c r="D387" t="str">
        <f t="shared" si="46"/>
        <v>Europe</v>
      </c>
      <c r="E387" t="s">
        <v>1090</v>
      </c>
      <c r="F387" t="s">
        <v>73</v>
      </c>
      <c r="G387">
        <v>6</v>
      </c>
      <c r="H387">
        <v>0</v>
      </c>
      <c r="I387">
        <v>186</v>
      </c>
      <c r="J387" t="s">
        <v>1091</v>
      </c>
      <c r="K387" s="1" t="s">
        <v>2245</v>
      </c>
      <c r="L387" t="s">
        <v>302</v>
      </c>
      <c r="M387" t="str">
        <f t="shared" si="44"/>
        <v>Italy</v>
      </c>
      <c r="N387" t="s">
        <v>59</v>
      </c>
      <c r="O387" t="str">
        <f>VLOOKUP(M387,Blad1!$B$3:$E$55,4,FALSE)</f>
        <v>Europe</v>
      </c>
      <c r="P387" t="str">
        <f t="shared" si="47"/>
        <v>Italy,ITA,Europe,Marco PAROLO,Midfielder,6,0,186,Ukraine - Italy 29 Mar 2011,25 Jan 1985,Parma FC ,Italy,ITA,Europe</v>
      </c>
      <c r="Q387">
        <f t="shared" si="48"/>
        <v>0</v>
      </c>
      <c r="R387">
        <f t="shared" si="49"/>
        <v>0</v>
      </c>
    </row>
    <row r="388" spans="1:18" x14ac:dyDescent="0.3">
      <c r="A388" t="str">
        <f t="shared" si="45"/>
        <v>ITA</v>
      </c>
      <c r="B388" t="s">
        <v>1057</v>
      </c>
      <c r="C388" t="s">
        <v>59</v>
      </c>
      <c r="D388" t="str">
        <f t="shared" si="46"/>
        <v>Europe</v>
      </c>
      <c r="E388" t="s">
        <v>1092</v>
      </c>
      <c r="F388" t="s">
        <v>51</v>
      </c>
      <c r="G388">
        <v>38</v>
      </c>
      <c r="H388">
        <v>2</v>
      </c>
      <c r="I388">
        <v>190</v>
      </c>
      <c r="J388" t="s">
        <v>145</v>
      </c>
      <c r="K388" t="s">
        <v>1093</v>
      </c>
      <c r="L388" t="s">
        <v>341</v>
      </c>
      <c r="M388" t="str">
        <f t="shared" si="44"/>
        <v>Italy</v>
      </c>
      <c r="N388" t="s">
        <v>59</v>
      </c>
      <c r="O388" t="str">
        <f>VLOOKUP(M388,Blad1!$B$3:$E$55,4,FALSE)</f>
        <v>Europe</v>
      </c>
      <c r="P388" t="str">
        <f t="shared" si="47"/>
        <v>Italy,ITA,Europe,Leonardo BONUCCI,Defender,38,2,190,Italy - Cameroon 03 Mar 2010,01 May 1987,Juventus FC ,Italy,ITA,Europe</v>
      </c>
      <c r="Q388">
        <f t="shared" si="48"/>
        <v>0</v>
      </c>
      <c r="R388">
        <f t="shared" si="49"/>
        <v>0</v>
      </c>
    </row>
    <row r="389" spans="1:18" x14ac:dyDescent="0.3">
      <c r="A389" t="str">
        <f t="shared" si="45"/>
        <v>ITA</v>
      </c>
      <c r="B389" t="s">
        <v>1057</v>
      </c>
      <c r="C389" t="s">
        <v>59</v>
      </c>
      <c r="D389" t="str">
        <f t="shared" si="46"/>
        <v>Europe</v>
      </c>
      <c r="E389" t="s">
        <v>1094</v>
      </c>
      <c r="F389" t="s">
        <v>51</v>
      </c>
      <c r="G389">
        <v>3</v>
      </c>
      <c r="H389">
        <v>0</v>
      </c>
      <c r="I389">
        <v>187</v>
      </c>
      <c r="J389" t="s">
        <v>1089</v>
      </c>
      <c r="K389" s="1" t="s">
        <v>2246</v>
      </c>
      <c r="L389" t="s">
        <v>302</v>
      </c>
      <c r="M389" t="str">
        <f t="shared" si="44"/>
        <v>Italy</v>
      </c>
      <c r="N389" t="s">
        <v>59</v>
      </c>
      <c r="O389" t="str">
        <f>VLOOKUP(M389,Blad1!$B$3:$E$55,4,FALSE)</f>
        <v>Europe</v>
      </c>
      <c r="P389" t="str">
        <f t="shared" si="47"/>
        <v>Italy,ITA,Europe,Gabriel PALETTA,Defender,3,0,187,Spain - Italy 05 Mar 2014,15 Feb 1986,Parma FC ,Italy,ITA,Europe</v>
      </c>
      <c r="Q389">
        <f t="shared" si="48"/>
        <v>0</v>
      </c>
      <c r="R389">
        <f t="shared" si="49"/>
        <v>0</v>
      </c>
    </row>
    <row r="390" spans="1:18" x14ac:dyDescent="0.3">
      <c r="A390" t="str">
        <f t="shared" si="45"/>
        <v>ITA</v>
      </c>
      <c r="B390" t="s">
        <v>1057</v>
      </c>
      <c r="C390" t="s">
        <v>59</v>
      </c>
      <c r="D390" t="str">
        <f t="shared" si="46"/>
        <v>Europe</v>
      </c>
      <c r="E390" t="s">
        <v>1095</v>
      </c>
      <c r="F390" t="s">
        <v>73</v>
      </c>
      <c r="G390">
        <v>112</v>
      </c>
      <c r="H390">
        <v>13</v>
      </c>
      <c r="I390">
        <v>177</v>
      </c>
      <c r="J390" t="s">
        <v>1096</v>
      </c>
      <c r="K390" t="s">
        <v>1097</v>
      </c>
      <c r="L390" t="s">
        <v>341</v>
      </c>
      <c r="M390" t="str">
        <f t="shared" si="44"/>
        <v>Italy</v>
      </c>
      <c r="N390" t="s">
        <v>59</v>
      </c>
      <c r="O390" t="str">
        <f>VLOOKUP(M390,Blad1!$B$3:$E$55,4,FALSE)</f>
        <v>Europe</v>
      </c>
      <c r="P390" t="str">
        <f t="shared" si="47"/>
        <v>Italy,ITA,Europe,Andrea PIRLO,Midfielder,112,13,177,Azerbaijan - Italy 07 Sep 2002,19 May 1979,Juventus FC ,Italy,ITA,Europe</v>
      </c>
      <c r="Q390">
        <f t="shared" si="48"/>
        <v>0</v>
      </c>
      <c r="R390">
        <f t="shared" si="49"/>
        <v>0</v>
      </c>
    </row>
    <row r="391" spans="1:18" x14ac:dyDescent="0.3">
      <c r="A391" t="str">
        <f t="shared" si="45"/>
        <v>ITA</v>
      </c>
      <c r="B391" t="s">
        <v>1057</v>
      </c>
      <c r="C391" t="s">
        <v>59</v>
      </c>
      <c r="D391" t="str">
        <f t="shared" si="46"/>
        <v>Europe</v>
      </c>
      <c r="E391" t="s">
        <v>1098</v>
      </c>
      <c r="F391" t="s">
        <v>83</v>
      </c>
      <c r="G391">
        <v>6</v>
      </c>
      <c r="H391">
        <v>1</v>
      </c>
      <c r="I391">
        <v>163</v>
      </c>
      <c r="J391" t="s">
        <v>1099</v>
      </c>
      <c r="K391" s="1" t="s">
        <v>2247</v>
      </c>
      <c r="L391" t="s">
        <v>58</v>
      </c>
      <c r="M391" t="str">
        <f t="shared" si="44"/>
        <v>Italy</v>
      </c>
      <c r="N391" t="s">
        <v>59</v>
      </c>
      <c r="O391" t="str">
        <f>VLOOKUP(M391,Blad1!$B$3:$E$55,4,FALSE)</f>
        <v>Europe</v>
      </c>
      <c r="P391" t="str">
        <f t="shared" si="47"/>
        <v>Italy,ITA,Europe,Lorenzo INSIGNE,Forward,6,1,163,Italy - Malta 11 Sep 2012,04 Jun 1991,SSC Napoli ,Italy,ITA,Europe</v>
      </c>
      <c r="Q391">
        <f t="shared" si="48"/>
        <v>0</v>
      </c>
      <c r="R391">
        <f t="shared" si="49"/>
        <v>0</v>
      </c>
    </row>
    <row r="392" spans="1:18" x14ac:dyDescent="0.3">
      <c r="A392" t="str">
        <f t="shared" si="45"/>
        <v>ITA</v>
      </c>
      <c r="B392" t="s">
        <v>1057</v>
      </c>
      <c r="C392" t="s">
        <v>59</v>
      </c>
      <c r="D392" t="str">
        <f t="shared" si="46"/>
        <v>Europe</v>
      </c>
      <c r="E392" t="s">
        <v>1100</v>
      </c>
      <c r="F392" t="s">
        <v>73</v>
      </c>
      <c r="G392">
        <v>8</v>
      </c>
      <c r="H392">
        <v>1</v>
      </c>
      <c r="I392">
        <v>168</v>
      </c>
      <c r="J392" t="s">
        <v>1101</v>
      </c>
      <c r="K392" s="1" t="s">
        <v>2248</v>
      </c>
      <c r="L392" t="s">
        <v>913</v>
      </c>
      <c r="M392" t="str">
        <f t="shared" si="44"/>
        <v>France</v>
      </c>
      <c r="N392" t="s">
        <v>95</v>
      </c>
      <c r="O392" t="str">
        <f>VLOOKUP(M392,Blad1!$B$3:$E$55,4,FALSE)</f>
        <v>Europe</v>
      </c>
      <c r="P392" t="str">
        <f t="shared" si="47"/>
        <v>Italy,ITA,Europe,Marco VERRATTI,Midfielder,8,1,168,England - Italy 15 Aug 2012,05 Nov 1992,Paris Saint-Germain FC ,France,FRA,Europe</v>
      </c>
      <c r="Q392">
        <f t="shared" si="48"/>
        <v>0</v>
      </c>
      <c r="R392">
        <f t="shared" si="49"/>
        <v>0</v>
      </c>
    </row>
    <row r="393" spans="1:18" x14ac:dyDescent="0.3">
      <c r="A393" t="str">
        <f t="shared" si="45"/>
        <v>NED</v>
      </c>
      <c r="B393" t="s">
        <v>1102</v>
      </c>
      <c r="C393" t="s">
        <v>306</v>
      </c>
      <c r="D393" t="str">
        <f t="shared" si="46"/>
        <v>Europe</v>
      </c>
      <c r="E393" t="s">
        <v>1103</v>
      </c>
      <c r="F393" t="s">
        <v>47</v>
      </c>
      <c r="G393">
        <v>15</v>
      </c>
      <c r="H393">
        <v>0</v>
      </c>
      <c r="I393">
        <v>187</v>
      </c>
      <c r="J393" t="s">
        <v>1104</v>
      </c>
      <c r="K393" s="1" t="s">
        <v>2249</v>
      </c>
      <c r="L393" t="s">
        <v>1105</v>
      </c>
      <c r="M393" t="str">
        <f t="shared" si="44"/>
        <v>Netherlands</v>
      </c>
      <c r="N393" t="s">
        <v>306</v>
      </c>
      <c r="O393" t="str">
        <f>VLOOKUP(M393,Blad1!$B$3:$E$55,4,FALSE)</f>
        <v>Europe</v>
      </c>
      <c r="P393" t="str">
        <f t="shared" si="47"/>
        <v>Netherlands,NED,Europe,Jasper CILLESSEN,Goalkeeper,15,0,187,Indonesia - Netherlands 07 Jun 2013,22 Apr 1989,AFC Ajax ,Netherlands,NED,Europe</v>
      </c>
      <c r="Q393">
        <f t="shared" si="48"/>
        <v>0</v>
      </c>
      <c r="R393">
        <f t="shared" si="49"/>
        <v>0</v>
      </c>
    </row>
    <row r="394" spans="1:18" x14ac:dyDescent="0.3">
      <c r="A394" t="str">
        <f t="shared" si="45"/>
        <v>NED</v>
      </c>
      <c r="B394" t="s">
        <v>1102</v>
      </c>
      <c r="C394" t="s">
        <v>306</v>
      </c>
      <c r="D394" t="str">
        <f t="shared" si="46"/>
        <v>Europe</v>
      </c>
      <c r="E394" t="s">
        <v>1106</v>
      </c>
      <c r="F394" t="s">
        <v>51</v>
      </c>
      <c r="G394">
        <v>31</v>
      </c>
      <c r="H394">
        <v>1</v>
      </c>
      <c r="I394">
        <v>190</v>
      </c>
      <c r="J394" t="s">
        <v>1107</v>
      </c>
      <c r="K394" s="1" t="s">
        <v>2250</v>
      </c>
      <c r="L394" t="s">
        <v>1108</v>
      </c>
      <c r="M394" t="str">
        <f t="shared" si="44"/>
        <v>England</v>
      </c>
      <c r="N394" t="s">
        <v>63</v>
      </c>
      <c r="O394" t="str">
        <f>VLOOKUP(M394,Blad1!$B$3:$E$55,4,FALSE)</f>
        <v>Europe</v>
      </c>
      <c r="P394" t="str">
        <f t="shared" si="47"/>
        <v>Netherlands,NED,Europe,Ron VLAAR,Defender,31,1,190,Czech Republic - Netherlands 08 Oct 2005,16 Feb 1985,Aston Villa FC ,England,ENG,Europe</v>
      </c>
      <c r="Q394">
        <f t="shared" si="48"/>
        <v>0</v>
      </c>
      <c r="R394">
        <f t="shared" si="49"/>
        <v>0</v>
      </c>
    </row>
    <row r="395" spans="1:18" x14ac:dyDescent="0.3">
      <c r="A395" t="str">
        <f t="shared" si="45"/>
        <v>NED</v>
      </c>
      <c r="B395" t="s">
        <v>1102</v>
      </c>
      <c r="C395" t="s">
        <v>306</v>
      </c>
      <c r="D395" t="str">
        <f t="shared" si="46"/>
        <v>Europe</v>
      </c>
      <c r="E395" t="s">
        <v>1109</v>
      </c>
      <c r="F395" t="s">
        <v>51</v>
      </c>
      <c r="G395">
        <v>19</v>
      </c>
      <c r="H395">
        <v>1</v>
      </c>
      <c r="I395">
        <v>190</v>
      </c>
      <c r="J395" t="s">
        <v>1110</v>
      </c>
      <c r="K395" s="1" t="s">
        <v>2251</v>
      </c>
      <c r="L395" t="s">
        <v>1111</v>
      </c>
      <c r="M395" t="str">
        <f t="shared" si="44"/>
        <v>Netherlands</v>
      </c>
      <c r="N395" t="s">
        <v>306</v>
      </c>
      <c r="O395" t="str">
        <f>VLOOKUP(M395,Blad1!$B$3:$E$55,4,FALSE)</f>
        <v>Europe</v>
      </c>
      <c r="P395" t="str">
        <f t="shared" si="47"/>
        <v>Netherlands,NED,Europe,Stefan DE VRIJ,Defender,19,1,190,Belgium - Netherlands 15 Aug 2012,05 Feb 1992,Feyenoord Rotterdam ,Netherlands,NED,Europe</v>
      </c>
      <c r="Q395">
        <f t="shared" si="48"/>
        <v>0</v>
      </c>
      <c r="R395">
        <f t="shared" si="49"/>
        <v>0</v>
      </c>
    </row>
    <row r="396" spans="1:18" x14ac:dyDescent="0.3">
      <c r="A396" t="str">
        <f t="shared" si="45"/>
        <v>NED</v>
      </c>
      <c r="B396" t="s">
        <v>1102</v>
      </c>
      <c r="C396" t="s">
        <v>306</v>
      </c>
      <c r="D396" t="str">
        <f t="shared" si="46"/>
        <v>Europe</v>
      </c>
      <c r="E396" t="s">
        <v>1112</v>
      </c>
      <c r="F396" t="s">
        <v>51</v>
      </c>
      <c r="G396">
        <v>22</v>
      </c>
      <c r="H396">
        <v>2</v>
      </c>
      <c r="I396">
        <v>186</v>
      </c>
      <c r="J396" t="s">
        <v>1110</v>
      </c>
      <c r="K396" s="1" t="s">
        <v>2252</v>
      </c>
      <c r="L396" t="s">
        <v>1111</v>
      </c>
      <c r="M396" t="str">
        <f t="shared" si="44"/>
        <v>Netherlands</v>
      </c>
      <c r="N396" t="s">
        <v>306</v>
      </c>
      <c r="O396" t="str">
        <f>VLOOKUP(M396,Blad1!$B$3:$E$55,4,FALSE)</f>
        <v>Europe</v>
      </c>
      <c r="P396" t="str">
        <f t="shared" si="47"/>
        <v>Netherlands,NED,Europe,Bruno MARTINS INDI,Defender,22,2,186,Belgium - Netherlands 15 Aug 2012,08 Feb 1992,Feyenoord Rotterdam ,Netherlands,NED,Europe</v>
      </c>
      <c r="Q396">
        <f t="shared" si="48"/>
        <v>0</v>
      </c>
      <c r="R396">
        <f t="shared" si="49"/>
        <v>0</v>
      </c>
    </row>
    <row r="397" spans="1:18" x14ac:dyDescent="0.3">
      <c r="A397" t="str">
        <f t="shared" si="45"/>
        <v>NED</v>
      </c>
      <c r="B397" t="s">
        <v>1102</v>
      </c>
      <c r="C397" t="s">
        <v>306</v>
      </c>
      <c r="D397" t="str">
        <f t="shared" si="46"/>
        <v>Europe</v>
      </c>
      <c r="E397" t="s">
        <v>1113</v>
      </c>
      <c r="F397" t="s">
        <v>51</v>
      </c>
      <c r="G397">
        <v>19</v>
      </c>
      <c r="H397">
        <v>1</v>
      </c>
      <c r="I397">
        <v>180</v>
      </c>
      <c r="J397" t="s">
        <v>1114</v>
      </c>
      <c r="K397" t="s">
        <v>1115</v>
      </c>
      <c r="L397" t="s">
        <v>1105</v>
      </c>
      <c r="M397" t="str">
        <f t="shared" si="44"/>
        <v>Netherlands</v>
      </c>
      <c r="N397" t="s">
        <v>306</v>
      </c>
      <c r="O397" t="str">
        <f>VLOOKUP(M397,Blad1!$B$3:$E$55,4,FALSE)</f>
        <v>Europe</v>
      </c>
      <c r="P397" t="str">
        <f t="shared" si="47"/>
        <v>Netherlands,NED,Europe,Daley BLIND,Defender,19,1,180,Netherlands - Italy 06 Feb 2013,09 Mar 1990,AFC Ajax ,Netherlands,NED,Europe</v>
      </c>
      <c r="Q397">
        <f t="shared" si="48"/>
        <v>0</v>
      </c>
      <c r="R397">
        <f t="shared" si="49"/>
        <v>0</v>
      </c>
    </row>
    <row r="398" spans="1:18" x14ac:dyDescent="0.3">
      <c r="A398" t="str">
        <f t="shared" si="45"/>
        <v>NED</v>
      </c>
      <c r="B398" t="s">
        <v>1102</v>
      </c>
      <c r="C398" t="s">
        <v>306</v>
      </c>
      <c r="D398" t="str">
        <f t="shared" si="46"/>
        <v>Europe</v>
      </c>
      <c r="E398" t="s">
        <v>1116</v>
      </c>
      <c r="F398" t="s">
        <v>73</v>
      </c>
      <c r="G398">
        <v>76</v>
      </c>
      <c r="H398">
        <v>1</v>
      </c>
      <c r="I398">
        <v>174</v>
      </c>
      <c r="J398" t="s">
        <v>1117</v>
      </c>
      <c r="K398" s="1" t="s">
        <v>2253</v>
      </c>
      <c r="L398" t="s">
        <v>299</v>
      </c>
      <c r="M398" t="str">
        <f t="shared" si="44"/>
        <v>Italy</v>
      </c>
      <c r="N398" t="s">
        <v>59</v>
      </c>
      <c r="O398" t="str">
        <f>VLOOKUP(M398,Blad1!$B$3:$E$55,4,FALSE)</f>
        <v>Europe</v>
      </c>
      <c r="P398" t="str">
        <f t="shared" si="47"/>
        <v>Netherlands,NED,Europe,Nigel DE JONG,Midfielder,76,1,174,Netherlands - France 31 Mar 2004,30 Nov 1984,AC Milan ,Italy,ITA,Europe</v>
      </c>
      <c r="Q398">
        <f t="shared" si="48"/>
        <v>0</v>
      </c>
      <c r="R398">
        <f t="shared" si="49"/>
        <v>0</v>
      </c>
    </row>
    <row r="399" spans="1:18" x14ac:dyDescent="0.3">
      <c r="A399" t="str">
        <f t="shared" si="45"/>
        <v>NED</v>
      </c>
      <c r="B399" t="s">
        <v>1102</v>
      </c>
      <c r="C399" t="s">
        <v>306</v>
      </c>
      <c r="D399" t="str">
        <f t="shared" si="46"/>
        <v>Europe</v>
      </c>
      <c r="E399" t="s">
        <v>1118</v>
      </c>
      <c r="F399" t="s">
        <v>51</v>
      </c>
      <c r="G399">
        <v>21</v>
      </c>
      <c r="H399">
        <v>0</v>
      </c>
      <c r="I399">
        <v>186</v>
      </c>
      <c r="J399" t="s">
        <v>1119</v>
      </c>
      <c r="K399" s="1" t="s">
        <v>2254</v>
      </c>
      <c r="L399" t="s">
        <v>1111</v>
      </c>
      <c r="M399" t="str">
        <f t="shared" si="44"/>
        <v>Netherlands</v>
      </c>
      <c r="N399" t="s">
        <v>306</v>
      </c>
      <c r="O399" t="str">
        <f>VLOOKUP(M399,Blad1!$B$3:$E$55,4,FALSE)</f>
        <v>Europe</v>
      </c>
      <c r="P399" t="str">
        <f t="shared" si="47"/>
        <v>Netherlands,NED,Europe,Daryl JANMAAT,Defender,21,0,186,Netherlands - Turkey 07 Sep 2012,22 Jul 1989,Feyenoord Rotterdam ,Netherlands,NED,Europe</v>
      </c>
      <c r="Q399">
        <f t="shared" si="48"/>
        <v>0</v>
      </c>
      <c r="R399">
        <f t="shared" si="49"/>
        <v>0</v>
      </c>
    </row>
    <row r="400" spans="1:18" x14ac:dyDescent="0.3">
      <c r="A400" t="str">
        <f t="shared" si="45"/>
        <v>NED</v>
      </c>
      <c r="B400" t="s">
        <v>1102</v>
      </c>
      <c r="C400" t="s">
        <v>306</v>
      </c>
      <c r="D400" t="str">
        <f t="shared" si="46"/>
        <v>Europe</v>
      </c>
      <c r="E400" t="s">
        <v>1120</v>
      </c>
      <c r="F400" t="s">
        <v>73</v>
      </c>
      <c r="G400">
        <v>13</v>
      </c>
      <c r="H400">
        <v>0</v>
      </c>
      <c r="I400">
        <v>174</v>
      </c>
      <c r="J400" t="s">
        <v>1114</v>
      </c>
      <c r="K400" s="1" t="s">
        <v>2255</v>
      </c>
      <c r="L400" t="s">
        <v>246</v>
      </c>
      <c r="M400" s="3" t="s">
        <v>852</v>
      </c>
      <c r="N400" s="3" t="s">
        <v>63</v>
      </c>
      <c r="O400" t="str">
        <f>VLOOKUP(M400,Blad1!$B$3:$E$55,4,FALSE)</f>
        <v>Europe</v>
      </c>
      <c r="P400" t="str">
        <f t="shared" si="47"/>
        <v>Netherlands,NED,Europe,Jonathan DE GUZMAN,Midfielder,13,0,174,Netherlands - Italy 06 Feb 2013,13 Sep 1987,Swansea City AFC ,England,ENG,Europe</v>
      </c>
      <c r="Q400">
        <f t="shared" si="48"/>
        <v>0</v>
      </c>
      <c r="R400">
        <f t="shared" si="49"/>
        <v>0</v>
      </c>
    </row>
    <row r="401" spans="1:18" x14ac:dyDescent="0.3">
      <c r="A401" t="str">
        <f t="shared" si="45"/>
        <v>NED</v>
      </c>
      <c r="B401" t="s">
        <v>1102</v>
      </c>
      <c r="C401" t="s">
        <v>306</v>
      </c>
      <c r="D401" t="str">
        <f t="shared" si="46"/>
        <v>Europe</v>
      </c>
      <c r="E401" t="s">
        <v>1121</v>
      </c>
      <c r="F401" t="s">
        <v>83</v>
      </c>
      <c r="G401">
        <v>91</v>
      </c>
      <c r="H401">
        <v>47</v>
      </c>
      <c r="I401">
        <v>186</v>
      </c>
      <c r="J401" t="s">
        <v>1122</v>
      </c>
      <c r="K401" s="1" t="s">
        <v>2256</v>
      </c>
      <c r="L401" t="s">
        <v>577</v>
      </c>
      <c r="M401" t="str">
        <f t="shared" ref="M401:M413" si="50">VLOOKUP(N401,$T$2:$U$54,2,FALSE)</f>
        <v>England</v>
      </c>
      <c r="N401" t="s">
        <v>63</v>
      </c>
      <c r="O401" t="str">
        <f>VLOOKUP(M401,Blad1!$B$3:$E$55,4,FALSE)</f>
        <v>Europe</v>
      </c>
      <c r="P401" t="str">
        <f t="shared" si="47"/>
        <v>Netherlands,NED,Europe,Robin VAN PERSIE,Forward,91,47,186,Netherlands - Romania 04 Jun 2005,06 Aug 1983,Manchester United FC ,England,ENG,Europe</v>
      </c>
      <c r="Q401">
        <f t="shared" si="48"/>
        <v>0</v>
      </c>
      <c r="R401">
        <f t="shared" si="49"/>
        <v>0</v>
      </c>
    </row>
    <row r="402" spans="1:18" x14ac:dyDescent="0.3">
      <c r="A402" t="str">
        <f t="shared" si="45"/>
        <v>NED</v>
      </c>
      <c r="B402" t="s">
        <v>1102</v>
      </c>
      <c r="C402" t="s">
        <v>306</v>
      </c>
      <c r="D402" t="str">
        <f t="shared" si="46"/>
        <v>Europe</v>
      </c>
      <c r="E402" t="s">
        <v>1123</v>
      </c>
      <c r="F402" t="s">
        <v>73</v>
      </c>
      <c r="G402">
        <v>105</v>
      </c>
      <c r="H402">
        <v>27</v>
      </c>
      <c r="I402">
        <v>171</v>
      </c>
      <c r="J402" t="s">
        <v>1124</v>
      </c>
      <c r="K402" s="1" t="s">
        <v>2068</v>
      </c>
      <c r="L402" t="s">
        <v>178</v>
      </c>
      <c r="M402" t="str">
        <f t="shared" si="50"/>
        <v>Turkey</v>
      </c>
      <c r="N402" t="s">
        <v>147</v>
      </c>
      <c r="O402" t="str">
        <f>VLOOKUP(M402,Blad1!$B$3:$E$55,4,FALSE)</f>
        <v>Europe</v>
      </c>
      <c r="P402" t="str">
        <f t="shared" si="47"/>
        <v>Netherlands,NED,Europe,Wesley SNEIJDER,Midfielder,105,27,171,Netherlands - Portugal 30 Apr 2003,09 Jun 1984,Galatasaray SK ,Turkey,TUR,Europe</v>
      </c>
      <c r="Q402">
        <f t="shared" si="48"/>
        <v>0</v>
      </c>
      <c r="R402">
        <f t="shared" si="49"/>
        <v>0</v>
      </c>
    </row>
    <row r="403" spans="1:18" x14ac:dyDescent="0.3">
      <c r="A403" t="str">
        <f t="shared" si="45"/>
        <v>NED</v>
      </c>
      <c r="B403" t="s">
        <v>1102</v>
      </c>
      <c r="C403" t="s">
        <v>306</v>
      </c>
      <c r="D403" t="str">
        <f t="shared" si="46"/>
        <v>Europe</v>
      </c>
      <c r="E403" t="s">
        <v>1125</v>
      </c>
      <c r="F403" t="s">
        <v>83</v>
      </c>
      <c r="G403">
        <v>82</v>
      </c>
      <c r="H403">
        <v>26</v>
      </c>
      <c r="I403">
        <v>180</v>
      </c>
      <c r="J403" t="s">
        <v>1124</v>
      </c>
      <c r="K403" s="1" t="s">
        <v>2257</v>
      </c>
      <c r="L403" t="s">
        <v>708</v>
      </c>
      <c r="M403" t="str">
        <f t="shared" si="50"/>
        <v>Germany</v>
      </c>
      <c r="N403" t="s">
        <v>175</v>
      </c>
      <c r="O403" t="str">
        <f>VLOOKUP(M403,Blad1!$B$3:$E$55,4,FALSE)</f>
        <v>Europe</v>
      </c>
      <c r="P403" t="str">
        <f t="shared" si="47"/>
        <v>Netherlands,NED,Europe,Arjen ROBBEN,Forward,82,26,180,Netherlands - Portugal 30 Apr 2003,23 Jan 1984,FC Bayern Muenchen ,Germany,GER,Europe</v>
      </c>
      <c r="Q403">
        <f t="shared" si="48"/>
        <v>0</v>
      </c>
      <c r="R403">
        <f t="shared" si="49"/>
        <v>0</v>
      </c>
    </row>
    <row r="404" spans="1:18" x14ac:dyDescent="0.3">
      <c r="A404" t="str">
        <f t="shared" si="45"/>
        <v>NED</v>
      </c>
      <c r="B404" t="s">
        <v>1102</v>
      </c>
      <c r="C404" t="s">
        <v>306</v>
      </c>
      <c r="D404" t="str">
        <f t="shared" si="46"/>
        <v>Europe</v>
      </c>
      <c r="E404" t="s">
        <v>1126</v>
      </c>
      <c r="F404" t="s">
        <v>51</v>
      </c>
      <c r="G404">
        <v>3</v>
      </c>
      <c r="H404">
        <v>0</v>
      </c>
      <c r="I404">
        <v>178</v>
      </c>
      <c r="J404" t="s">
        <v>1127</v>
      </c>
      <c r="K404" s="1" t="s">
        <v>2258</v>
      </c>
      <c r="L404" t="s">
        <v>659</v>
      </c>
      <c r="M404" t="str">
        <f t="shared" si="50"/>
        <v>Germany</v>
      </c>
      <c r="N404" t="s">
        <v>175</v>
      </c>
      <c r="O404" t="str">
        <f>VLOOKUP(M404,Blad1!$B$3:$E$55,4,FALSE)</f>
        <v>Europe</v>
      </c>
      <c r="P404" t="str">
        <f t="shared" si="47"/>
        <v>Netherlands,NED,Europe,Paul VERHAEGH,Defender,3,0,178,Portugal - Netherlands 14 Aug 2013,01 Sep 1983,FC Augsburg ,Germany,GER,Europe</v>
      </c>
      <c r="Q404">
        <f t="shared" si="48"/>
        <v>0</v>
      </c>
      <c r="R404">
        <f t="shared" si="49"/>
        <v>0</v>
      </c>
    </row>
    <row r="405" spans="1:18" x14ac:dyDescent="0.3">
      <c r="A405" t="str">
        <f t="shared" si="45"/>
        <v>NED</v>
      </c>
      <c r="B405" t="s">
        <v>1102</v>
      </c>
      <c r="C405" t="s">
        <v>306</v>
      </c>
      <c r="D405" t="str">
        <f t="shared" si="46"/>
        <v>Europe</v>
      </c>
      <c r="E405" t="s">
        <v>1128</v>
      </c>
      <c r="F405" t="s">
        <v>51</v>
      </c>
      <c r="G405">
        <v>4</v>
      </c>
      <c r="H405">
        <v>0</v>
      </c>
      <c r="I405">
        <v>183</v>
      </c>
      <c r="J405" t="s">
        <v>1129</v>
      </c>
      <c r="K405" s="1" t="s">
        <v>2259</v>
      </c>
      <c r="L405" t="s">
        <v>1105</v>
      </c>
      <c r="M405" t="str">
        <f t="shared" si="50"/>
        <v>Netherlands</v>
      </c>
      <c r="N405" t="s">
        <v>306</v>
      </c>
      <c r="O405" t="str">
        <f>VLOOKUP(M405,Blad1!$B$3:$E$55,4,FALSE)</f>
        <v>Europe</v>
      </c>
      <c r="P405" t="str">
        <f t="shared" si="47"/>
        <v>Netherlands,NED,Europe,Joel VELTMAN,Defender,4,0,183,Netherlands - Colombia 19 Nov 2013,15 Jan 1992,AFC Ajax ,Netherlands,NED,Europe</v>
      </c>
      <c r="Q405">
        <f t="shared" si="48"/>
        <v>0</v>
      </c>
      <c r="R405">
        <f t="shared" si="49"/>
        <v>0</v>
      </c>
    </row>
    <row r="406" spans="1:18" x14ac:dyDescent="0.3">
      <c r="A406" t="str">
        <f t="shared" si="45"/>
        <v>NED</v>
      </c>
      <c r="B406" t="s">
        <v>1102</v>
      </c>
      <c r="C406" t="s">
        <v>306</v>
      </c>
      <c r="D406" t="str">
        <f t="shared" si="46"/>
        <v>Europe</v>
      </c>
      <c r="E406" t="s">
        <v>1130</v>
      </c>
      <c r="F406" t="s">
        <v>51</v>
      </c>
      <c r="G406">
        <v>2</v>
      </c>
      <c r="H406">
        <v>0</v>
      </c>
      <c r="I406">
        <v>183</v>
      </c>
      <c r="J406" t="s">
        <v>1131</v>
      </c>
      <c r="K406" s="1" t="s">
        <v>2260</v>
      </c>
      <c r="L406" t="s">
        <v>1111</v>
      </c>
      <c r="M406" t="str">
        <f t="shared" si="50"/>
        <v>Netherlands</v>
      </c>
      <c r="N406" t="s">
        <v>306</v>
      </c>
      <c r="O406" t="str">
        <f>VLOOKUP(M406,Blad1!$B$3:$E$55,4,FALSE)</f>
        <v>Europe</v>
      </c>
      <c r="P406" t="str">
        <f t="shared" si="47"/>
        <v>Netherlands,NED,Europe,Terence KONGOLO,Defender,2,0,183,Netherlands - Ecuador 17 May 2014,14 Feb 1994,Feyenoord Rotterdam ,Netherlands,NED,Europe</v>
      </c>
      <c r="Q406">
        <f t="shared" si="48"/>
        <v>0</v>
      </c>
      <c r="R406">
        <f t="shared" si="49"/>
        <v>0</v>
      </c>
    </row>
    <row r="407" spans="1:18" x14ac:dyDescent="0.3">
      <c r="A407" t="str">
        <f t="shared" si="45"/>
        <v>NED</v>
      </c>
      <c r="B407" t="s">
        <v>1102</v>
      </c>
      <c r="C407" t="s">
        <v>306</v>
      </c>
      <c r="D407" t="str">
        <f t="shared" si="46"/>
        <v>Europe</v>
      </c>
      <c r="E407" t="s">
        <v>1132</v>
      </c>
      <c r="F407" t="s">
        <v>83</v>
      </c>
      <c r="G407">
        <v>103</v>
      </c>
      <c r="H407">
        <v>24</v>
      </c>
      <c r="I407">
        <v>184</v>
      </c>
      <c r="J407" t="s">
        <v>1133</v>
      </c>
      <c r="K407" s="1" t="s">
        <v>2261</v>
      </c>
      <c r="L407" t="s">
        <v>180</v>
      </c>
      <c r="M407" t="str">
        <f t="shared" si="50"/>
        <v>Turkey</v>
      </c>
      <c r="N407" t="s">
        <v>147</v>
      </c>
      <c r="O407" t="str">
        <f>VLOOKUP(M407,Blad1!$B$3:$E$55,4,FALSE)</f>
        <v>Europe</v>
      </c>
      <c r="P407" t="str">
        <f t="shared" si="47"/>
        <v>Netherlands,NED,Europe,Dirk KUYT,Forward,103,24,184,Netherlands - Liechtenstein 03 Sep 2004,22 Jul 1980,Fenerbahce SK ,Turkey,TUR,Europe</v>
      </c>
      <c r="Q407">
        <f t="shared" si="48"/>
        <v>0</v>
      </c>
      <c r="R407">
        <f t="shared" si="49"/>
        <v>0</v>
      </c>
    </row>
    <row r="408" spans="1:18" x14ac:dyDescent="0.3">
      <c r="A408" t="str">
        <f t="shared" si="45"/>
        <v>NED</v>
      </c>
      <c r="B408" t="s">
        <v>1102</v>
      </c>
      <c r="C408" t="s">
        <v>306</v>
      </c>
      <c r="D408" t="str">
        <f t="shared" si="46"/>
        <v>Europe</v>
      </c>
      <c r="E408" t="s">
        <v>1134</v>
      </c>
      <c r="F408" t="s">
        <v>73</v>
      </c>
      <c r="G408">
        <v>10</v>
      </c>
      <c r="H408">
        <v>0</v>
      </c>
      <c r="I408">
        <v>169</v>
      </c>
      <c r="J408" t="s">
        <v>1119</v>
      </c>
      <c r="K408" s="1" t="s">
        <v>2262</v>
      </c>
      <c r="L408" t="s">
        <v>1111</v>
      </c>
      <c r="M408" t="str">
        <f t="shared" si="50"/>
        <v>Netherlands</v>
      </c>
      <c r="N408" t="s">
        <v>306</v>
      </c>
      <c r="O408" t="str">
        <f>VLOOKUP(M408,Blad1!$B$3:$E$55,4,FALSE)</f>
        <v>Europe</v>
      </c>
      <c r="P408" t="str">
        <f t="shared" si="47"/>
        <v>Netherlands,NED,Europe,Jordy CLASIE,Midfielder,10,0,169,Netherlands - Turkey 07 Sep 2012,27 Jun 1991,Feyenoord Rotterdam ,Netherlands,NED,Europe</v>
      </c>
      <c r="Q408">
        <f t="shared" si="48"/>
        <v>0</v>
      </c>
      <c r="R408">
        <f t="shared" si="49"/>
        <v>0</v>
      </c>
    </row>
    <row r="409" spans="1:18" x14ac:dyDescent="0.3">
      <c r="A409" t="str">
        <f t="shared" si="45"/>
        <v>NED</v>
      </c>
      <c r="B409" t="s">
        <v>1102</v>
      </c>
      <c r="C409" t="s">
        <v>306</v>
      </c>
      <c r="D409" t="str">
        <f t="shared" si="46"/>
        <v>Europe</v>
      </c>
      <c r="E409" t="s">
        <v>1135</v>
      </c>
      <c r="F409" t="s">
        <v>83</v>
      </c>
      <c r="G409">
        <v>26</v>
      </c>
      <c r="H409">
        <v>8</v>
      </c>
      <c r="I409">
        <v>178</v>
      </c>
      <c r="J409" t="s">
        <v>1136</v>
      </c>
      <c r="K409" s="1" t="s">
        <v>2263</v>
      </c>
      <c r="L409" t="s">
        <v>814</v>
      </c>
      <c r="M409" t="str">
        <f t="shared" si="50"/>
        <v>Ukraine</v>
      </c>
      <c r="N409" t="s">
        <v>402</v>
      </c>
      <c r="O409" t="str">
        <f>VLOOKUP(M409,Blad1!$B$3:$E$55,4,FALSE)</f>
        <v>Europe</v>
      </c>
      <c r="P409" t="str">
        <f t="shared" si="47"/>
        <v>Netherlands,NED,Europe,Jeremain LENS,Forward,26,8,178,Ukraine - Netherlands 11 Aug 2010,24 Nov 1987,FC Dynamo Kyiv ,Ukraine,UKR,Europe</v>
      </c>
      <c r="Q409">
        <f t="shared" si="48"/>
        <v>0</v>
      </c>
      <c r="R409">
        <f t="shared" si="49"/>
        <v>0</v>
      </c>
    </row>
    <row r="410" spans="1:18" x14ac:dyDescent="0.3">
      <c r="A410" t="str">
        <f t="shared" si="45"/>
        <v>NED</v>
      </c>
      <c r="B410" t="s">
        <v>1102</v>
      </c>
      <c r="C410" t="s">
        <v>306</v>
      </c>
      <c r="D410" t="str">
        <f t="shared" si="46"/>
        <v>Europe</v>
      </c>
      <c r="E410" t="s">
        <v>1137</v>
      </c>
      <c r="F410" t="s">
        <v>73</v>
      </c>
      <c r="G410">
        <v>7</v>
      </c>
      <c r="H410">
        <v>1</v>
      </c>
      <c r="I410">
        <v>188</v>
      </c>
      <c r="J410" t="s">
        <v>1136</v>
      </c>
      <c r="K410" s="1" t="s">
        <v>2264</v>
      </c>
      <c r="L410" t="s">
        <v>355</v>
      </c>
      <c r="M410" t="str">
        <f t="shared" si="50"/>
        <v>England</v>
      </c>
      <c r="N410" t="s">
        <v>63</v>
      </c>
      <c r="O410" t="str">
        <f>VLOOKUP(M410,Blad1!$B$3:$E$55,4,FALSE)</f>
        <v>Europe</v>
      </c>
      <c r="P410" t="str">
        <f t="shared" si="47"/>
        <v>Netherlands,NED,Europe,Leroy FER,Midfielder,7,1,188,Ukraine - Netherlands 11 Aug 2010,05 Jan 1990,Norwich City FC ,England,ENG,Europe</v>
      </c>
      <c r="Q410">
        <f t="shared" si="48"/>
        <v>0</v>
      </c>
      <c r="R410">
        <f t="shared" si="49"/>
        <v>0</v>
      </c>
    </row>
    <row r="411" spans="1:18" x14ac:dyDescent="0.3">
      <c r="A411" t="str">
        <f t="shared" si="45"/>
        <v>NED</v>
      </c>
      <c r="B411" t="s">
        <v>1102</v>
      </c>
      <c r="C411" t="s">
        <v>306</v>
      </c>
      <c r="D411" t="str">
        <f t="shared" si="46"/>
        <v>Europe</v>
      </c>
      <c r="E411" t="s">
        <v>1138</v>
      </c>
      <c r="F411" t="s">
        <v>83</v>
      </c>
      <c r="G411">
        <v>65</v>
      </c>
      <c r="H411">
        <v>35</v>
      </c>
      <c r="I411">
        <v>187</v>
      </c>
      <c r="J411" t="s">
        <v>1139</v>
      </c>
      <c r="K411" s="1" t="s">
        <v>2265</v>
      </c>
      <c r="L411" t="s">
        <v>199</v>
      </c>
      <c r="M411" t="str">
        <f t="shared" si="50"/>
        <v>Germany</v>
      </c>
      <c r="N411" t="s">
        <v>175</v>
      </c>
      <c r="O411" t="str">
        <f>VLOOKUP(M411,Blad1!$B$3:$E$55,4,FALSE)</f>
        <v>Europe</v>
      </c>
      <c r="P411" t="str">
        <f t="shared" si="47"/>
        <v>Netherlands,NED,Europe,Klaas Jan HUNTELAAR,Forward,65,35,187,Republic of Ireland - Netherlands 16 Aug 2006,12 Aug 1983,FC Schalke 04 ,Germany,GER,Europe</v>
      </c>
      <c r="Q411">
        <f t="shared" si="48"/>
        <v>0</v>
      </c>
      <c r="R411">
        <f t="shared" si="49"/>
        <v>0</v>
      </c>
    </row>
    <row r="412" spans="1:18" x14ac:dyDescent="0.3">
      <c r="A412" t="str">
        <f t="shared" si="45"/>
        <v>NED</v>
      </c>
      <c r="B412" t="s">
        <v>1102</v>
      </c>
      <c r="C412" t="s">
        <v>306</v>
      </c>
      <c r="D412" t="str">
        <f t="shared" si="46"/>
        <v>Europe</v>
      </c>
      <c r="E412" t="s">
        <v>1140</v>
      </c>
      <c r="F412" t="s">
        <v>73</v>
      </c>
      <c r="G412">
        <v>12</v>
      </c>
      <c r="H412">
        <v>2</v>
      </c>
      <c r="I412">
        <v>175</v>
      </c>
      <c r="J412" t="s">
        <v>1141</v>
      </c>
      <c r="K412" s="1" t="s">
        <v>2266</v>
      </c>
      <c r="L412" t="s">
        <v>1142</v>
      </c>
      <c r="M412" t="str">
        <f t="shared" si="50"/>
        <v>Netherlands</v>
      </c>
      <c r="N412" t="s">
        <v>306</v>
      </c>
      <c r="O412" t="str">
        <f>VLOOKUP(M412,Blad1!$B$3:$E$55,4,FALSE)</f>
        <v>Europe</v>
      </c>
      <c r="P412" t="str">
        <f t="shared" si="47"/>
        <v>Netherlands,NED,Europe,Georginio WIJNALDUM,Midfielder,12,2,175,Netherlands - San Marino 02 Sep 2011,11 Nov 1990,PSV Eindhoven ,Netherlands,NED,Europe</v>
      </c>
      <c r="Q412">
        <f t="shared" si="48"/>
        <v>0</v>
      </c>
      <c r="R412">
        <f t="shared" si="49"/>
        <v>0</v>
      </c>
    </row>
    <row r="413" spans="1:18" x14ac:dyDescent="0.3">
      <c r="A413" t="str">
        <f t="shared" si="45"/>
        <v>NED</v>
      </c>
      <c r="B413" t="s">
        <v>1102</v>
      </c>
      <c r="C413" t="s">
        <v>306</v>
      </c>
      <c r="D413" t="str">
        <f t="shared" si="46"/>
        <v>Europe</v>
      </c>
      <c r="E413" t="s">
        <v>1143</v>
      </c>
      <c r="F413" t="s">
        <v>83</v>
      </c>
      <c r="G413">
        <v>10</v>
      </c>
      <c r="H413">
        <v>2</v>
      </c>
      <c r="I413">
        <v>178</v>
      </c>
      <c r="J413" t="s">
        <v>1144</v>
      </c>
      <c r="K413" s="1" t="s">
        <v>2267</v>
      </c>
      <c r="L413" t="s">
        <v>1142</v>
      </c>
      <c r="M413" t="str">
        <f t="shared" si="50"/>
        <v>Netherlands</v>
      </c>
      <c r="N413" t="s">
        <v>306</v>
      </c>
      <c r="O413" t="str">
        <f>VLOOKUP(M413,Blad1!$B$3:$E$55,4,FALSE)</f>
        <v>Europe</v>
      </c>
      <c r="P413" t="str">
        <f t="shared" si="47"/>
        <v>Netherlands,NED,Europe,Memphis DEPAY,Forward,10,2,178,Turkey - Netherlands 15 Oct 2013,13 Feb 1994,PSV Eindhoven ,Netherlands,NED,Europe</v>
      </c>
      <c r="Q413">
        <f t="shared" si="48"/>
        <v>0</v>
      </c>
      <c r="R413">
        <f t="shared" si="49"/>
        <v>0</v>
      </c>
    </row>
    <row r="414" spans="1:18" x14ac:dyDescent="0.3">
      <c r="A414" t="str">
        <f t="shared" si="45"/>
        <v>NED</v>
      </c>
      <c r="B414" t="s">
        <v>1102</v>
      </c>
      <c r="C414" t="s">
        <v>306</v>
      </c>
      <c r="D414" t="str">
        <f t="shared" si="46"/>
        <v>Europe</v>
      </c>
      <c r="E414" t="s">
        <v>1145</v>
      </c>
      <c r="F414" t="s">
        <v>47</v>
      </c>
      <c r="G414">
        <v>15</v>
      </c>
      <c r="H414">
        <v>0</v>
      </c>
      <c r="I414">
        <v>183</v>
      </c>
      <c r="J414" t="s">
        <v>1146</v>
      </c>
      <c r="K414" t="s">
        <v>1147</v>
      </c>
      <c r="L414" t="s">
        <v>246</v>
      </c>
      <c r="M414" s="3" t="s">
        <v>852</v>
      </c>
      <c r="N414" s="3" t="s">
        <v>63</v>
      </c>
      <c r="O414" t="str">
        <f>VLOOKUP(M414,Blad1!$B$3:$E$55,4,FALSE)</f>
        <v>Europe</v>
      </c>
      <c r="P414" t="str">
        <f t="shared" si="47"/>
        <v>Netherlands,NED,Europe,Michel VORM,Goalkeeper,15,0,183,Netherlands - Sweden 19 Nov 2008,20 Oct 1983,Swansea City AFC ,England,ENG,Europe</v>
      </c>
      <c r="Q414">
        <f t="shared" si="48"/>
        <v>0</v>
      </c>
      <c r="R414">
        <f t="shared" si="49"/>
        <v>0</v>
      </c>
    </row>
    <row r="415" spans="1:18" x14ac:dyDescent="0.3">
      <c r="A415" t="str">
        <f t="shared" si="45"/>
        <v>NED</v>
      </c>
      <c r="B415" t="s">
        <v>1102</v>
      </c>
      <c r="C415" t="s">
        <v>306</v>
      </c>
      <c r="D415" t="str">
        <f t="shared" si="46"/>
        <v>Europe</v>
      </c>
      <c r="E415" t="s">
        <v>1148</v>
      </c>
      <c r="F415" t="s">
        <v>47</v>
      </c>
      <c r="G415">
        <v>6</v>
      </c>
      <c r="H415">
        <v>0</v>
      </c>
      <c r="I415">
        <v>193</v>
      </c>
      <c r="J415" t="s">
        <v>1149</v>
      </c>
      <c r="K415" s="1" t="s">
        <v>2268</v>
      </c>
      <c r="L415" t="s">
        <v>236</v>
      </c>
      <c r="M415" t="str">
        <f t="shared" ref="M415:M478" si="51">VLOOKUP(N415,$T$2:$U$54,2,FALSE)</f>
        <v>England</v>
      </c>
      <c r="N415" t="s">
        <v>63</v>
      </c>
      <c r="O415" t="str">
        <f>VLOOKUP(M415,Blad1!$B$3:$E$55,4,FALSE)</f>
        <v>Europe</v>
      </c>
      <c r="P415" t="str">
        <f t="shared" si="47"/>
        <v>Netherlands,NED,Europe,Tim KRUL,Goalkeeper,6,0,193,Brazil - Netherlands 04 Jun 2011,03 Apr 1988,Newcastle United FC ,England,ENG,Europe</v>
      </c>
      <c r="Q415">
        <f t="shared" si="48"/>
        <v>0</v>
      </c>
      <c r="R415">
        <f t="shared" si="49"/>
        <v>0</v>
      </c>
    </row>
    <row r="416" spans="1:18" x14ac:dyDescent="0.3">
      <c r="A416" t="str">
        <f t="shared" si="45"/>
        <v>POR</v>
      </c>
      <c r="B416" t="s">
        <v>1150</v>
      </c>
      <c r="C416" t="s">
        <v>67</v>
      </c>
      <c r="D416" t="str">
        <f t="shared" si="46"/>
        <v>Europe</v>
      </c>
      <c r="E416" t="s">
        <v>848</v>
      </c>
      <c r="F416" t="s">
        <v>47</v>
      </c>
      <c r="G416">
        <v>35</v>
      </c>
      <c r="H416">
        <v>0</v>
      </c>
      <c r="I416">
        <v>187</v>
      </c>
      <c r="J416" t="s">
        <v>1151</v>
      </c>
      <c r="K416" s="1" t="s">
        <v>2269</v>
      </c>
      <c r="L416" t="s">
        <v>1152</v>
      </c>
      <c r="M416" t="str">
        <f t="shared" si="51"/>
        <v>Portugal</v>
      </c>
      <c r="N416" t="s">
        <v>67</v>
      </c>
      <c r="O416" t="str">
        <f>VLOOKUP(M416,Blad1!$B$3:$E$55,4,FALSE)</f>
        <v>Europe</v>
      </c>
      <c r="P416" t="str">
        <f t="shared" si="47"/>
        <v>Portugal,POR,Europe,EDUARDO,Goalkeeper,35,0,187,Portugal - Finland 11 Feb 2009,19 Sep 1982,Sporting Braga ,Portugal,POR,Europe</v>
      </c>
      <c r="Q416">
        <f t="shared" si="48"/>
        <v>0</v>
      </c>
      <c r="R416">
        <f t="shared" si="49"/>
        <v>0</v>
      </c>
    </row>
    <row r="417" spans="1:18" x14ac:dyDescent="0.3">
      <c r="A417" t="str">
        <f t="shared" si="45"/>
        <v>POR</v>
      </c>
      <c r="B417" t="s">
        <v>1150</v>
      </c>
      <c r="C417" t="s">
        <v>67</v>
      </c>
      <c r="D417" t="str">
        <f t="shared" si="46"/>
        <v>Europe</v>
      </c>
      <c r="E417" t="s">
        <v>1153</v>
      </c>
      <c r="F417" t="s">
        <v>51</v>
      </c>
      <c r="G417">
        <v>75</v>
      </c>
      <c r="H417">
        <v>10</v>
      </c>
      <c r="I417">
        <v>187</v>
      </c>
      <c r="J417" t="s">
        <v>1154</v>
      </c>
      <c r="K417" s="1" t="s">
        <v>2270</v>
      </c>
      <c r="L417" t="s">
        <v>180</v>
      </c>
      <c r="M417" t="str">
        <f t="shared" si="51"/>
        <v>Turkey</v>
      </c>
      <c r="N417" t="s">
        <v>147</v>
      </c>
      <c r="O417" t="str">
        <f>VLOOKUP(M417,Blad1!$B$3:$E$55,4,FALSE)</f>
        <v>Europe</v>
      </c>
      <c r="P417" t="str">
        <f t="shared" si="47"/>
        <v>Portugal,POR,Europe,Bruno ALVES,Defender,75,10,187,Kuwait - Portugal 05 Jun 2007,27 Nov 1981,Fenerbahce SK ,Turkey,TUR,Europe</v>
      </c>
      <c r="Q417">
        <f t="shared" si="48"/>
        <v>0</v>
      </c>
      <c r="R417">
        <f t="shared" si="49"/>
        <v>0</v>
      </c>
    </row>
    <row r="418" spans="1:18" x14ac:dyDescent="0.3">
      <c r="A418" t="str">
        <f t="shared" si="45"/>
        <v>POR</v>
      </c>
      <c r="B418" t="s">
        <v>1150</v>
      </c>
      <c r="C418" t="s">
        <v>67</v>
      </c>
      <c r="D418" t="str">
        <f t="shared" si="46"/>
        <v>Europe</v>
      </c>
      <c r="E418" t="s">
        <v>1155</v>
      </c>
      <c r="F418" t="s">
        <v>51</v>
      </c>
      <c r="G418">
        <v>60</v>
      </c>
      <c r="H418">
        <v>3</v>
      </c>
      <c r="I418">
        <v>186</v>
      </c>
      <c r="J418" t="s">
        <v>1156</v>
      </c>
      <c r="K418" s="1" t="s">
        <v>2271</v>
      </c>
      <c r="L418" t="s">
        <v>819</v>
      </c>
      <c r="M418" t="str">
        <f t="shared" si="51"/>
        <v>Spain</v>
      </c>
      <c r="N418" t="s">
        <v>81</v>
      </c>
      <c r="O418" t="str">
        <f>VLOOKUP(M418,Blad1!$B$3:$E$55,4,FALSE)</f>
        <v>Europe</v>
      </c>
      <c r="P418" t="str">
        <f t="shared" si="47"/>
        <v>Portugal,POR,Europe,PEPE,Defender,60,3,186,Portugal - Finland 21 Nov 2007,26 Feb 1983,Real Madrid CF ,Spain,ESP,Europe</v>
      </c>
      <c r="Q418">
        <f t="shared" si="48"/>
        <v>0</v>
      </c>
      <c r="R418">
        <f t="shared" si="49"/>
        <v>0</v>
      </c>
    </row>
    <row r="419" spans="1:18" x14ac:dyDescent="0.3">
      <c r="A419" t="str">
        <f t="shared" si="45"/>
        <v>POR</v>
      </c>
      <c r="B419" t="s">
        <v>1150</v>
      </c>
      <c r="C419" t="s">
        <v>67</v>
      </c>
      <c r="D419" t="str">
        <f t="shared" si="46"/>
        <v>Europe</v>
      </c>
      <c r="E419" t="s">
        <v>1157</v>
      </c>
      <c r="F419" t="s">
        <v>73</v>
      </c>
      <c r="G419">
        <v>52</v>
      </c>
      <c r="H419">
        <v>2</v>
      </c>
      <c r="I419">
        <v>181</v>
      </c>
      <c r="J419" t="s">
        <v>1158</v>
      </c>
      <c r="K419" t="s">
        <v>1159</v>
      </c>
      <c r="L419" t="s">
        <v>814</v>
      </c>
      <c r="M419" t="str">
        <f t="shared" si="51"/>
        <v>Ukraine</v>
      </c>
      <c r="N419" t="s">
        <v>402</v>
      </c>
      <c r="O419" t="str">
        <f>VLOOKUP(M419,Blad1!$B$3:$E$55,4,FALSE)</f>
        <v>Europe</v>
      </c>
      <c r="P419" t="str">
        <f t="shared" si="47"/>
        <v>Portugal,POR,Europe,Miguel VELOSO,Midfielder,52,2,181,Azerbaijan - Portugal 13 Oct 2007,11 May 1986,FC Dynamo Kyiv ,Ukraine,UKR,Europe</v>
      </c>
      <c r="Q419">
        <f t="shared" si="48"/>
        <v>0</v>
      </c>
      <c r="R419">
        <f t="shared" si="49"/>
        <v>0</v>
      </c>
    </row>
    <row r="420" spans="1:18" x14ac:dyDescent="0.3">
      <c r="A420" t="str">
        <f t="shared" si="45"/>
        <v>POR</v>
      </c>
      <c r="B420" t="s">
        <v>1150</v>
      </c>
      <c r="C420" t="s">
        <v>67</v>
      </c>
      <c r="D420" t="str">
        <f t="shared" si="46"/>
        <v>Europe</v>
      </c>
      <c r="E420" t="s">
        <v>1160</v>
      </c>
      <c r="F420" t="s">
        <v>51</v>
      </c>
      <c r="G420">
        <v>46</v>
      </c>
      <c r="H420">
        <v>4</v>
      </c>
      <c r="I420">
        <v>181</v>
      </c>
      <c r="J420" t="s">
        <v>1161</v>
      </c>
      <c r="K420" t="s">
        <v>1162</v>
      </c>
      <c r="L420" t="s">
        <v>819</v>
      </c>
      <c r="M420" t="str">
        <f t="shared" si="51"/>
        <v>Spain</v>
      </c>
      <c r="N420" t="s">
        <v>81</v>
      </c>
      <c r="O420" t="str">
        <f>VLOOKUP(M420,Blad1!$B$3:$E$55,4,FALSE)</f>
        <v>Europe</v>
      </c>
      <c r="P420" t="str">
        <f t="shared" si="47"/>
        <v>Portugal,POR,Europe,Fabio COENTRAO,Defender,46,4,181,Portugal - Bosnia and Herzegovina 14 Nov 2009,11 Mar 1988,Real Madrid CF ,Spain,ESP,Europe</v>
      </c>
      <c r="Q420">
        <f t="shared" si="48"/>
        <v>0</v>
      </c>
      <c r="R420">
        <f t="shared" si="49"/>
        <v>0</v>
      </c>
    </row>
    <row r="421" spans="1:18" x14ac:dyDescent="0.3">
      <c r="A421" t="str">
        <f t="shared" si="45"/>
        <v>POR</v>
      </c>
      <c r="B421" t="s">
        <v>1150</v>
      </c>
      <c r="C421" t="s">
        <v>67</v>
      </c>
      <c r="D421" t="str">
        <f t="shared" si="46"/>
        <v>Europe</v>
      </c>
      <c r="E421" t="s">
        <v>1163</v>
      </c>
      <c r="F421" t="s">
        <v>73</v>
      </c>
      <c r="G421">
        <v>6</v>
      </c>
      <c r="H421">
        <v>0</v>
      </c>
      <c r="I421">
        <v>185</v>
      </c>
      <c r="J421" t="s">
        <v>1164</v>
      </c>
      <c r="K421" s="1" t="s">
        <v>2272</v>
      </c>
      <c r="L421" t="s">
        <v>97</v>
      </c>
      <c r="M421" t="str">
        <f t="shared" si="51"/>
        <v>Portugal</v>
      </c>
      <c r="N421" t="s">
        <v>67</v>
      </c>
      <c r="O421" t="str">
        <f>VLOOKUP(M421,Blad1!$B$3:$E$55,4,FALSE)</f>
        <v>Europe</v>
      </c>
      <c r="P421" t="str">
        <f t="shared" si="47"/>
        <v>Portugal,POR,Europe,WILLIAM,Midfielder,6,0,185,Sweden - Portugal 19 Nov 2013,07 Apr 1992,Sporting CP ,Portugal,POR,Europe</v>
      </c>
      <c r="Q421">
        <f t="shared" si="48"/>
        <v>0</v>
      </c>
      <c r="R421">
        <f t="shared" si="49"/>
        <v>0</v>
      </c>
    </row>
    <row r="422" spans="1:18" x14ac:dyDescent="0.3">
      <c r="A422" t="str">
        <f t="shared" si="45"/>
        <v>POR</v>
      </c>
      <c r="B422" t="s">
        <v>1150</v>
      </c>
      <c r="C422" t="s">
        <v>67</v>
      </c>
      <c r="D422" t="str">
        <f t="shared" si="46"/>
        <v>Europe</v>
      </c>
      <c r="E422" t="s">
        <v>1165</v>
      </c>
      <c r="F422" t="s">
        <v>83</v>
      </c>
      <c r="G422">
        <v>114</v>
      </c>
      <c r="H422">
        <v>50</v>
      </c>
      <c r="I422">
        <v>185</v>
      </c>
      <c r="J422" t="s">
        <v>1166</v>
      </c>
      <c r="K422" s="1" t="s">
        <v>2273</v>
      </c>
      <c r="L422" t="s">
        <v>819</v>
      </c>
      <c r="M422" t="str">
        <f t="shared" si="51"/>
        <v>Spain</v>
      </c>
      <c r="N422" t="s">
        <v>81</v>
      </c>
      <c r="O422" t="str">
        <f>VLOOKUP(M422,Blad1!$B$3:$E$55,4,FALSE)</f>
        <v>Europe</v>
      </c>
      <c r="P422" t="str">
        <f t="shared" si="47"/>
        <v>Portugal,POR,Europe,CRISTIANO RONALDO,Forward,114,50,185,Portugal - Kazakhstan 20 Aug 2003,05 Feb 1985,Real Madrid CF ,Spain,ESP,Europe</v>
      </c>
      <c r="Q422">
        <f t="shared" si="48"/>
        <v>0</v>
      </c>
      <c r="R422">
        <f t="shared" si="49"/>
        <v>0</v>
      </c>
    </row>
    <row r="423" spans="1:18" x14ac:dyDescent="0.3">
      <c r="A423" t="str">
        <f t="shared" si="45"/>
        <v>POR</v>
      </c>
      <c r="B423" t="s">
        <v>1150</v>
      </c>
      <c r="C423" t="s">
        <v>67</v>
      </c>
      <c r="D423" t="str">
        <f t="shared" si="46"/>
        <v>Europe</v>
      </c>
      <c r="E423" t="s">
        <v>1167</v>
      </c>
      <c r="F423" t="s">
        <v>73</v>
      </c>
      <c r="G423">
        <v>71</v>
      </c>
      <c r="H423">
        <v>2</v>
      </c>
      <c r="I423">
        <v>170</v>
      </c>
      <c r="J423" t="s">
        <v>1168</v>
      </c>
      <c r="K423" s="1" t="s">
        <v>2274</v>
      </c>
      <c r="L423" t="s">
        <v>851</v>
      </c>
      <c r="M423" t="str">
        <f t="shared" si="51"/>
        <v>France</v>
      </c>
      <c r="N423" t="s">
        <v>95</v>
      </c>
      <c r="O423" t="str">
        <f>VLOOKUP(M423,Blad1!$B$3:$E$55,4,FALSE)</f>
        <v>Europe</v>
      </c>
      <c r="P423" t="str">
        <f t="shared" si="47"/>
        <v>Portugal,POR,Europe,Joao MOUTINHO,Midfielder,71,2,170,Portugal - Egypt 17 Aug 2005,08 Sep 1986,AS Monaco ,France,FRA,Europe</v>
      </c>
      <c r="Q423">
        <f t="shared" si="48"/>
        <v>0</v>
      </c>
      <c r="R423">
        <f t="shared" si="49"/>
        <v>0</v>
      </c>
    </row>
    <row r="424" spans="1:18" x14ac:dyDescent="0.3">
      <c r="A424" t="str">
        <f t="shared" si="45"/>
        <v>POR</v>
      </c>
      <c r="B424" t="s">
        <v>1150</v>
      </c>
      <c r="C424" t="s">
        <v>67</v>
      </c>
      <c r="D424" t="str">
        <f t="shared" si="46"/>
        <v>Europe</v>
      </c>
      <c r="E424" t="s">
        <v>1169</v>
      </c>
      <c r="F424" t="s">
        <v>83</v>
      </c>
      <c r="G424">
        <v>56</v>
      </c>
      <c r="H424">
        <v>19</v>
      </c>
      <c r="I424">
        <v>193</v>
      </c>
      <c r="J424" t="s">
        <v>1170</v>
      </c>
      <c r="K424" t="s">
        <v>1171</v>
      </c>
      <c r="L424" t="s">
        <v>146</v>
      </c>
      <c r="M424" t="str">
        <f t="shared" si="51"/>
        <v>Turkey</v>
      </c>
      <c r="N424" t="s">
        <v>147</v>
      </c>
      <c r="O424" t="str">
        <f>VLOOKUP(M424,Blad1!$B$3:$E$55,4,FALSE)</f>
        <v>Europe</v>
      </c>
      <c r="P424" t="str">
        <f t="shared" si="47"/>
        <v>Portugal,POR,Europe,Hugo ALMEIDA,Forward,56,19,193,Portugal - England 18 Feb 2004,23 May 1984,Besiktas JK ,Turkey,TUR,Europe</v>
      </c>
      <c r="Q424">
        <f t="shared" si="48"/>
        <v>0</v>
      </c>
      <c r="R424">
        <f t="shared" si="49"/>
        <v>0</v>
      </c>
    </row>
    <row r="425" spans="1:18" x14ac:dyDescent="0.3">
      <c r="A425" t="str">
        <f t="shared" si="45"/>
        <v>POR</v>
      </c>
      <c r="B425" t="s">
        <v>1150</v>
      </c>
      <c r="C425" t="s">
        <v>67</v>
      </c>
      <c r="D425" t="str">
        <f t="shared" si="46"/>
        <v>Europe</v>
      </c>
      <c r="E425" t="s">
        <v>1172</v>
      </c>
      <c r="F425" t="s">
        <v>83</v>
      </c>
      <c r="G425">
        <v>10</v>
      </c>
      <c r="H425">
        <v>1</v>
      </c>
      <c r="I425">
        <v>170</v>
      </c>
      <c r="J425" t="s">
        <v>1173</v>
      </c>
      <c r="K425" s="1" t="s">
        <v>2275</v>
      </c>
      <c r="L425" t="s">
        <v>687</v>
      </c>
      <c r="M425" t="str">
        <f t="shared" si="51"/>
        <v>Germany</v>
      </c>
      <c r="N425" t="s">
        <v>175</v>
      </c>
      <c r="O425" t="str">
        <f>VLOOKUP(M425,Blad1!$B$3:$E$55,4,FALSE)</f>
        <v>Europe</v>
      </c>
      <c r="P425" t="str">
        <f t="shared" si="47"/>
        <v>Portugal,POR,Europe,VIEIRINHA,Forward,10,1,170,Israel - Portugal 22 Mar 2013,24 Jan 1986,VfL Wolfsburg ,Germany,GER,Europe</v>
      </c>
      <c r="Q425">
        <f t="shared" si="48"/>
        <v>0</v>
      </c>
      <c r="R425">
        <f t="shared" si="49"/>
        <v>0</v>
      </c>
    </row>
    <row r="426" spans="1:18" x14ac:dyDescent="0.3">
      <c r="A426" t="str">
        <f t="shared" si="45"/>
        <v>POR</v>
      </c>
      <c r="B426" t="s">
        <v>1150</v>
      </c>
      <c r="C426" t="s">
        <v>67</v>
      </c>
      <c r="D426" t="str">
        <f t="shared" si="46"/>
        <v>Europe</v>
      </c>
      <c r="E426" t="s">
        <v>1174</v>
      </c>
      <c r="F426" t="s">
        <v>83</v>
      </c>
      <c r="G426">
        <v>11</v>
      </c>
      <c r="H426">
        <v>0</v>
      </c>
      <c r="I426">
        <v>190</v>
      </c>
      <c r="J426" t="s">
        <v>1175</v>
      </c>
      <c r="K426" s="1" t="s">
        <v>2276</v>
      </c>
      <c r="L426" t="s">
        <v>1152</v>
      </c>
      <c r="M426" t="str">
        <f t="shared" si="51"/>
        <v>Portugal</v>
      </c>
      <c r="N426" t="s">
        <v>67</v>
      </c>
      <c r="O426" t="str">
        <f>VLOOKUP(M426,Blad1!$B$3:$E$55,4,FALSE)</f>
        <v>Europe</v>
      </c>
      <c r="P426" t="str">
        <f t="shared" si="47"/>
        <v>Portugal,POR,Europe,EDER,Forward,11,0,190,Portugal - Azerbaijan 11 Sep 2012,22 Dec 1987,Sporting Braga ,Portugal,POR,Europe</v>
      </c>
      <c r="Q426">
        <f t="shared" si="48"/>
        <v>0</v>
      </c>
      <c r="R426">
        <f t="shared" si="49"/>
        <v>0</v>
      </c>
    </row>
    <row r="427" spans="1:18" x14ac:dyDescent="0.3">
      <c r="A427" t="str">
        <f t="shared" si="45"/>
        <v>POR</v>
      </c>
      <c r="B427" t="s">
        <v>1150</v>
      </c>
      <c r="C427" t="s">
        <v>67</v>
      </c>
      <c r="D427" t="str">
        <f t="shared" si="46"/>
        <v>Europe</v>
      </c>
      <c r="E427" t="s">
        <v>1176</v>
      </c>
      <c r="F427" t="s">
        <v>47</v>
      </c>
      <c r="G427">
        <v>31</v>
      </c>
      <c r="H427">
        <v>0</v>
      </c>
      <c r="I427">
        <v>189</v>
      </c>
      <c r="J427" t="s">
        <v>1177</v>
      </c>
      <c r="K427" s="1" t="s">
        <v>2277</v>
      </c>
      <c r="L427" t="s">
        <v>97</v>
      </c>
      <c r="M427" t="str">
        <f t="shared" si="51"/>
        <v>Portugal</v>
      </c>
      <c r="N427" t="s">
        <v>67</v>
      </c>
      <c r="O427" t="str">
        <f>VLOOKUP(M427,Blad1!$B$3:$E$55,4,FALSE)</f>
        <v>Europe</v>
      </c>
      <c r="P427" t="str">
        <f t="shared" si="47"/>
        <v>Portugal,POR,Europe,Rui PATRICIO,Goalkeeper,31,0,189,Portugal - Spain 17 Nov 2010,15 Feb 1988,Sporting CP ,Portugal,POR,Europe</v>
      </c>
      <c r="Q427">
        <f t="shared" si="48"/>
        <v>0</v>
      </c>
      <c r="R427">
        <f t="shared" si="49"/>
        <v>0</v>
      </c>
    </row>
    <row r="428" spans="1:18" x14ac:dyDescent="0.3">
      <c r="A428" t="str">
        <f t="shared" si="45"/>
        <v>POR</v>
      </c>
      <c r="B428" t="s">
        <v>1150</v>
      </c>
      <c r="C428" t="s">
        <v>67</v>
      </c>
      <c r="D428" t="str">
        <f t="shared" si="46"/>
        <v>Europe</v>
      </c>
      <c r="E428" t="s">
        <v>1178</v>
      </c>
      <c r="F428" t="s">
        <v>51</v>
      </c>
      <c r="G428">
        <v>21</v>
      </c>
      <c r="H428">
        <v>1</v>
      </c>
      <c r="I428">
        <v>183</v>
      </c>
      <c r="J428" t="s">
        <v>1179</v>
      </c>
      <c r="K428" t="s">
        <v>1180</v>
      </c>
      <c r="L428" t="s">
        <v>88</v>
      </c>
      <c r="M428" t="str">
        <f t="shared" si="51"/>
        <v>Spain</v>
      </c>
      <c r="N428" t="s">
        <v>81</v>
      </c>
      <c r="O428" t="str">
        <f>VLOOKUP(M428,Blad1!$B$3:$E$55,4,FALSE)</f>
        <v>Europe</v>
      </c>
      <c r="P428" t="str">
        <f t="shared" si="47"/>
        <v>Portugal,POR,Europe,Ricardo COSTA,Defender,21,1,183,Republic of Ireland - Portugal 09 Feb 2005,16 May 1981,Valencia CF ,Spain,ESP,Europe</v>
      </c>
      <c r="Q428">
        <f t="shared" si="48"/>
        <v>0</v>
      </c>
      <c r="R428">
        <f t="shared" si="49"/>
        <v>0</v>
      </c>
    </row>
    <row r="429" spans="1:18" x14ac:dyDescent="0.3">
      <c r="A429" t="str">
        <f t="shared" si="45"/>
        <v>POR</v>
      </c>
      <c r="B429" t="s">
        <v>1150</v>
      </c>
      <c r="C429" t="s">
        <v>67</v>
      </c>
      <c r="D429" t="str">
        <f t="shared" si="46"/>
        <v>Europe</v>
      </c>
      <c r="E429" t="s">
        <v>1181</v>
      </c>
      <c r="F429" t="s">
        <v>51</v>
      </c>
      <c r="G429">
        <v>9</v>
      </c>
      <c r="H429">
        <v>0</v>
      </c>
      <c r="I429">
        <v>186</v>
      </c>
      <c r="J429" t="s">
        <v>1182</v>
      </c>
      <c r="K429" t="s">
        <v>1183</v>
      </c>
      <c r="L429" t="s">
        <v>684</v>
      </c>
      <c r="M429" t="str">
        <f t="shared" si="51"/>
        <v>Russia</v>
      </c>
      <c r="N429" t="s">
        <v>334</v>
      </c>
      <c r="O429" t="str">
        <f>VLOOKUP(M429,Blad1!$B$3:$E$55,4,FALSE)</f>
        <v>Europe</v>
      </c>
      <c r="P429" t="str">
        <f t="shared" si="47"/>
        <v>Portugal,POR,Europe,Luis NETO,Defender,9,0,186,Portugal - Ecuador 06 Feb 2013,26 May 1988,FC Zenit St. Petersburg ,Russia,RUS,Europe</v>
      </c>
      <c r="Q429">
        <f t="shared" si="48"/>
        <v>0</v>
      </c>
      <c r="R429">
        <f t="shared" si="49"/>
        <v>0</v>
      </c>
    </row>
    <row r="430" spans="1:18" x14ac:dyDescent="0.3">
      <c r="A430" t="str">
        <f t="shared" si="45"/>
        <v>POR</v>
      </c>
      <c r="B430" t="s">
        <v>1150</v>
      </c>
      <c r="C430" t="s">
        <v>67</v>
      </c>
      <c r="D430" t="str">
        <f t="shared" si="46"/>
        <v>Europe</v>
      </c>
      <c r="E430" t="s">
        <v>1184</v>
      </c>
      <c r="F430" t="s">
        <v>83</v>
      </c>
      <c r="G430">
        <v>3</v>
      </c>
      <c r="H430">
        <v>0</v>
      </c>
      <c r="I430">
        <v>173</v>
      </c>
      <c r="J430" t="s">
        <v>1185</v>
      </c>
      <c r="K430" t="s">
        <v>1186</v>
      </c>
      <c r="L430" t="s">
        <v>1152</v>
      </c>
      <c r="M430" t="str">
        <f t="shared" si="51"/>
        <v>Portugal</v>
      </c>
      <c r="N430" t="s">
        <v>67</v>
      </c>
      <c r="O430" t="str">
        <f>VLOOKUP(M430,Blad1!$B$3:$E$55,4,FALSE)</f>
        <v>Europe</v>
      </c>
      <c r="P430" t="str">
        <f t="shared" si="47"/>
        <v>Portugal,POR,Europe,RAFA,Forward,3,0,173,Portugal - Cameroon 05 Mar 2014,17 May 1993,Sporting Braga ,Portugal,POR,Europe</v>
      </c>
      <c r="Q430">
        <f t="shared" si="48"/>
        <v>0</v>
      </c>
      <c r="R430">
        <f t="shared" si="49"/>
        <v>0</v>
      </c>
    </row>
    <row r="431" spans="1:18" x14ac:dyDescent="0.3">
      <c r="A431" t="str">
        <f t="shared" si="45"/>
        <v>POR</v>
      </c>
      <c r="B431" t="s">
        <v>1150</v>
      </c>
      <c r="C431" t="s">
        <v>67</v>
      </c>
      <c r="D431" t="str">
        <f t="shared" si="46"/>
        <v>Europe</v>
      </c>
      <c r="E431" t="s">
        <v>1187</v>
      </c>
      <c r="F431" t="s">
        <v>73</v>
      </c>
      <c r="G431">
        <v>76</v>
      </c>
      <c r="H431">
        <v>10</v>
      </c>
      <c r="I431">
        <v>179</v>
      </c>
      <c r="J431" t="s">
        <v>1188</v>
      </c>
      <c r="K431" t="s">
        <v>1189</v>
      </c>
      <c r="L431" t="s">
        <v>180</v>
      </c>
      <c r="M431" t="str">
        <f t="shared" si="51"/>
        <v>Turkey</v>
      </c>
      <c r="N431" t="s">
        <v>147</v>
      </c>
      <c r="O431" t="str">
        <f>VLOOKUP(M431,Blad1!$B$3:$E$55,4,FALSE)</f>
        <v>Europe</v>
      </c>
      <c r="P431" t="str">
        <f t="shared" si="47"/>
        <v>Portugal,POR,Europe,Raul MEIRELES,Midfielder,76,10,179,Portugal - Kazakhstan 15 Nov 2006,17 Mar 1983,Fenerbahce SK ,Turkey,TUR,Europe</v>
      </c>
      <c r="Q431">
        <f t="shared" si="48"/>
        <v>0</v>
      </c>
      <c r="R431">
        <f t="shared" si="49"/>
        <v>0</v>
      </c>
    </row>
    <row r="432" spans="1:18" x14ac:dyDescent="0.3">
      <c r="A432" t="str">
        <f t="shared" si="45"/>
        <v>POR</v>
      </c>
      <c r="B432" t="s">
        <v>1150</v>
      </c>
      <c r="C432" t="s">
        <v>67</v>
      </c>
      <c r="D432" t="str">
        <f t="shared" si="46"/>
        <v>Europe</v>
      </c>
      <c r="E432" t="s">
        <v>1190</v>
      </c>
      <c r="F432" t="s">
        <v>83</v>
      </c>
      <c r="G432">
        <v>78</v>
      </c>
      <c r="H432">
        <v>15</v>
      </c>
      <c r="I432">
        <v>175</v>
      </c>
      <c r="J432" t="s">
        <v>1191</v>
      </c>
      <c r="K432" s="1" t="s">
        <v>2278</v>
      </c>
      <c r="L432" t="s">
        <v>577</v>
      </c>
      <c r="M432" t="str">
        <f t="shared" si="51"/>
        <v>England</v>
      </c>
      <c r="N432" t="s">
        <v>63</v>
      </c>
      <c r="O432" t="str">
        <f>VLOOKUP(M432,Blad1!$B$3:$E$55,4,FALSE)</f>
        <v>Europe</v>
      </c>
      <c r="P432" t="str">
        <f t="shared" si="47"/>
        <v>Portugal,POR,Europe,NANI,Forward,78,15,175,Denmark - Portugal 01 Sep 2006,17 Nov 1986,Manchester United FC ,England,ENG,Europe</v>
      </c>
      <c r="Q432">
        <f t="shared" si="48"/>
        <v>0</v>
      </c>
      <c r="R432">
        <f t="shared" si="49"/>
        <v>0</v>
      </c>
    </row>
    <row r="433" spans="1:18" x14ac:dyDescent="0.3">
      <c r="A433" t="str">
        <f t="shared" si="45"/>
        <v>POR</v>
      </c>
      <c r="B433" t="s">
        <v>1150</v>
      </c>
      <c r="C433" t="s">
        <v>67</v>
      </c>
      <c r="D433" t="str">
        <f t="shared" si="46"/>
        <v>Europe</v>
      </c>
      <c r="E433" t="s">
        <v>1192</v>
      </c>
      <c r="F433" t="s">
        <v>83</v>
      </c>
      <c r="G433">
        <v>26</v>
      </c>
      <c r="H433">
        <v>5</v>
      </c>
      <c r="I433">
        <v>180</v>
      </c>
      <c r="J433" t="s">
        <v>78</v>
      </c>
      <c r="K433" s="1" t="s">
        <v>2279</v>
      </c>
      <c r="L433" t="s">
        <v>85</v>
      </c>
      <c r="M433" t="str">
        <f t="shared" si="51"/>
        <v>Portugal</v>
      </c>
      <c r="N433" t="s">
        <v>67</v>
      </c>
      <c r="O433" t="str">
        <f>VLOOKUP(M433,Blad1!$B$3:$E$55,4,FALSE)</f>
        <v>Europe</v>
      </c>
      <c r="P433" t="str">
        <f t="shared" si="47"/>
        <v>Portugal,POR,Europe,VARELA,Forward,26,5,180,-,02 Feb 1985,FC Porto ,Portugal,POR,Europe</v>
      </c>
      <c r="Q433">
        <f t="shared" si="48"/>
        <v>0</v>
      </c>
      <c r="R433">
        <f t="shared" si="49"/>
        <v>0</v>
      </c>
    </row>
    <row r="434" spans="1:18" x14ac:dyDescent="0.3">
      <c r="A434" t="str">
        <f t="shared" si="45"/>
        <v>POR</v>
      </c>
      <c r="B434" t="s">
        <v>1150</v>
      </c>
      <c r="C434" t="s">
        <v>67</v>
      </c>
      <c r="D434" t="str">
        <f t="shared" si="46"/>
        <v>Europe</v>
      </c>
      <c r="E434" t="s">
        <v>1193</v>
      </c>
      <c r="F434" t="s">
        <v>51</v>
      </c>
      <c r="G434">
        <v>7</v>
      </c>
      <c r="H434">
        <v>0</v>
      </c>
      <c r="I434">
        <v>185</v>
      </c>
      <c r="J434" t="s">
        <v>1194</v>
      </c>
      <c r="K434" s="1" t="s">
        <v>2280</v>
      </c>
      <c r="L434" t="s">
        <v>1195</v>
      </c>
      <c r="M434" t="str">
        <f t="shared" si="51"/>
        <v>Portugal</v>
      </c>
      <c r="N434" t="s">
        <v>67</v>
      </c>
      <c r="O434" t="str">
        <f>VLOOKUP(M434,Blad1!$B$3:$E$55,4,FALSE)</f>
        <v>Europe</v>
      </c>
      <c r="P434" t="str">
        <f t="shared" si="47"/>
        <v>Portugal,POR,Europe,Andre ALMEIDA,Defender,7,0,185,Portugal - Israel 11 Oct 2013,10 Sep 1990,SL Benfica ,Portugal,POR,Europe</v>
      </c>
      <c r="Q434">
        <f t="shared" si="48"/>
        <v>0</v>
      </c>
      <c r="R434">
        <f t="shared" si="49"/>
        <v>0</v>
      </c>
    </row>
    <row r="435" spans="1:18" x14ac:dyDescent="0.3">
      <c r="A435" t="str">
        <f t="shared" si="45"/>
        <v>POR</v>
      </c>
      <c r="B435" t="s">
        <v>1150</v>
      </c>
      <c r="C435" t="s">
        <v>67</v>
      </c>
      <c r="D435" t="str">
        <f t="shared" si="46"/>
        <v>Europe</v>
      </c>
      <c r="E435" t="s">
        <v>1196</v>
      </c>
      <c r="F435" t="s">
        <v>73</v>
      </c>
      <c r="G435">
        <v>14</v>
      </c>
      <c r="H435">
        <v>0</v>
      </c>
      <c r="I435">
        <v>180</v>
      </c>
      <c r="J435" t="s">
        <v>1197</v>
      </c>
      <c r="K435" s="1" t="s">
        <v>2281</v>
      </c>
      <c r="L435" t="s">
        <v>1195</v>
      </c>
      <c r="M435" t="str">
        <f t="shared" si="51"/>
        <v>Portugal</v>
      </c>
      <c r="N435" t="s">
        <v>67</v>
      </c>
      <c r="O435" t="str">
        <f>VLOOKUP(M435,Blad1!$B$3:$E$55,4,FALSE)</f>
        <v>Europe</v>
      </c>
      <c r="P435" t="str">
        <f t="shared" si="47"/>
        <v>Portugal,POR,Europe,Ruben AMORIM,Midfielder,14,0,180,Cte d'Ivoire - Portugal 15 Jun 2010,27 Jan 1985,SL Benfica ,Portugal,POR,Europe</v>
      </c>
      <c r="Q435">
        <f t="shared" si="48"/>
        <v>0</v>
      </c>
      <c r="R435">
        <f t="shared" si="49"/>
        <v>0</v>
      </c>
    </row>
    <row r="436" spans="1:18" x14ac:dyDescent="0.3">
      <c r="A436" t="str">
        <f t="shared" si="45"/>
        <v>POR</v>
      </c>
      <c r="B436" t="s">
        <v>1150</v>
      </c>
      <c r="C436" t="s">
        <v>67</v>
      </c>
      <c r="D436" t="str">
        <f t="shared" si="46"/>
        <v>Europe</v>
      </c>
      <c r="E436" t="s">
        <v>1198</v>
      </c>
      <c r="F436" t="s">
        <v>51</v>
      </c>
      <c r="G436">
        <v>39</v>
      </c>
      <c r="H436">
        <v>0</v>
      </c>
      <c r="I436">
        <v>172</v>
      </c>
      <c r="J436" t="s">
        <v>1199</v>
      </c>
      <c r="K436" s="1" t="s">
        <v>2282</v>
      </c>
      <c r="L436" t="s">
        <v>88</v>
      </c>
      <c r="M436" t="str">
        <f t="shared" si="51"/>
        <v>Spain</v>
      </c>
      <c r="N436" t="s">
        <v>81</v>
      </c>
      <c r="O436" t="str">
        <f>VLOOKUP(M436,Blad1!$B$3:$E$55,4,FALSE)</f>
        <v>Europe</v>
      </c>
      <c r="P436" t="str">
        <f t="shared" si="47"/>
        <v>Portugal,POR,Europe,Joao PEREIRA,Defender,39,0,172,Portugal - Denmark 08 Oct 2010,25 Feb 1984,Valencia CF ,Spain,ESP,Europe</v>
      </c>
      <c r="Q436">
        <f t="shared" si="48"/>
        <v>0</v>
      </c>
      <c r="R436">
        <f t="shared" si="49"/>
        <v>0</v>
      </c>
    </row>
    <row r="437" spans="1:18" x14ac:dyDescent="0.3">
      <c r="A437" t="str">
        <f t="shared" si="45"/>
        <v>POR</v>
      </c>
      <c r="B437" t="s">
        <v>1150</v>
      </c>
      <c r="C437" t="s">
        <v>67</v>
      </c>
      <c r="D437" t="str">
        <f t="shared" si="46"/>
        <v>Europe</v>
      </c>
      <c r="E437" t="s">
        <v>1200</v>
      </c>
      <c r="F437" t="s">
        <v>47</v>
      </c>
      <c r="G437">
        <v>9</v>
      </c>
      <c r="H437">
        <v>0</v>
      </c>
      <c r="I437">
        <v>183</v>
      </c>
      <c r="J437" t="s">
        <v>1201</v>
      </c>
      <c r="K437" t="s">
        <v>822</v>
      </c>
      <c r="L437" t="s">
        <v>186</v>
      </c>
      <c r="M437" t="str">
        <f t="shared" si="51"/>
        <v>Spain</v>
      </c>
      <c r="N437" t="s">
        <v>81</v>
      </c>
      <c r="O437" t="str">
        <f>VLOOKUP(M437,Blad1!$B$3:$E$55,4,FALSE)</f>
        <v>Europe</v>
      </c>
      <c r="P437" t="str">
        <f t="shared" si="47"/>
        <v>Portugal,POR,Europe,BETO,Goalkeeper,9,0,183,Estonia - Portugal 10 Jun 2009,01 May 1982,Sevilla FC ,Spain,ESP,Europe</v>
      </c>
      <c r="Q437">
        <f t="shared" si="48"/>
        <v>0</v>
      </c>
      <c r="R437">
        <f t="shared" si="49"/>
        <v>0</v>
      </c>
    </row>
    <row r="438" spans="1:18" x14ac:dyDescent="0.3">
      <c r="A438" t="str">
        <f t="shared" si="45"/>
        <v>POR</v>
      </c>
      <c r="B438" t="s">
        <v>1150</v>
      </c>
      <c r="C438" t="s">
        <v>67</v>
      </c>
      <c r="D438" t="str">
        <f t="shared" si="46"/>
        <v>Europe</v>
      </c>
      <c r="E438" t="s">
        <v>1202</v>
      </c>
      <c r="F438" t="s">
        <v>83</v>
      </c>
      <c r="G438">
        <v>70</v>
      </c>
      <c r="H438">
        <v>27</v>
      </c>
      <c r="I438">
        <v>182</v>
      </c>
      <c r="J438" t="s">
        <v>1203</v>
      </c>
      <c r="K438" s="1" t="s">
        <v>2283</v>
      </c>
      <c r="L438" t="s">
        <v>398</v>
      </c>
      <c r="M438" t="str">
        <f t="shared" si="51"/>
        <v>Italy</v>
      </c>
      <c r="N438" t="s">
        <v>59</v>
      </c>
      <c r="O438" t="str">
        <f>VLOOKUP(M438,Blad1!$B$3:$E$55,4,FALSE)</f>
        <v>Europe</v>
      </c>
      <c r="P438" t="str">
        <f t="shared" si="47"/>
        <v>Portugal,POR,Europe,Helder POSTIGA,Forward,70,27,182,Italy - Portugal 12 Feb 2003,02 Aug 1982,SS Lazio ,Italy,ITA,Europe</v>
      </c>
      <c r="Q438">
        <f t="shared" si="48"/>
        <v>0</v>
      </c>
      <c r="R438">
        <f t="shared" si="49"/>
        <v>0</v>
      </c>
    </row>
    <row r="439" spans="1:18" x14ac:dyDescent="0.3">
      <c r="A439" t="str">
        <f t="shared" si="45"/>
        <v>RUS</v>
      </c>
      <c r="B439" t="s">
        <v>1204</v>
      </c>
      <c r="C439" t="s">
        <v>334</v>
      </c>
      <c r="D439" t="str">
        <f t="shared" si="46"/>
        <v>Europe</v>
      </c>
      <c r="E439" t="s">
        <v>1205</v>
      </c>
      <c r="F439" t="s">
        <v>47</v>
      </c>
      <c r="G439">
        <v>72</v>
      </c>
      <c r="H439">
        <v>0</v>
      </c>
      <c r="I439">
        <v>185</v>
      </c>
      <c r="J439" t="s">
        <v>1206</v>
      </c>
      <c r="K439" s="1" t="s">
        <v>2284</v>
      </c>
      <c r="L439" t="s">
        <v>373</v>
      </c>
      <c r="M439" t="str">
        <f t="shared" si="51"/>
        <v>Russia</v>
      </c>
      <c r="N439" t="s">
        <v>334</v>
      </c>
      <c r="O439" t="str">
        <f>VLOOKUP(M439,Blad1!$B$3:$E$55,4,FALSE)</f>
        <v>Europe</v>
      </c>
      <c r="P439" t="str">
        <f t="shared" si="47"/>
        <v>Russia,RUS,Europe,Igor AKINFEEV,Goalkeeper,72,0,185,Norway - Russia 28 Apr 2004,08 Apr 1986,CSKA Moscow ,Russia,RUS,Europe</v>
      </c>
      <c r="Q439">
        <f t="shared" si="48"/>
        <v>0</v>
      </c>
      <c r="R439">
        <f t="shared" si="49"/>
        <v>0</v>
      </c>
    </row>
    <row r="440" spans="1:18" x14ac:dyDescent="0.3">
      <c r="A440" t="str">
        <f t="shared" si="45"/>
        <v>RUS</v>
      </c>
      <c r="B440" t="s">
        <v>1204</v>
      </c>
      <c r="C440" t="s">
        <v>334</v>
      </c>
      <c r="D440" t="str">
        <f t="shared" si="46"/>
        <v>Europe</v>
      </c>
      <c r="E440" t="s">
        <v>1207</v>
      </c>
      <c r="F440" t="s">
        <v>51</v>
      </c>
      <c r="G440">
        <v>13</v>
      </c>
      <c r="H440">
        <v>0</v>
      </c>
      <c r="I440">
        <v>185</v>
      </c>
      <c r="J440" t="s">
        <v>1208</v>
      </c>
      <c r="K440" s="1" t="s">
        <v>2285</v>
      </c>
      <c r="L440" t="s">
        <v>1209</v>
      </c>
      <c r="M440" t="str">
        <f t="shared" si="51"/>
        <v>Russia</v>
      </c>
      <c r="N440" t="s">
        <v>334</v>
      </c>
      <c r="O440" t="str">
        <f>VLOOKUP(M440,Blad1!$B$3:$E$55,4,FALSE)</f>
        <v>Europe</v>
      </c>
      <c r="P440" t="str">
        <f t="shared" si="47"/>
        <v>Russia,RUS,Europe,Aleksei KOZLOV,Defender,13,0,185,Portugal - Russia 07 Jun 2013,25 Dec 1986,FC Dynamo Moscow ,Russia,RUS,Europe</v>
      </c>
      <c r="Q440">
        <f t="shared" si="48"/>
        <v>0</v>
      </c>
      <c r="R440">
        <f t="shared" si="49"/>
        <v>0</v>
      </c>
    </row>
    <row r="441" spans="1:18" x14ac:dyDescent="0.3">
      <c r="A441" t="str">
        <f t="shared" si="45"/>
        <v>RUS</v>
      </c>
      <c r="B441" t="s">
        <v>1204</v>
      </c>
      <c r="C441" t="s">
        <v>334</v>
      </c>
      <c r="D441" t="str">
        <f t="shared" si="46"/>
        <v>Europe</v>
      </c>
      <c r="E441" t="s">
        <v>1210</v>
      </c>
      <c r="F441" t="s">
        <v>51</v>
      </c>
      <c r="G441">
        <v>4</v>
      </c>
      <c r="H441">
        <v>0</v>
      </c>
      <c r="I441">
        <v>179</v>
      </c>
      <c r="J441" t="s">
        <v>1211</v>
      </c>
      <c r="K441" s="1" t="s">
        <v>2286</v>
      </c>
      <c r="L441" t="s">
        <v>373</v>
      </c>
      <c r="M441" t="str">
        <f t="shared" si="51"/>
        <v>Russia</v>
      </c>
      <c r="N441" t="s">
        <v>334</v>
      </c>
      <c r="O441" t="str">
        <f>VLOOKUP(M441,Blad1!$B$3:$E$55,4,FALSE)</f>
        <v>Europe</v>
      </c>
      <c r="P441" t="str">
        <f t="shared" si="47"/>
        <v>Russia,RUS,Europe,Georgy SHCHENNIKOV,Defender,4,0,179,Russia - Cte d'Ivoire 15 Aug 2012,27 Apr 1991,CSKA Moscow ,Russia,RUS,Europe</v>
      </c>
      <c r="Q441">
        <f t="shared" si="48"/>
        <v>0</v>
      </c>
      <c r="R441">
        <f t="shared" si="49"/>
        <v>0</v>
      </c>
    </row>
    <row r="442" spans="1:18" x14ac:dyDescent="0.3">
      <c r="A442" t="str">
        <f t="shared" si="45"/>
        <v>RUS</v>
      </c>
      <c r="B442" t="s">
        <v>1204</v>
      </c>
      <c r="C442" t="s">
        <v>334</v>
      </c>
      <c r="D442" t="str">
        <f t="shared" si="46"/>
        <v>Europe</v>
      </c>
      <c r="E442" t="s">
        <v>1212</v>
      </c>
      <c r="F442" t="s">
        <v>51</v>
      </c>
      <c r="G442">
        <v>99</v>
      </c>
      <c r="H442">
        <v>5</v>
      </c>
      <c r="I442">
        <v>186</v>
      </c>
      <c r="J442" t="s">
        <v>1213</v>
      </c>
      <c r="K442" s="1" t="s">
        <v>2287</v>
      </c>
      <c r="L442" t="s">
        <v>373</v>
      </c>
      <c r="M442" t="str">
        <f t="shared" si="51"/>
        <v>Russia</v>
      </c>
      <c r="N442" t="s">
        <v>334</v>
      </c>
      <c r="O442" t="str">
        <f>VLOOKUP(M442,Blad1!$B$3:$E$55,4,FALSE)</f>
        <v>Europe</v>
      </c>
      <c r="P442" t="str">
        <f t="shared" si="47"/>
        <v>Russia,RUS,Europe,Sergey IGNASHEVICH,Defender,99,5,186,Russia - Sweden 21 Aug 2002,14 Jul 1979,CSKA Moscow ,Russia,RUS,Europe</v>
      </c>
      <c r="Q442">
        <f t="shared" si="48"/>
        <v>0</v>
      </c>
      <c r="R442">
        <f t="shared" si="49"/>
        <v>0</v>
      </c>
    </row>
    <row r="443" spans="1:18" x14ac:dyDescent="0.3">
      <c r="A443" t="str">
        <f t="shared" si="45"/>
        <v>RUS</v>
      </c>
      <c r="B443" t="s">
        <v>1204</v>
      </c>
      <c r="C443" t="s">
        <v>334</v>
      </c>
      <c r="D443" t="str">
        <f t="shared" si="46"/>
        <v>Europe</v>
      </c>
      <c r="E443" t="s">
        <v>1214</v>
      </c>
      <c r="F443" t="s">
        <v>51</v>
      </c>
      <c r="G443">
        <v>1</v>
      </c>
      <c r="H443">
        <v>0</v>
      </c>
      <c r="I443">
        <v>191</v>
      </c>
      <c r="J443" t="s">
        <v>1215</v>
      </c>
      <c r="K443" t="s">
        <v>1216</v>
      </c>
      <c r="L443" t="s">
        <v>1217</v>
      </c>
      <c r="M443" t="str">
        <f t="shared" si="51"/>
        <v>Russia</v>
      </c>
      <c r="N443" t="s">
        <v>334</v>
      </c>
      <c r="O443" t="str">
        <f>VLOOKUP(M443,Blad1!$B$3:$E$55,4,FALSE)</f>
        <v>Europe</v>
      </c>
      <c r="P443" t="str">
        <f t="shared" si="47"/>
        <v>Russia,RUS,Europe,Andrey SEMENOV,Defender,1,0,191,Norway - Russia 31 May 2014,24 Mar 1989,FC Terek Grozny ,Russia,RUS,Europe</v>
      </c>
      <c r="Q443">
        <f t="shared" si="48"/>
        <v>0</v>
      </c>
      <c r="R443">
        <f t="shared" si="49"/>
        <v>0</v>
      </c>
    </row>
    <row r="444" spans="1:18" x14ac:dyDescent="0.3">
      <c r="A444" t="str">
        <f t="shared" si="45"/>
        <v>RUS</v>
      </c>
      <c r="B444" t="s">
        <v>1204</v>
      </c>
      <c r="C444" t="s">
        <v>334</v>
      </c>
      <c r="D444" t="str">
        <f t="shared" si="46"/>
        <v>Europe</v>
      </c>
      <c r="E444" t="s">
        <v>1218</v>
      </c>
      <c r="F444" t="s">
        <v>83</v>
      </c>
      <c r="G444">
        <v>4</v>
      </c>
      <c r="H444">
        <v>0</v>
      </c>
      <c r="I444">
        <v>184</v>
      </c>
      <c r="J444" t="s">
        <v>1219</v>
      </c>
      <c r="K444" s="1" t="s">
        <v>2288</v>
      </c>
      <c r="L444" t="s">
        <v>1220</v>
      </c>
      <c r="M444" t="str">
        <f t="shared" si="51"/>
        <v>Russia</v>
      </c>
      <c r="N444" t="s">
        <v>334</v>
      </c>
      <c r="O444" t="str">
        <f>VLOOKUP(M444,Blad1!$B$3:$E$55,4,FALSE)</f>
        <v>Europe</v>
      </c>
      <c r="P444" t="str">
        <f t="shared" si="47"/>
        <v>Russia,RUS,Europe,Maksim KANUNNIKOV,Forward,4,0,184,Russia - Slovakia 26 May 2014,14 Jul 1991,FK Amkar Perm ,Russia,RUS,Europe</v>
      </c>
      <c r="Q444">
        <f t="shared" si="48"/>
        <v>0</v>
      </c>
      <c r="R444">
        <f t="shared" si="49"/>
        <v>0</v>
      </c>
    </row>
    <row r="445" spans="1:18" x14ac:dyDescent="0.3">
      <c r="A445" t="str">
        <f t="shared" si="45"/>
        <v>RUS</v>
      </c>
      <c r="B445" t="s">
        <v>1204</v>
      </c>
      <c r="C445" t="s">
        <v>334</v>
      </c>
      <c r="D445" t="str">
        <f t="shared" si="46"/>
        <v>Europe</v>
      </c>
      <c r="E445" t="s">
        <v>1221</v>
      </c>
      <c r="F445" t="s">
        <v>73</v>
      </c>
      <c r="G445">
        <v>46</v>
      </c>
      <c r="H445">
        <v>0</v>
      </c>
      <c r="I445">
        <v>176</v>
      </c>
      <c r="J445" t="s">
        <v>1222</v>
      </c>
      <c r="K445" t="s">
        <v>1223</v>
      </c>
      <c r="L445" t="s">
        <v>1209</v>
      </c>
      <c r="M445" t="str">
        <f t="shared" si="51"/>
        <v>Russia</v>
      </c>
      <c r="N445" t="s">
        <v>334</v>
      </c>
      <c r="O445" t="str">
        <f>VLOOKUP(M445,Blad1!$B$3:$E$55,4,FALSE)</f>
        <v>Europe</v>
      </c>
      <c r="P445" t="str">
        <f t="shared" si="47"/>
        <v>Russia,RUS,Europe,Igor DENISOV,Midfielder,46,0,176,Germany - Russia 11 Oct 2008,17 May 1984,FC Dynamo Moscow ,Russia,RUS,Europe</v>
      </c>
      <c r="Q445">
        <f t="shared" si="48"/>
        <v>0</v>
      </c>
      <c r="R445">
        <f t="shared" si="49"/>
        <v>0</v>
      </c>
    </row>
    <row r="446" spans="1:18" x14ac:dyDescent="0.3">
      <c r="A446" t="str">
        <f t="shared" si="45"/>
        <v>RUS</v>
      </c>
      <c r="B446" t="s">
        <v>1204</v>
      </c>
      <c r="C446" t="s">
        <v>334</v>
      </c>
      <c r="D446" t="str">
        <f t="shared" si="46"/>
        <v>Europe</v>
      </c>
      <c r="E446" t="s">
        <v>1224</v>
      </c>
      <c r="F446" t="s">
        <v>73</v>
      </c>
      <c r="G446">
        <v>29</v>
      </c>
      <c r="H446">
        <v>3</v>
      </c>
      <c r="I446">
        <v>182</v>
      </c>
      <c r="J446" t="s">
        <v>1225</v>
      </c>
      <c r="K446" s="1" t="s">
        <v>2289</v>
      </c>
      <c r="L446" t="s">
        <v>1226</v>
      </c>
      <c r="M446" t="str">
        <f t="shared" si="51"/>
        <v>Russia</v>
      </c>
      <c r="N446" t="s">
        <v>334</v>
      </c>
      <c r="O446" t="str">
        <f>VLOOKUP(M446,Blad1!$B$3:$E$55,4,FALSE)</f>
        <v>Europe</v>
      </c>
      <c r="P446" t="str">
        <f t="shared" si="47"/>
        <v>Russia,RUS,Europe,Denis GLUSHAKOV,Midfielder,29,3,182,Qatar - Russia 29 Mar 2011,27 Jan 1987,FC Spartak Moscow ,Russia,RUS,Europe</v>
      </c>
      <c r="Q446">
        <f t="shared" si="48"/>
        <v>0</v>
      </c>
      <c r="R446">
        <f t="shared" si="49"/>
        <v>0</v>
      </c>
    </row>
    <row r="447" spans="1:18" x14ac:dyDescent="0.3">
      <c r="A447" t="str">
        <f t="shared" si="45"/>
        <v>RUS</v>
      </c>
      <c r="B447" t="s">
        <v>1204</v>
      </c>
      <c r="C447" t="s">
        <v>334</v>
      </c>
      <c r="D447" t="str">
        <f t="shared" si="46"/>
        <v>Europe</v>
      </c>
      <c r="E447" t="s">
        <v>1227</v>
      </c>
      <c r="F447" t="s">
        <v>83</v>
      </c>
      <c r="G447">
        <v>25</v>
      </c>
      <c r="H447">
        <v>6</v>
      </c>
      <c r="I447">
        <v>182</v>
      </c>
      <c r="J447" t="s">
        <v>1049</v>
      </c>
      <c r="K447" t="s">
        <v>1228</v>
      </c>
      <c r="L447" t="s">
        <v>1209</v>
      </c>
      <c r="M447" t="str">
        <f t="shared" si="51"/>
        <v>Russia</v>
      </c>
      <c r="N447" t="s">
        <v>334</v>
      </c>
      <c r="O447" t="str">
        <f>VLOOKUP(M447,Blad1!$B$3:$E$55,4,FALSE)</f>
        <v>Europe</v>
      </c>
      <c r="P447" t="str">
        <f t="shared" si="47"/>
        <v>Russia,RUS,Europe,Alexander KOKORIN,Forward,25,6,182,Greece - Russia 11 Nov 2011,19 Mar 1991,FC Dynamo Moscow ,Russia,RUS,Europe</v>
      </c>
      <c r="Q447">
        <f t="shared" si="48"/>
        <v>0</v>
      </c>
      <c r="R447">
        <f t="shared" si="49"/>
        <v>0</v>
      </c>
    </row>
    <row r="448" spans="1:18" x14ac:dyDescent="0.3">
      <c r="A448" t="str">
        <f t="shared" si="45"/>
        <v>RUS</v>
      </c>
      <c r="B448" t="s">
        <v>1204</v>
      </c>
      <c r="C448" t="s">
        <v>334</v>
      </c>
      <c r="D448" t="str">
        <f t="shared" si="46"/>
        <v>Europe</v>
      </c>
      <c r="E448" t="s">
        <v>1229</v>
      </c>
      <c r="F448" t="s">
        <v>73</v>
      </c>
      <c r="G448">
        <v>36</v>
      </c>
      <c r="H448">
        <v>8</v>
      </c>
      <c r="I448">
        <v>178</v>
      </c>
      <c r="J448" t="s">
        <v>1222</v>
      </c>
      <c r="K448" s="1" t="s">
        <v>2170</v>
      </c>
      <c r="L448" t="s">
        <v>373</v>
      </c>
      <c r="M448" t="str">
        <f t="shared" si="51"/>
        <v>Russia</v>
      </c>
      <c r="N448" t="s">
        <v>334</v>
      </c>
      <c r="O448" t="str">
        <f>VLOOKUP(M448,Blad1!$B$3:$E$55,4,FALSE)</f>
        <v>Europe</v>
      </c>
      <c r="P448" t="str">
        <f t="shared" si="47"/>
        <v>Russia,RUS,Europe,Alan DZAGOEV,Midfielder,36,8,178,Germany - Russia 11 Oct 2008,17 Jun 1990,CSKA Moscow ,Russia,RUS,Europe</v>
      </c>
      <c r="Q448">
        <f t="shared" si="48"/>
        <v>0</v>
      </c>
      <c r="R448">
        <f t="shared" si="49"/>
        <v>0</v>
      </c>
    </row>
    <row r="449" spans="1:18" x14ac:dyDescent="0.3">
      <c r="A449" t="str">
        <f t="shared" si="45"/>
        <v>RUS</v>
      </c>
      <c r="B449" t="s">
        <v>1204</v>
      </c>
      <c r="C449" t="s">
        <v>334</v>
      </c>
      <c r="D449" t="str">
        <f t="shared" si="46"/>
        <v>Europe</v>
      </c>
      <c r="E449" t="s">
        <v>1230</v>
      </c>
      <c r="F449" t="s">
        <v>83</v>
      </c>
      <c r="G449">
        <v>84</v>
      </c>
      <c r="H449">
        <v>26</v>
      </c>
      <c r="I449">
        <v>175</v>
      </c>
      <c r="J449" t="s">
        <v>1231</v>
      </c>
      <c r="K449" s="1" t="s">
        <v>2290</v>
      </c>
      <c r="L449" t="s">
        <v>684</v>
      </c>
      <c r="M449" t="str">
        <f t="shared" si="51"/>
        <v>Russia</v>
      </c>
      <c r="N449" t="s">
        <v>334</v>
      </c>
      <c r="O449" t="str">
        <f>VLOOKUP(M449,Blad1!$B$3:$E$55,4,FALSE)</f>
        <v>Europe</v>
      </c>
      <c r="P449" t="str">
        <f t="shared" si="47"/>
        <v>Russia,RUS,Europe,Aleksandr KERZHAKOV,Forward,84,26,175,Estonia - Russia 27 Mar 2002,27 Nov 1982,FC Zenit St. Petersburg ,Russia,RUS,Europe</v>
      </c>
      <c r="Q449">
        <f t="shared" si="48"/>
        <v>0</v>
      </c>
      <c r="R449">
        <f t="shared" si="49"/>
        <v>0</v>
      </c>
    </row>
    <row r="450" spans="1:18" x14ac:dyDescent="0.3">
      <c r="A450" t="str">
        <f t="shared" ref="A450:A513" si="52">C450</f>
        <v>RUS</v>
      </c>
      <c r="B450" t="s">
        <v>1204</v>
      </c>
      <c r="C450" t="s">
        <v>334</v>
      </c>
      <c r="D450" t="str">
        <f t="shared" ref="D450:D513" si="53">VLOOKUP(B450,$AB$2:$AG$54,6,FALSE)</f>
        <v>Europe</v>
      </c>
      <c r="E450" t="s">
        <v>1232</v>
      </c>
      <c r="F450" t="s">
        <v>47</v>
      </c>
      <c r="G450">
        <v>3</v>
      </c>
      <c r="H450">
        <v>0</v>
      </c>
      <c r="I450">
        <v>186</v>
      </c>
      <c r="J450" t="s">
        <v>1233</v>
      </c>
      <c r="K450" t="s">
        <v>1234</v>
      </c>
      <c r="L450" t="s">
        <v>684</v>
      </c>
      <c r="M450" t="str">
        <f t="shared" si="51"/>
        <v>Russia</v>
      </c>
      <c r="N450" t="s">
        <v>334</v>
      </c>
      <c r="O450" t="str">
        <f>VLOOKUP(M450,Blad1!$B$3:$E$55,4,FALSE)</f>
        <v>Europe</v>
      </c>
      <c r="P450" t="str">
        <f t="shared" ref="P450:P513" si="54">B450&amp;","&amp;C450&amp;","&amp;D450&amp;","&amp;E450&amp;","&amp;F450&amp;","&amp;G450&amp;","&amp;H450&amp;","&amp;I450&amp;","&amp;J450&amp;","&amp;K450&amp;","&amp;L450&amp;","&amp;M450&amp;","&amp;N450&amp;","&amp;O450</f>
        <v>Russia,RUS,Europe,Yury LODYGIN,Goalkeeper,3,0,186,Russia - Korea Republic 19 Nov 2013,26 May 1990,FC Zenit St. Petersburg ,Russia,RUS,Europe</v>
      </c>
      <c r="Q450">
        <f t="shared" ref="Q450:Q513" si="55">IF(B450="Ghana",IF(M450="Netherlands",1,0),0)</f>
        <v>0</v>
      </c>
      <c r="R450">
        <f t="shared" ref="R450:R513" si="56">IF(O450="Europe",IF(B450="Brazil",1,0),0)</f>
        <v>0</v>
      </c>
    </row>
    <row r="451" spans="1:18" x14ac:dyDescent="0.3">
      <c r="A451" t="str">
        <f t="shared" si="52"/>
        <v>RUS</v>
      </c>
      <c r="B451" t="s">
        <v>1204</v>
      </c>
      <c r="C451" t="s">
        <v>334</v>
      </c>
      <c r="D451" t="str">
        <f t="shared" si="53"/>
        <v>Europe</v>
      </c>
      <c r="E451" t="s">
        <v>1235</v>
      </c>
      <c r="F451" t="s">
        <v>51</v>
      </c>
      <c r="G451">
        <v>5</v>
      </c>
      <c r="H451">
        <v>0</v>
      </c>
      <c r="I451">
        <v>184</v>
      </c>
      <c r="J451" t="s">
        <v>1236</v>
      </c>
      <c r="K451" t="s">
        <v>1237</v>
      </c>
      <c r="L451" t="s">
        <v>1209</v>
      </c>
      <c r="M451" t="str">
        <f t="shared" si="51"/>
        <v>Russia</v>
      </c>
      <c r="N451" t="s">
        <v>334</v>
      </c>
      <c r="O451" t="str">
        <f>VLOOKUP(M451,Blad1!$B$3:$E$55,4,FALSE)</f>
        <v>Europe</v>
      </c>
      <c r="P451" t="str">
        <f t="shared" si="54"/>
        <v>Russia,RUS,Europe,Vladimir GRANAT,Defender,5,0,184,Russia - Luxembourg 06 Sep 2013,22 May 1987,FC Dynamo Moscow ,Russia,RUS,Europe</v>
      </c>
      <c r="Q451">
        <f t="shared" si="55"/>
        <v>0</v>
      </c>
      <c r="R451">
        <f t="shared" si="56"/>
        <v>0</v>
      </c>
    </row>
    <row r="452" spans="1:18" x14ac:dyDescent="0.3">
      <c r="A452" t="str">
        <f t="shared" si="52"/>
        <v>RUS</v>
      </c>
      <c r="B452" t="s">
        <v>1204</v>
      </c>
      <c r="C452" t="s">
        <v>334</v>
      </c>
      <c r="D452" t="str">
        <f t="shared" si="53"/>
        <v>Europe</v>
      </c>
      <c r="E452" t="s">
        <v>1238</v>
      </c>
      <c r="F452" t="s">
        <v>51</v>
      </c>
      <c r="G452">
        <v>81</v>
      </c>
      <c r="H452">
        <v>4</v>
      </c>
      <c r="I452">
        <v>188</v>
      </c>
      <c r="J452" t="s">
        <v>1239</v>
      </c>
      <c r="K452" s="1" t="s">
        <v>2291</v>
      </c>
      <c r="L452" t="s">
        <v>373</v>
      </c>
      <c r="M452" t="str">
        <f t="shared" si="51"/>
        <v>Russia</v>
      </c>
      <c r="N452" t="s">
        <v>334</v>
      </c>
      <c r="O452" t="str">
        <f>VLOOKUP(M452,Blad1!$B$3:$E$55,4,FALSE)</f>
        <v>Europe</v>
      </c>
      <c r="P452" t="str">
        <f t="shared" si="54"/>
        <v>Russia,RUS,Europe,Vasily BEREZUTSKIY,Defender,81,4,188,Switzerland - Russia 07 Jun 2003,20 Jun 1982,CSKA Moscow ,Russia,RUS,Europe</v>
      </c>
      <c r="Q452">
        <f t="shared" si="55"/>
        <v>0</v>
      </c>
      <c r="R452">
        <f t="shared" si="56"/>
        <v>0</v>
      </c>
    </row>
    <row r="453" spans="1:18" x14ac:dyDescent="0.3">
      <c r="A453" t="str">
        <f t="shared" si="52"/>
        <v>RUS</v>
      </c>
      <c r="B453" t="s">
        <v>1204</v>
      </c>
      <c r="C453" t="s">
        <v>334</v>
      </c>
      <c r="D453" t="str">
        <f t="shared" si="53"/>
        <v>Europe</v>
      </c>
      <c r="E453" t="s">
        <v>1240</v>
      </c>
      <c r="F453" t="s">
        <v>73</v>
      </c>
      <c r="G453">
        <v>1</v>
      </c>
      <c r="H453">
        <v>0</v>
      </c>
      <c r="I453">
        <v>186</v>
      </c>
      <c r="J453" t="s">
        <v>1219</v>
      </c>
      <c r="K453" s="1" t="s">
        <v>2292</v>
      </c>
      <c r="L453" t="s">
        <v>346</v>
      </c>
      <c r="M453" t="str">
        <f t="shared" si="51"/>
        <v>Russia</v>
      </c>
      <c r="N453" t="s">
        <v>334</v>
      </c>
      <c r="O453" t="str">
        <f>VLOOKUP(M453,Blad1!$B$3:$E$55,4,FALSE)</f>
        <v>Europe</v>
      </c>
      <c r="P453" t="str">
        <f t="shared" si="54"/>
        <v>Russia,RUS,Europe,Pavel MOGILEVETC,Midfielder,1,0,186,Russia - Slovakia 26 May 2014,25 Jan 1993,FC Rubin Kazan ,Russia,RUS,Europe</v>
      </c>
      <c r="Q453">
        <f t="shared" si="55"/>
        <v>0</v>
      </c>
      <c r="R453">
        <f t="shared" si="56"/>
        <v>0</v>
      </c>
    </row>
    <row r="454" spans="1:18" x14ac:dyDescent="0.3">
      <c r="A454" t="str">
        <f t="shared" si="52"/>
        <v>RUS</v>
      </c>
      <c r="B454" t="s">
        <v>1204</v>
      </c>
      <c r="C454" t="s">
        <v>334</v>
      </c>
      <c r="D454" t="str">
        <f t="shared" si="53"/>
        <v>Europe</v>
      </c>
      <c r="E454" t="s">
        <v>1241</v>
      </c>
      <c r="F454" t="s">
        <v>47</v>
      </c>
      <c r="G454">
        <v>1</v>
      </c>
      <c r="H454">
        <v>0</v>
      </c>
      <c r="I454">
        <v>192</v>
      </c>
      <c r="J454" t="s">
        <v>1225</v>
      </c>
      <c r="K454" s="1" t="s">
        <v>2293</v>
      </c>
      <c r="L454" t="s">
        <v>346</v>
      </c>
      <c r="M454" t="str">
        <f t="shared" si="51"/>
        <v>Russia</v>
      </c>
      <c r="N454" t="s">
        <v>334</v>
      </c>
      <c r="O454" t="str">
        <f>VLOOKUP(M454,Blad1!$B$3:$E$55,4,FALSE)</f>
        <v>Europe</v>
      </c>
      <c r="P454" t="str">
        <f t="shared" si="54"/>
        <v>Russia,RUS,Europe,Sergey RYZHIKOV,Goalkeeper,1,0,192,Qatar - Russia 29 Mar 2011,19 Sep 1980,FC Rubin Kazan ,Russia,RUS,Europe</v>
      </c>
      <c r="Q454">
        <f t="shared" si="55"/>
        <v>0</v>
      </c>
      <c r="R454">
        <f t="shared" si="56"/>
        <v>0</v>
      </c>
    </row>
    <row r="455" spans="1:18" x14ac:dyDescent="0.3">
      <c r="A455" t="str">
        <f t="shared" si="52"/>
        <v>RUS</v>
      </c>
      <c r="B455" t="s">
        <v>1204</v>
      </c>
      <c r="C455" t="s">
        <v>334</v>
      </c>
      <c r="D455" t="str">
        <f t="shared" si="53"/>
        <v>Europe</v>
      </c>
      <c r="E455" t="s">
        <v>1242</v>
      </c>
      <c r="F455" t="s">
        <v>73</v>
      </c>
      <c r="G455">
        <v>10</v>
      </c>
      <c r="H455">
        <v>2</v>
      </c>
      <c r="I455">
        <v>176</v>
      </c>
      <c r="J455" t="s">
        <v>1243</v>
      </c>
      <c r="K455" s="1" t="s">
        <v>2294</v>
      </c>
      <c r="L455" t="s">
        <v>684</v>
      </c>
      <c r="M455" t="str">
        <f t="shared" si="51"/>
        <v>Russia</v>
      </c>
      <c r="N455" t="s">
        <v>334</v>
      </c>
      <c r="O455" t="str">
        <f>VLOOKUP(M455,Blad1!$B$3:$E$55,4,FALSE)</f>
        <v>Europe</v>
      </c>
      <c r="P455" t="str">
        <f t="shared" si="54"/>
        <v>Russia,RUS,Europe,Oleg SHATOV,Midfielder,10,2,176,Iceland - Russia 06 Feb 2013,29 Jul 1990,FC Zenit St. Petersburg ,Russia,RUS,Europe</v>
      </c>
      <c r="Q455">
        <f t="shared" si="55"/>
        <v>0</v>
      </c>
      <c r="R455">
        <f t="shared" si="56"/>
        <v>0</v>
      </c>
    </row>
    <row r="456" spans="1:18" x14ac:dyDescent="0.3">
      <c r="A456" t="str">
        <f t="shared" si="52"/>
        <v>RUS</v>
      </c>
      <c r="B456" t="s">
        <v>1204</v>
      </c>
      <c r="C456" t="s">
        <v>334</v>
      </c>
      <c r="D456" t="str">
        <f t="shared" si="53"/>
        <v>Europe</v>
      </c>
      <c r="E456" t="s">
        <v>1244</v>
      </c>
      <c r="F456" t="s">
        <v>83</v>
      </c>
      <c r="G456">
        <v>62</v>
      </c>
      <c r="H456">
        <v>1</v>
      </c>
      <c r="I456">
        <v>180</v>
      </c>
      <c r="J456" t="s">
        <v>1245</v>
      </c>
      <c r="K456" s="1" t="s">
        <v>2295</v>
      </c>
      <c r="L456" t="s">
        <v>1209</v>
      </c>
      <c r="M456" t="str">
        <f t="shared" si="51"/>
        <v>Russia</v>
      </c>
      <c r="N456" t="s">
        <v>334</v>
      </c>
      <c r="O456" t="str">
        <f>VLOOKUP(M456,Blad1!$B$3:$E$55,4,FALSE)</f>
        <v>Europe</v>
      </c>
      <c r="P456" t="str">
        <f t="shared" si="54"/>
        <v>Russia,RUS,Europe,Yury ZHIRKOV,Forward,62,1,180,Italy - Russia 09 Feb 2005,20 Aug 1983,FC Dynamo Moscow ,Russia,RUS,Europe</v>
      </c>
      <c r="Q456">
        <f t="shared" si="55"/>
        <v>0</v>
      </c>
      <c r="R456">
        <f t="shared" si="56"/>
        <v>0</v>
      </c>
    </row>
    <row r="457" spans="1:18" x14ac:dyDescent="0.3">
      <c r="A457" t="str">
        <f t="shared" si="52"/>
        <v>RUS</v>
      </c>
      <c r="B457" t="s">
        <v>1204</v>
      </c>
      <c r="C457" t="s">
        <v>334</v>
      </c>
      <c r="D457" t="str">
        <f t="shared" si="53"/>
        <v>Europe</v>
      </c>
      <c r="E457" t="s">
        <v>1246</v>
      </c>
      <c r="F457" t="s">
        <v>83</v>
      </c>
      <c r="G457">
        <v>20</v>
      </c>
      <c r="H457">
        <v>3</v>
      </c>
      <c r="I457">
        <v>178</v>
      </c>
      <c r="J457" t="s">
        <v>1247</v>
      </c>
      <c r="K457" s="1" t="s">
        <v>2296</v>
      </c>
      <c r="L457" t="s">
        <v>806</v>
      </c>
      <c r="M457" t="str">
        <f t="shared" si="51"/>
        <v>Russia</v>
      </c>
      <c r="N457" t="s">
        <v>334</v>
      </c>
      <c r="O457" t="str">
        <f>VLOOKUP(M457,Blad1!$B$3:$E$55,4,FALSE)</f>
        <v>Europe</v>
      </c>
      <c r="P457" t="str">
        <f t="shared" si="54"/>
        <v>Russia,RUS,Europe,Alexander SAMEDOV,Forward,20,3,178,Slovakia - Russia 07 Oct 2011,19 Jul 1984,FC Lokomotiv Moscow ,Russia,RUS,Europe</v>
      </c>
      <c r="Q457">
        <f t="shared" si="55"/>
        <v>0</v>
      </c>
      <c r="R457">
        <f t="shared" si="56"/>
        <v>0</v>
      </c>
    </row>
    <row r="458" spans="1:18" x14ac:dyDescent="0.3">
      <c r="A458" t="str">
        <f t="shared" si="52"/>
        <v>RUS</v>
      </c>
      <c r="B458" t="s">
        <v>1204</v>
      </c>
      <c r="C458" t="s">
        <v>334</v>
      </c>
      <c r="D458" t="str">
        <f t="shared" si="53"/>
        <v>Europe</v>
      </c>
      <c r="E458" t="s">
        <v>1248</v>
      </c>
      <c r="F458" t="s">
        <v>73</v>
      </c>
      <c r="G458">
        <v>22</v>
      </c>
      <c r="H458">
        <v>4</v>
      </c>
      <c r="I458">
        <v>176</v>
      </c>
      <c r="J458" t="s">
        <v>1211</v>
      </c>
      <c r="K458" s="1" t="s">
        <v>2297</v>
      </c>
      <c r="L458" t="s">
        <v>684</v>
      </c>
      <c r="M458" t="str">
        <f t="shared" si="51"/>
        <v>Russia</v>
      </c>
      <c r="N458" t="s">
        <v>334</v>
      </c>
      <c r="O458" t="str">
        <f>VLOOKUP(M458,Blad1!$B$3:$E$55,4,FALSE)</f>
        <v>Europe</v>
      </c>
      <c r="P458" t="str">
        <f t="shared" si="54"/>
        <v>Russia,RUS,Europe,Victor FAYZULIN,Midfielder,22,4,176,Russia - Cte d'Ivoire 15 Aug 2012,22 Apr 1986,FC Zenit St. Petersburg ,Russia,RUS,Europe</v>
      </c>
      <c r="Q458">
        <f t="shared" si="55"/>
        <v>0</v>
      </c>
      <c r="R458">
        <f t="shared" si="56"/>
        <v>0</v>
      </c>
    </row>
    <row r="459" spans="1:18" x14ac:dyDescent="0.3">
      <c r="A459" t="str">
        <f t="shared" si="52"/>
        <v>RUS</v>
      </c>
      <c r="B459" t="s">
        <v>1204</v>
      </c>
      <c r="C459" t="s">
        <v>334</v>
      </c>
      <c r="D459" t="str">
        <f t="shared" si="53"/>
        <v>Europe</v>
      </c>
      <c r="E459" t="s">
        <v>1249</v>
      </c>
      <c r="F459" t="s">
        <v>83</v>
      </c>
      <c r="G459">
        <v>5</v>
      </c>
      <c r="H459">
        <v>0</v>
      </c>
      <c r="I459">
        <v>178</v>
      </c>
      <c r="J459" t="s">
        <v>1225</v>
      </c>
      <c r="K459" s="1" t="s">
        <v>2298</v>
      </c>
      <c r="L459" t="s">
        <v>1209</v>
      </c>
      <c r="M459" t="str">
        <f t="shared" si="51"/>
        <v>Russia</v>
      </c>
      <c r="N459" t="s">
        <v>334</v>
      </c>
      <c r="O459" t="str">
        <f>VLOOKUP(M459,Blad1!$B$3:$E$55,4,FALSE)</f>
        <v>Europe</v>
      </c>
      <c r="P459" t="str">
        <f t="shared" si="54"/>
        <v>Russia,RUS,Europe,Alexey IONOV,Forward,5,0,178,Qatar - Russia 29 Mar 2011,18 Feb 1989,FC Dynamo Moscow ,Russia,RUS,Europe</v>
      </c>
      <c r="Q459">
        <f t="shared" si="55"/>
        <v>0</v>
      </c>
      <c r="R459">
        <f t="shared" si="56"/>
        <v>0</v>
      </c>
    </row>
    <row r="460" spans="1:18" x14ac:dyDescent="0.3">
      <c r="A460" t="str">
        <f t="shared" si="52"/>
        <v>RUS</v>
      </c>
      <c r="B460" t="s">
        <v>1204</v>
      </c>
      <c r="C460" t="s">
        <v>334</v>
      </c>
      <c r="D460" t="str">
        <f t="shared" si="53"/>
        <v>Europe</v>
      </c>
      <c r="E460" t="s">
        <v>1250</v>
      </c>
      <c r="F460" t="s">
        <v>51</v>
      </c>
      <c r="G460">
        <v>14</v>
      </c>
      <c r="H460">
        <v>0</v>
      </c>
      <c r="I460">
        <v>177</v>
      </c>
      <c r="J460" t="s">
        <v>1251</v>
      </c>
      <c r="K460" s="1" t="s">
        <v>2299</v>
      </c>
      <c r="L460" t="s">
        <v>1252</v>
      </c>
      <c r="M460" t="str">
        <f t="shared" si="51"/>
        <v>Russia</v>
      </c>
      <c r="N460" t="s">
        <v>334</v>
      </c>
      <c r="O460" t="str">
        <f>VLOOKUP(M460,Blad1!$B$3:$E$55,4,FALSE)</f>
        <v>Europe</v>
      </c>
      <c r="P460" t="str">
        <f t="shared" si="54"/>
        <v>Russia,RUS,Europe,Andrey ESHCHENKO,Defender,14,0,177,Israel - Russia 11 Sep 2012,09 Feb 1984,FC Anzhi Makhachkala ,Russia,RUS,Europe</v>
      </c>
      <c r="Q460">
        <f t="shared" si="55"/>
        <v>0</v>
      </c>
      <c r="R460">
        <f t="shared" si="56"/>
        <v>0</v>
      </c>
    </row>
    <row r="461" spans="1:18" x14ac:dyDescent="0.3">
      <c r="A461" t="str">
        <f t="shared" si="52"/>
        <v>RUS</v>
      </c>
      <c r="B461" t="s">
        <v>1204</v>
      </c>
      <c r="C461" t="s">
        <v>334</v>
      </c>
      <c r="D461" t="str">
        <f t="shared" si="53"/>
        <v>Europe</v>
      </c>
      <c r="E461" t="s">
        <v>1253</v>
      </c>
      <c r="F461" t="s">
        <v>51</v>
      </c>
      <c r="G461">
        <v>26</v>
      </c>
      <c r="H461">
        <v>1</v>
      </c>
      <c r="I461">
        <v>182</v>
      </c>
      <c r="J461" t="s">
        <v>1254</v>
      </c>
      <c r="K461" s="1" t="s">
        <v>2300</v>
      </c>
      <c r="L461" t="s">
        <v>1226</v>
      </c>
      <c r="M461" t="str">
        <f t="shared" si="51"/>
        <v>Russia</v>
      </c>
      <c r="N461" t="s">
        <v>334</v>
      </c>
      <c r="O461" t="str">
        <f>VLOOKUP(M461,Blad1!$B$3:$E$55,4,FALSE)</f>
        <v>Europe</v>
      </c>
      <c r="P461" t="str">
        <f t="shared" si="54"/>
        <v>Russia,RUS,Europe,Dmitry KOMBAROV,Defender,26,1,182,Denmark - Russia 29 Feb 2012,22 Jan 1987,FC Spartak Moscow ,Russia,RUS,Europe</v>
      </c>
      <c r="Q461">
        <f t="shared" si="55"/>
        <v>0</v>
      </c>
      <c r="R461">
        <f t="shared" si="56"/>
        <v>0</v>
      </c>
    </row>
    <row r="462" spans="1:18" x14ac:dyDescent="0.3">
      <c r="A462" t="str">
        <f t="shared" si="52"/>
        <v>ESP</v>
      </c>
      <c r="B462" t="s">
        <v>1255</v>
      </c>
      <c r="C462" t="s">
        <v>81</v>
      </c>
      <c r="D462" t="str">
        <f t="shared" si="53"/>
        <v>Europe</v>
      </c>
      <c r="E462" t="s">
        <v>1256</v>
      </c>
      <c r="F462" t="s">
        <v>47</v>
      </c>
      <c r="G462">
        <v>156</v>
      </c>
      <c r="H462">
        <v>0</v>
      </c>
      <c r="I462">
        <v>185</v>
      </c>
      <c r="J462" t="s">
        <v>1257</v>
      </c>
      <c r="K462" t="s">
        <v>1258</v>
      </c>
      <c r="L462" t="s">
        <v>819</v>
      </c>
      <c r="M462" t="str">
        <f t="shared" si="51"/>
        <v>Spain</v>
      </c>
      <c r="N462" t="s">
        <v>81</v>
      </c>
      <c r="O462" t="str">
        <f>VLOOKUP(M462,Blad1!$B$3:$E$55,4,FALSE)</f>
        <v>Europe</v>
      </c>
      <c r="P462" t="str">
        <f t="shared" si="54"/>
        <v>Spain,ESP,Europe,Iker CASILLAS,Goalkeeper,156,0,185,Sweden - Spain 03 Jun 2000,20 May 1981,Real Madrid CF ,Spain,ESP,Europe</v>
      </c>
      <c r="Q462">
        <f t="shared" si="55"/>
        <v>0</v>
      </c>
      <c r="R462">
        <f t="shared" si="56"/>
        <v>0</v>
      </c>
    </row>
    <row r="463" spans="1:18" x14ac:dyDescent="0.3">
      <c r="A463" t="str">
        <f t="shared" si="52"/>
        <v>ESP</v>
      </c>
      <c r="B463" t="s">
        <v>1255</v>
      </c>
      <c r="C463" t="s">
        <v>81</v>
      </c>
      <c r="D463" t="str">
        <f t="shared" si="53"/>
        <v>Europe</v>
      </c>
      <c r="E463" t="s">
        <v>1259</v>
      </c>
      <c r="F463" t="s">
        <v>51</v>
      </c>
      <c r="G463">
        <v>47</v>
      </c>
      <c r="H463">
        <v>0</v>
      </c>
      <c r="I463">
        <v>187</v>
      </c>
      <c r="J463" t="s">
        <v>1260</v>
      </c>
      <c r="K463" s="1" t="s">
        <v>2301</v>
      </c>
      <c r="L463" t="s">
        <v>58</v>
      </c>
      <c r="M463" t="str">
        <f t="shared" si="51"/>
        <v>Italy</v>
      </c>
      <c r="N463" t="s">
        <v>59</v>
      </c>
      <c r="O463" t="str">
        <f>VLOOKUP(M463,Blad1!$B$3:$E$55,4,FALSE)</f>
        <v>Europe</v>
      </c>
      <c r="P463" t="str">
        <f t="shared" si="54"/>
        <v>Spain,ESP,Europe,Raul ALBIOL,Defender,47,0,187,Denmark - Spain 13 Oct 2007,04 Sep 1985,SSC Napoli ,Italy,ITA,Europe</v>
      </c>
      <c r="Q463">
        <f t="shared" si="55"/>
        <v>0</v>
      </c>
      <c r="R463">
        <f t="shared" si="56"/>
        <v>0</v>
      </c>
    </row>
    <row r="464" spans="1:18" x14ac:dyDescent="0.3">
      <c r="A464" t="str">
        <f t="shared" si="52"/>
        <v>ESP</v>
      </c>
      <c r="B464" t="s">
        <v>1255</v>
      </c>
      <c r="C464" t="s">
        <v>81</v>
      </c>
      <c r="D464" t="str">
        <f t="shared" si="53"/>
        <v>Europe</v>
      </c>
      <c r="E464" t="s">
        <v>1261</v>
      </c>
      <c r="F464" t="s">
        <v>51</v>
      </c>
      <c r="G464">
        <v>61</v>
      </c>
      <c r="H464">
        <v>4</v>
      </c>
      <c r="I464">
        <v>192</v>
      </c>
      <c r="J464" t="s">
        <v>1262</v>
      </c>
      <c r="K464" s="1" t="s">
        <v>2302</v>
      </c>
      <c r="L464" t="s">
        <v>150</v>
      </c>
      <c r="M464" t="str">
        <f t="shared" si="51"/>
        <v>Spain</v>
      </c>
      <c r="N464" t="s">
        <v>81</v>
      </c>
      <c r="O464" t="str">
        <f>VLOOKUP(M464,Blad1!$B$3:$E$55,4,FALSE)</f>
        <v>Europe</v>
      </c>
      <c r="P464" t="str">
        <f t="shared" si="54"/>
        <v>Spain,ESP,Europe,Gerard PIQUE,Defender,61,4,192,Spain - England 11 Feb 2009,02 Feb 1987,FC Barcelona ,Spain,ESP,Europe</v>
      </c>
      <c r="Q464">
        <f t="shared" si="55"/>
        <v>0</v>
      </c>
      <c r="R464">
        <f t="shared" si="56"/>
        <v>0</v>
      </c>
    </row>
    <row r="465" spans="1:18" x14ac:dyDescent="0.3">
      <c r="A465" t="str">
        <f t="shared" si="52"/>
        <v>ESP</v>
      </c>
      <c r="B465" t="s">
        <v>1255</v>
      </c>
      <c r="C465" t="s">
        <v>81</v>
      </c>
      <c r="D465" t="str">
        <f t="shared" si="53"/>
        <v>Europe</v>
      </c>
      <c r="E465" t="s">
        <v>1263</v>
      </c>
      <c r="F465" t="s">
        <v>73</v>
      </c>
      <c r="G465">
        <v>18</v>
      </c>
      <c r="H465">
        <v>0</v>
      </c>
      <c r="I465">
        <v>190</v>
      </c>
      <c r="J465" t="s">
        <v>1264</v>
      </c>
      <c r="K465" s="1" t="s">
        <v>2303</v>
      </c>
      <c r="L465" t="s">
        <v>708</v>
      </c>
      <c r="M465" t="str">
        <f t="shared" si="51"/>
        <v>Germany</v>
      </c>
      <c r="N465" t="s">
        <v>175</v>
      </c>
      <c r="O465" t="str">
        <f>VLOOKUP(M465,Blad1!$B$3:$E$55,4,FALSE)</f>
        <v>Europe</v>
      </c>
      <c r="P465" t="str">
        <f t="shared" si="54"/>
        <v>Spain,ESP,Europe,Javi MARTINEZ,Midfielder,18,0,190,Spain - Saudi Arabia 29 May 2010,02 Sep 1988,FC Bayern Muenchen ,Germany,GER,Europe</v>
      </c>
      <c r="Q465">
        <f t="shared" si="55"/>
        <v>0</v>
      </c>
      <c r="R465">
        <f t="shared" si="56"/>
        <v>0</v>
      </c>
    </row>
    <row r="466" spans="1:18" x14ac:dyDescent="0.3">
      <c r="A466" t="str">
        <f t="shared" si="52"/>
        <v>ESP</v>
      </c>
      <c r="B466" t="s">
        <v>1255</v>
      </c>
      <c r="C466" t="s">
        <v>81</v>
      </c>
      <c r="D466" t="str">
        <f t="shared" si="53"/>
        <v>Europe</v>
      </c>
      <c r="E466" t="s">
        <v>1265</v>
      </c>
      <c r="F466" t="s">
        <v>51</v>
      </c>
      <c r="G466">
        <v>9</v>
      </c>
      <c r="H466">
        <v>1</v>
      </c>
      <c r="I466">
        <v>180</v>
      </c>
      <c r="J466" t="s">
        <v>1266</v>
      </c>
      <c r="K466" s="1" t="s">
        <v>1962</v>
      </c>
      <c r="L466" t="s">
        <v>671</v>
      </c>
      <c r="M466" t="str">
        <f t="shared" si="51"/>
        <v>Spain</v>
      </c>
      <c r="N466" t="s">
        <v>81</v>
      </c>
      <c r="O466" t="str">
        <f>VLOOKUP(M466,Blad1!$B$3:$E$55,4,FALSE)</f>
        <v>Europe</v>
      </c>
      <c r="P466" t="str">
        <f t="shared" si="54"/>
        <v>Spain,ESP,Europe,JUANFRAN,Defender,9,1,180,Spain - Serbia 26 May 2012,09 Jan 1985,Atletico Madrid ,Spain,ESP,Europe</v>
      </c>
      <c r="Q466">
        <f t="shared" si="55"/>
        <v>0</v>
      </c>
      <c r="R466">
        <f t="shared" si="56"/>
        <v>0</v>
      </c>
    </row>
    <row r="467" spans="1:18" x14ac:dyDescent="0.3">
      <c r="A467" t="str">
        <f t="shared" si="52"/>
        <v>ESP</v>
      </c>
      <c r="B467" t="s">
        <v>1255</v>
      </c>
      <c r="C467" t="s">
        <v>81</v>
      </c>
      <c r="D467" t="str">
        <f t="shared" si="53"/>
        <v>Europe</v>
      </c>
      <c r="E467" t="s">
        <v>1267</v>
      </c>
      <c r="F467" t="s">
        <v>73</v>
      </c>
      <c r="G467">
        <v>99</v>
      </c>
      <c r="H467">
        <v>12</v>
      </c>
      <c r="I467">
        <v>170</v>
      </c>
      <c r="J467" t="s">
        <v>1268</v>
      </c>
      <c r="K467" t="s">
        <v>1269</v>
      </c>
      <c r="L467" t="s">
        <v>150</v>
      </c>
      <c r="M467" t="str">
        <f t="shared" si="51"/>
        <v>Spain</v>
      </c>
      <c r="N467" t="s">
        <v>81</v>
      </c>
      <c r="O467" t="str">
        <f>VLOOKUP(M467,Blad1!$B$3:$E$55,4,FALSE)</f>
        <v>Europe</v>
      </c>
      <c r="P467" t="str">
        <f t="shared" si="54"/>
        <v>Spain,ESP,Europe,Andres INIESTA,Midfielder,99,12,170,Spain - Russia 27 May 2006,11 May 1984,FC Barcelona ,Spain,ESP,Europe</v>
      </c>
      <c r="Q467">
        <f t="shared" si="55"/>
        <v>0</v>
      </c>
      <c r="R467">
        <f t="shared" si="56"/>
        <v>0</v>
      </c>
    </row>
    <row r="468" spans="1:18" x14ac:dyDescent="0.3">
      <c r="A468" t="str">
        <f t="shared" si="52"/>
        <v>ESP</v>
      </c>
      <c r="B468" t="s">
        <v>1255</v>
      </c>
      <c r="C468" t="s">
        <v>81</v>
      </c>
      <c r="D468" t="str">
        <f t="shared" si="53"/>
        <v>Europe</v>
      </c>
      <c r="E468" t="s">
        <v>1270</v>
      </c>
      <c r="F468" t="s">
        <v>83</v>
      </c>
      <c r="G468">
        <v>97</v>
      </c>
      <c r="H468">
        <v>59</v>
      </c>
      <c r="I468">
        <v>175</v>
      </c>
      <c r="J468" t="s">
        <v>1271</v>
      </c>
      <c r="K468" s="1" t="s">
        <v>2304</v>
      </c>
      <c r="L468" t="s">
        <v>671</v>
      </c>
      <c r="M468" t="str">
        <f t="shared" si="51"/>
        <v>Spain</v>
      </c>
      <c r="N468" t="s">
        <v>81</v>
      </c>
      <c r="O468" t="str">
        <f>VLOOKUP(M468,Blad1!$B$3:$E$55,4,FALSE)</f>
        <v>Europe</v>
      </c>
      <c r="P468" t="str">
        <f t="shared" si="54"/>
        <v>Spain,ESP,Europe,David VILLA,Forward,97,59,175,Spain - San Marino 09 Feb 2005,03 Dec 1981,Atletico Madrid ,Spain,ESP,Europe</v>
      </c>
      <c r="Q468">
        <f t="shared" si="55"/>
        <v>0</v>
      </c>
      <c r="R468">
        <f t="shared" si="56"/>
        <v>0</v>
      </c>
    </row>
    <row r="469" spans="1:18" x14ac:dyDescent="0.3">
      <c r="A469" t="str">
        <f t="shared" si="52"/>
        <v>ESP</v>
      </c>
      <c r="B469" t="s">
        <v>1255</v>
      </c>
      <c r="C469" t="s">
        <v>81</v>
      </c>
      <c r="D469" t="str">
        <f t="shared" si="53"/>
        <v>Europe</v>
      </c>
      <c r="E469" t="s">
        <v>1272</v>
      </c>
      <c r="F469" t="s">
        <v>73</v>
      </c>
      <c r="G469">
        <v>133</v>
      </c>
      <c r="H469">
        <v>12</v>
      </c>
      <c r="I469">
        <v>170</v>
      </c>
      <c r="J469" t="s">
        <v>1273</v>
      </c>
      <c r="K469" s="1" t="s">
        <v>2305</v>
      </c>
      <c r="L469" t="s">
        <v>150</v>
      </c>
      <c r="M469" t="str">
        <f t="shared" si="51"/>
        <v>Spain</v>
      </c>
      <c r="N469" t="s">
        <v>81</v>
      </c>
      <c r="O469" t="str">
        <f>VLOOKUP(M469,Blad1!$B$3:$E$55,4,FALSE)</f>
        <v>Europe</v>
      </c>
      <c r="P469" t="str">
        <f t="shared" si="54"/>
        <v>Spain,ESP,Europe,Xavi HERNANDEZ,Midfielder,133,12,170,Spain - Netherlands 15 Nov 2000,25 Jan 1980,FC Barcelona ,Spain,ESP,Europe</v>
      </c>
      <c r="Q469">
        <f t="shared" si="55"/>
        <v>0</v>
      </c>
      <c r="R469">
        <f t="shared" si="56"/>
        <v>0</v>
      </c>
    </row>
    <row r="470" spans="1:18" x14ac:dyDescent="0.3">
      <c r="A470" t="str">
        <f t="shared" si="52"/>
        <v>ESP</v>
      </c>
      <c r="B470" t="s">
        <v>1255</v>
      </c>
      <c r="C470" t="s">
        <v>81</v>
      </c>
      <c r="D470" t="str">
        <f t="shared" si="53"/>
        <v>Europe</v>
      </c>
      <c r="E470" t="s">
        <v>1274</v>
      </c>
      <c r="F470" t="s">
        <v>83</v>
      </c>
      <c r="G470">
        <v>110</v>
      </c>
      <c r="H470">
        <v>37</v>
      </c>
      <c r="I470">
        <v>186</v>
      </c>
      <c r="J470" t="s">
        <v>1275</v>
      </c>
      <c r="K470" t="s">
        <v>1276</v>
      </c>
      <c r="L470" t="s">
        <v>160</v>
      </c>
      <c r="M470" t="str">
        <f t="shared" si="51"/>
        <v>England</v>
      </c>
      <c r="N470" t="s">
        <v>63</v>
      </c>
      <c r="O470" t="str">
        <f>VLOOKUP(M470,Blad1!$B$3:$E$55,4,FALSE)</f>
        <v>Europe</v>
      </c>
      <c r="P470" t="str">
        <f t="shared" si="54"/>
        <v>Spain,ESP,Europe,Fernando TORRES,Forward,110,37,186,Portugal - Spain 06 Sep 2003,20 Mar 1984,Chelsea FC ,England,ENG,Europe</v>
      </c>
      <c r="Q470">
        <f t="shared" si="55"/>
        <v>0</v>
      </c>
      <c r="R470">
        <f t="shared" si="56"/>
        <v>0</v>
      </c>
    </row>
    <row r="471" spans="1:18" x14ac:dyDescent="0.3">
      <c r="A471" t="str">
        <f t="shared" si="52"/>
        <v>ESP</v>
      </c>
      <c r="B471" t="s">
        <v>1255</v>
      </c>
      <c r="C471" t="s">
        <v>81</v>
      </c>
      <c r="D471" t="str">
        <f t="shared" si="53"/>
        <v>Europe</v>
      </c>
      <c r="E471" t="s">
        <v>1277</v>
      </c>
      <c r="F471" t="s">
        <v>73</v>
      </c>
      <c r="G471">
        <v>91</v>
      </c>
      <c r="H471">
        <v>13</v>
      </c>
      <c r="I471">
        <v>175</v>
      </c>
      <c r="J471" t="s">
        <v>1278</v>
      </c>
      <c r="K471" t="s">
        <v>1279</v>
      </c>
      <c r="L471" t="s">
        <v>150</v>
      </c>
      <c r="M471" t="str">
        <f t="shared" si="51"/>
        <v>Spain</v>
      </c>
      <c r="N471" t="s">
        <v>81</v>
      </c>
      <c r="O471" t="str">
        <f>VLOOKUP(M471,Blad1!$B$3:$E$55,4,FALSE)</f>
        <v>Europe</v>
      </c>
      <c r="P471" t="str">
        <f t="shared" si="54"/>
        <v>Spain,ESP,Europe,Cesc FABREGAS,Midfielder,91,13,175,Spain - Cte d'Ivoire 01 Mar 2006,04 May 1987,FC Barcelona ,Spain,ESP,Europe</v>
      </c>
      <c r="Q471">
        <f t="shared" si="55"/>
        <v>0</v>
      </c>
      <c r="R471">
        <f t="shared" si="56"/>
        <v>0</v>
      </c>
    </row>
    <row r="472" spans="1:18" x14ac:dyDescent="0.3">
      <c r="A472" t="str">
        <f t="shared" si="52"/>
        <v>ESP</v>
      </c>
      <c r="B472" t="s">
        <v>1255</v>
      </c>
      <c r="C472" t="s">
        <v>81</v>
      </c>
      <c r="D472" t="str">
        <f t="shared" si="53"/>
        <v>Europe</v>
      </c>
      <c r="E472" t="s">
        <v>1280</v>
      </c>
      <c r="F472" t="s">
        <v>83</v>
      </c>
      <c r="G472">
        <v>42</v>
      </c>
      <c r="H472">
        <v>14</v>
      </c>
      <c r="I472">
        <v>169</v>
      </c>
      <c r="J472" t="s">
        <v>1264</v>
      </c>
      <c r="K472" s="1" t="s">
        <v>2306</v>
      </c>
      <c r="L472" t="s">
        <v>150</v>
      </c>
      <c r="M472" t="str">
        <f t="shared" si="51"/>
        <v>Spain</v>
      </c>
      <c r="N472" t="s">
        <v>81</v>
      </c>
      <c r="O472" t="str">
        <f>VLOOKUP(M472,Blad1!$B$3:$E$55,4,FALSE)</f>
        <v>Europe</v>
      </c>
      <c r="P472" t="str">
        <f t="shared" si="54"/>
        <v>Spain,ESP,Europe,Pedro RODRIGUEZ,Forward,42,14,169,Spain - Saudi Arabia 29 May 2010,28 Jul 1987,FC Barcelona ,Spain,ESP,Europe</v>
      </c>
      <c r="Q472">
        <f t="shared" si="55"/>
        <v>0</v>
      </c>
      <c r="R472">
        <f t="shared" si="56"/>
        <v>0</v>
      </c>
    </row>
    <row r="473" spans="1:18" x14ac:dyDescent="0.3">
      <c r="A473" t="str">
        <f t="shared" si="52"/>
        <v>ESP</v>
      </c>
      <c r="B473" t="s">
        <v>1255</v>
      </c>
      <c r="C473" t="s">
        <v>81</v>
      </c>
      <c r="D473" t="str">
        <f t="shared" si="53"/>
        <v>Europe</v>
      </c>
      <c r="E473" t="s">
        <v>1281</v>
      </c>
      <c r="F473" t="s">
        <v>47</v>
      </c>
      <c r="G473">
        <v>1</v>
      </c>
      <c r="H473">
        <v>0</v>
      </c>
      <c r="I473">
        <v>190</v>
      </c>
      <c r="J473" t="s">
        <v>1282</v>
      </c>
      <c r="K473" s="1" t="s">
        <v>2307</v>
      </c>
      <c r="L473" t="s">
        <v>577</v>
      </c>
      <c r="M473" t="str">
        <f t="shared" si="51"/>
        <v>England</v>
      </c>
      <c r="N473" t="s">
        <v>63</v>
      </c>
      <c r="O473" t="str">
        <f>VLOOKUP(M473,Blad1!$B$3:$E$55,4,FALSE)</f>
        <v>Europe</v>
      </c>
      <c r="P473" t="str">
        <f t="shared" si="54"/>
        <v>Spain,ESP,Europe,David DE GEA,Goalkeeper,1,0,190,El Salvador - Spain 07 Jun 2014,07 Nov 1990,Manchester United FC ,England,ENG,Europe</v>
      </c>
      <c r="Q473">
        <f t="shared" si="55"/>
        <v>0</v>
      </c>
      <c r="R473">
        <f t="shared" si="56"/>
        <v>0</v>
      </c>
    </row>
    <row r="474" spans="1:18" x14ac:dyDescent="0.3">
      <c r="A474" t="str">
        <f t="shared" si="52"/>
        <v>ESP</v>
      </c>
      <c r="B474" t="s">
        <v>1255</v>
      </c>
      <c r="C474" t="s">
        <v>81</v>
      </c>
      <c r="D474" t="str">
        <f t="shared" si="53"/>
        <v>Europe</v>
      </c>
      <c r="E474" t="s">
        <v>1283</v>
      </c>
      <c r="F474" t="s">
        <v>83</v>
      </c>
      <c r="G474">
        <v>34</v>
      </c>
      <c r="H474">
        <v>10</v>
      </c>
      <c r="I474">
        <v>171</v>
      </c>
      <c r="J474" t="s">
        <v>1284</v>
      </c>
      <c r="K474" s="1" t="s">
        <v>2308</v>
      </c>
      <c r="L474" t="s">
        <v>577</v>
      </c>
      <c r="M474" t="str">
        <f t="shared" si="51"/>
        <v>England</v>
      </c>
      <c r="N474" t="s">
        <v>63</v>
      </c>
      <c r="O474" t="str">
        <f>VLOOKUP(M474,Blad1!$B$3:$E$55,4,FALSE)</f>
        <v>Europe</v>
      </c>
      <c r="P474" t="str">
        <f t="shared" si="54"/>
        <v>Spain,ESP,Europe,Juan MATA,Forward,34,10,171,Spain - Turkey 28 Mar 2009,28 Apr 1988,Manchester United FC ,England,ENG,Europe</v>
      </c>
      <c r="Q474">
        <f t="shared" si="55"/>
        <v>0</v>
      </c>
      <c r="R474">
        <f t="shared" si="56"/>
        <v>0</v>
      </c>
    </row>
    <row r="475" spans="1:18" x14ac:dyDescent="0.3">
      <c r="A475" t="str">
        <f t="shared" si="52"/>
        <v>ESP</v>
      </c>
      <c r="B475" t="s">
        <v>1255</v>
      </c>
      <c r="C475" t="s">
        <v>81</v>
      </c>
      <c r="D475" t="str">
        <f t="shared" si="53"/>
        <v>Europe</v>
      </c>
      <c r="E475" t="s">
        <v>1285</v>
      </c>
      <c r="F475" t="s">
        <v>73</v>
      </c>
      <c r="G475">
        <v>113</v>
      </c>
      <c r="H475">
        <v>16</v>
      </c>
      <c r="I475">
        <v>183</v>
      </c>
      <c r="J475" t="s">
        <v>1286</v>
      </c>
      <c r="K475" s="1" t="s">
        <v>2309</v>
      </c>
      <c r="L475" t="s">
        <v>819</v>
      </c>
      <c r="M475" t="str">
        <f t="shared" si="51"/>
        <v>Spain</v>
      </c>
      <c r="N475" t="s">
        <v>81</v>
      </c>
      <c r="O475" t="str">
        <f>VLOOKUP(M475,Blad1!$B$3:$E$55,4,FALSE)</f>
        <v>Europe</v>
      </c>
      <c r="P475" t="str">
        <f t="shared" si="54"/>
        <v>Spain,ESP,Europe,Xabi ALONSO,Midfielder,113,16,183,Spain - Ecuador 30 Apr 2003,25 Nov 1981,Real Madrid CF ,Spain,ESP,Europe</v>
      </c>
      <c r="Q475">
        <f t="shared" si="55"/>
        <v>0</v>
      </c>
      <c r="R475">
        <f t="shared" si="56"/>
        <v>0</v>
      </c>
    </row>
    <row r="476" spans="1:18" x14ac:dyDescent="0.3">
      <c r="A476" t="str">
        <f t="shared" si="52"/>
        <v>ESP</v>
      </c>
      <c r="B476" t="s">
        <v>1255</v>
      </c>
      <c r="C476" t="s">
        <v>81</v>
      </c>
      <c r="D476" t="str">
        <f t="shared" si="53"/>
        <v>Europe</v>
      </c>
      <c r="E476" t="s">
        <v>1287</v>
      </c>
      <c r="F476" t="s">
        <v>51</v>
      </c>
      <c r="G476">
        <v>119</v>
      </c>
      <c r="H476">
        <v>9</v>
      </c>
      <c r="I476">
        <v>183</v>
      </c>
      <c r="J476" t="s">
        <v>1288</v>
      </c>
      <c r="K476" t="s">
        <v>1289</v>
      </c>
      <c r="L476" t="s">
        <v>819</v>
      </c>
      <c r="M476" t="str">
        <f t="shared" si="51"/>
        <v>Spain</v>
      </c>
      <c r="N476" t="s">
        <v>81</v>
      </c>
      <c r="O476" t="str">
        <f>VLOOKUP(M476,Blad1!$B$3:$E$55,4,FALSE)</f>
        <v>Europe</v>
      </c>
      <c r="P476" t="str">
        <f t="shared" si="54"/>
        <v>Spain,ESP,Europe,Sergio RAMOS,Defender,119,9,183,Spain - China PR 26 Mar 2005,30 Mar 1986,Real Madrid CF ,Spain,ESP,Europe</v>
      </c>
      <c r="Q476">
        <f t="shared" si="55"/>
        <v>0</v>
      </c>
      <c r="R476">
        <f t="shared" si="56"/>
        <v>0</v>
      </c>
    </row>
    <row r="477" spans="1:18" x14ac:dyDescent="0.3">
      <c r="A477" t="str">
        <f t="shared" si="52"/>
        <v>ESP</v>
      </c>
      <c r="B477" t="s">
        <v>1255</v>
      </c>
      <c r="C477" t="s">
        <v>81</v>
      </c>
      <c r="D477" t="str">
        <f t="shared" si="53"/>
        <v>Europe</v>
      </c>
      <c r="E477" t="s">
        <v>1290</v>
      </c>
      <c r="F477" t="s">
        <v>73</v>
      </c>
      <c r="G477">
        <v>68</v>
      </c>
      <c r="H477">
        <v>0</v>
      </c>
      <c r="I477">
        <v>189</v>
      </c>
      <c r="J477" t="s">
        <v>1291</v>
      </c>
      <c r="K477" s="1" t="s">
        <v>2310</v>
      </c>
      <c r="L477" t="s">
        <v>150</v>
      </c>
      <c r="M477" t="str">
        <f t="shared" si="51"/>
        <v>Spain</v>
      </c>
      <c r="N477" t="s">
        <v>81</v>
      </c>
      <c r="O477" t="str">
        <f>VLOOKUP(M477,Blad1!$B$3:$E$55,4,FALSE)</f>
        <v>Europe</v>
      </c>
      <c r="P477" t="str">
        <f t="shared" si="54"/>
        <v>Spain,ESP,Europe,Sergio BUSQUETS,Midfielder,68,0,189,Turkey - Spain 01 Apr 2009,16 Jul 1988,FC Barcelona ,Spain,ESP,Europe</v>
      </c>
      <c r="Q477">
        <f t="shared" si="55"/>
        <v>0</v>
      </c>
      <c r="R477">
        <f t="shared" si="56"/>
        <v>0</v>
      </c>
    </row>
    <row r="478" spans="1:18" x14ac:dyDescent="0.3">
      <c r="A478" t="str">
        <f t="shared" si="52"/>
        <v>ESP</v>
      </c>
      <c r="B478" t="s">
        <v>1255</v>
      </c>
      <c r="C478" t="s">
        <v>81</v>
      </c>
      <c r="D478" t="str">
        <f t="shared" si="53"/>
        <v>Europe</v>
      </c>
      <c r="E478" t="s">
        <v>1292</v>
      </c>
      <c r="F478" t="s">
        <v>73</v>
      </c>
      <c r="G478">
        <v>10</v>
      </c>
      <c r="H478">
        <v>0</v>
      </c>
      <c r="I478">
        <v>178</v>
      </c>
      <c r="J478" t="s">
        <v>1293</v>
      </c>
      <c r="K478" s="1" t="s">
        <v>2311</v>
      </c>
      <c r="L478" t="s">
        <v>671</v>
      </c>
      <c r="M478" t="str">
        <f t="shared" si="51"/>
        <v>Spain</v>
      </c>
      <c r="N478" t="s">
        <v>81</v>
      </c>
      <c r="O478" t="str">
        <f>VLOOKUP(M478,Blad1!$B$3:$E$55,4,FALSE)</f>
        <v>Europe</v>
      </c>
      <c r="P478" t="str">
        <f t="shared" si="54"/>
        <v>Spain,ESP,Europe,KOKE,Midfielder,10,0,178,Ecuador - Spain 14 Aug 2013,08 Jan 1992,Atletico Madrid ,Spain,ESP,Europe</v>
      </c>
      <c r="Q478">
        <f t="shared" si="55"/>
        <v>0</v>
      </c>
      <c r="R478">
        <f t="shared" si="56"/>
        <v>0</v>
      </c>
    </row>
    <row r="479" spans="1:18" x14ac:dyDescent="0.3">
      <c r="A479" t="str">
        <f t="shared" si="52"/>
        <v>ESP</v>
      </c>
      <c r="B479" t="s">
        <v>1255</v>
      </c>
      <c r="C479" t="s">
        <v>81</v>
      </c>
      <c r="D479" t="str">
        <f t="shared" si="53"/>
        <v>Europe</v>
      </c>
      <c r="E479" t="s">
        <v>1294</v>
      </c>
      <c r="F479" t="s">
        <v>51</v>
      </c>
      <c r="G479">
        <v>29</v>
      </c>
      <c r="H479">
        <v>5</v>
      </c>
      <c r="I479">
        <v>170</v>
      </c>
      <c r="J479" t="s">
        <v>1295</v>
      </c>
      <c r="K479" t="s">
        <v>1296</v>
      </c>
      <c r="L479" t="s">
        <v>150</v>
      </c>
      <c r="M479" t="str">
        <f t="shared" ref="M479:M542" si="57">VLOOKUP(N479,$T$2:$U$54,2,FALSE)</f>
        <v>Spain</v>
      </c>
      <c r="N479" t="s">
        <v>81</v>
      </c>
      <c r="O479" t="str">
        <f>VLOOKUP(M479,Blad1!$B$3:$E$55,4,FALSE)</f>
        <v>Europe</v>
      </c>
      <c r="P479" t="str">
        <f t="shared" si="54"/>
        <v>Spain,ESP,Europe,Jordi ALBA,Defender,29,5,170,Spain - Scotland 11 Oct 2011,21 Mar 1989,FC Barcelona ,Spain,ESP,Europe</v>
      </c>
      <c r="Q479">
        <f t="shared" si="55"/>
        <v>0</v>
      </c>
      <c r="R479">
        <f t="shared" si="56"/>
        <v>0</v>
      </c>
    </row>
    <row r="480" spans="1:18" x14ac:dyDescent="0.3">
      <c r="A480" t="str">
        <f t="shared" si="52"/>
        <v>ESP</v>
      </c>
      <c r="B480" t="s">
        <v>1255</v>
      </c>
      <c r="C480" t="s">
        <v>81</v>
      </c>
      <c r="D480" t="str">
        <f t="shared" si="53"/>
        <v>Europe</v>
      </c>
      <c r="E480" t="s">
        <v>1297</v>
      </c>
      <c r="F480" t="s">
        <v>83</v>
      </c>
      <c r="G480">
        <v>6</v>
      </c>
      <c r="H480">
        <v>0</v>
      </c>
      <c r="I480">
        <v>188</v>
      </c>
      <c r="J480" t="s">
        <v>1089</v>
      </c>
      <c r="K480" t="s">
        <v>1298</v>
      </c>
      <c r="L480" t="s">
        <v>671</v>
      </c>
      <c r="M480" t="str">
        <f t="shared" si="57"/>
        <v>Spain</v>
      </c>
      <c r="N480" t="s">
        <v>81</v>
      </c>
      <c r="O480" t="str">
        <f>VLOOKUP(M480,Blad1!$B$3:$E$55,4,FALSE)</f>
        <v>Europe</v>
      </c>
      <c r="P480" t="str">
        <f t="shared" si="54"/>
        <v>Spain,ESP,Europe,Diego COSTA,Forward,6,0,188,Spain - Italy 05 Mar 2014,07 Oct 1988,Atletico Madrid ,Spain,ESP,Europe</v>
      </c>
      <c r="Q480">
        <f t="shared" si="55"/>
        <v>0</v>
      </c>
      <c r="R480">
        <f t="shared" si="56"/>
        <v>0</v>
      </c>
    </row>
    <row r="481" spans="1:18" x14ac:dyDescent="0.3">
      <c r="A481" t="str">
        <f t="shared" si="52"/>
        <v>ESP</v>
      </c>
      <c r="B481" t="s">
        <v>1255</v>
      </c>
      <c r="C481" t="s">
        <v>81</v>
      </c>
      <c r="D481" t="str">
        <f t="shared" si="53"/>
        <v>Europe</v>
      </c>
      <c r="E481" t="s">
        <v>1299</v>
      </c>
      <c r="F481" t="s">
        <v>73</v>
      </c>
      <c r="G481">
        <v>66</v>
      </c>
      <c r="H481">
        <v>11</v>
      </c>
      <c r="I481">
        <v>169</v>
      </c>
      <c r="J481" t="s">
        <v>1300</v>
      </c>
      <c r="K481" s="1" t="s">
        <v>2312</v>
      </c>
      <c r="L481" t="s">
        <v>677</v>
      </c>
      <c r="M481" t="str">
        <f t="shared" si="57"/>
        <v>England</v>
      </c>
      <c r="N481" t="s">
        <v>63</v>
      </c>
      <c r="O481" t="str">
        <f>VLOOKUP(M481,Blad1!$B$3:$E$55,4,FALSE)</f>
        <v>Europe</v>
      </c>
      <c r="P481" t="str">
        <f t="shared" si="54"/>
        <v>Spain,ESP,Europe,Santi CAZORLA,Midfielder,66,11,169,Spain - Peru 31 May 2008,13 Dec 1984,Arsenal FC ,England,ENG,Europe</v>
      </c>
      <c r="Q481">
        <f t="shared" si="55"/>
        <v>0</v>
      </c>
      <c r="R481">
        <f t="shared" si="56"/>
        <v>0</v>
      </c>
    </row>
    <row r="482" spans="1:18" x14ac:dyDescent="0.3">
      <c r="A482" t="str">
        <f t="shared" si="52"/>
        <v>ESP</v>
      </c>
      <c r="B482" t="s">
        <v>1255</v>
      </c>
      <c r="C482" t="s">
        <v>81</v>
      </c>
      <c r="D482" t="str">
        <f t="shared" si="53"/>
        <v>Europe</v>
      </c>
      <c r="E482" t="s">
        <v>1301</v>
      </c>
      <c r="F482" t="s">
        <v>73</v>
      </c>
      <c r="G482">
        <v>83</v>
      </c>
      <c r="H482">
        <v>20</v>
      </c>
      <c r="I482">
        <v>170</v>
      </c>
      <c r="J482" t="s">
        <v>1302</v>
      </c>
      <c r="K482" s="1" t="s">
        <v>2313</v>
      </c>
      <c r="L482" t="s">
        <v>267</v>
      </c>
      <c r="M482" t="str">
        <f t="shared" si="57"/>
        <v>England</v>
      </c>
      <c r="N482" t="s">
        <v>63</v>
      </c>
      <c r="O482" t="str">
        <f>VLOOKUP(M482,Blad1!$B$3:$E$55,4,FALSE)</f>
        <v>Europe</v>
      </c>
      <c r="P482" t="str">
        <f t="shared" si="54"/>
        <v>Spain,ESP,Europe,David SILVA,Midfielder,83,20,170,Spain - Romania 15 Nov 2006,08 Jan 1986,Manchester City FC ,England,ENG,Europe</v>
      </c>
      <c r="Q482">
        <f t="shared" si="55"/>
        <v>0</v>
      </c>
      <c r="R482">
        <f t="shared" si="56"/>
        <v>0</v>
      </c>
    </row>
    <row r="483" spans="1:18" x14ac:dyDescent="0.3">
      <c r="A483" t="str">
        <f t="shared" si="52"/>
        <v>ESP</v>
      </c>
      <c r="B483" t="s">
        <v>1255</v>
      </c>
      <c r="C483" t="s">
        <v>81</v>
      </c>
      <c r="D483" t="str">
        <f t="shared" si="53"/>
        <v>Europe</v>
      </c>
      <c r="E483" t="s">
        <v>1303</v>
      </c>
      <c r="F483" t="s">
        <v>73</v>
      </c>
      <c r="G483">
        <v>8</v>
      </c>
      <c r="H483">
        <v>0</v>
      </c>
      <c r="I483">
        <v>178</v>
      </c>
      <c r="J483" t="s">
        <v>1304</v>
      </c>
      <c r="K483" s="1" t="s">
        <v>2314</v>
      </c>
      <c r="L483" t="s">
        <v>160</v>
      </c>
      <c r="M483" t="str">
        <f t="shared" si="57"/>
        <v>England</v>
      </c>
      <c r="N483" t="s">
        <v>63</v>
      </c>
      <c r="O483" t="str">
        <f>VLOOKUP(M483,Blad1!$B$3:$E$55,4,FALSE)</f>
        <v>Europe</v>
      </c>
      <c r="P483" t="str">
        <f t="shared" si="54"/>
        <v>Spain,ESP,Europe,Cesar AZPILICUETA,Midfielder,8,0,178,Spain - Uruguay 06 Feb 2013,28 Aug 1989,Chelsea FC ,England,ENG,Europe</v>
      </c>
      <c r="Q483">
        <f t="shared" si="55"/>
        <v>0</v>
      </c>
      <c r="R483">
        <f t="shared" si="56"/>
        <v>0</v>
      </c>
    </row>
    <row r="484" spans="1:18" x14ac:dyDescent="0.3">
      <c r="A484" t="str">
        <f t="shared" si="52"/>
        <v>ESP</v>
      </c>
      <c r="B484" t="s">
        <v>1255</v>
      </c>
      <c r="C484" t="s">
        <v>81</v>
      </c>
      <c r="D484" t="str">
        <f t="shared" si="53"/>
        <v>Europe</v>
      </c>
      <c r="E484" t="s">
        <v>1305</v>
      </c>
      <c r="F484" t="s">
        <v>47</v>
      </c>
      <c r="G484">
        <v>33</v>
      </c>
      <c r="H484">
        <v>0</v>
      </c>
      <c r="I484">
        <v>187</v>
      </c>
      <c r="J484" t="s">
        <v>1306</v>
      </c>
      <c r="K484" s="1" t="s">
        <v>2315</v>
      </c>
      <c r="L484" t="s">
        <v>58</v>
      </c>
      <c r="M484" t="str">
        <f t="shared" si="57"/>
        <v>Italy</v>
      </c>
      <c r="N484" t="s">
        <v>59</v>
      </c>
      <c r="O484" t="str">
        <f>VLOOKUP(M484,Blad1!$B$3:$E$55,4,FALSE)</f>
        <v>Europe</v>
      </c>
      <c r="P484" t="str">
        <f t="shared" si="54"/>
        <v>Spain,ESP,Europe,Pepe REINA,Goalkeeper,33,0,187,Spain - Uruguay 17 Aug 2005,31 Aug 1982,SSC Napoli ,Italy,ITA,Europe</v>
      </c>
      <c r="Q484">
        <f t="shared" si="55"/>
        <v>0</v>
      </c>
      <c r="R484">
        <f t="shared" si="56"/>
        <v>0</v>
      </c>
    </row>
    <row r="485" spans="1:18" x14ac:dyDescent="0.3">
      <c r="A485" t="str">
        <f t="shared" si="52"/>
        <v>SUI</v>
      </c>
      <c r="B485" t="s">
        <v>1307</v>
      </c>
      <c r="C485" t="s">
        <v>271</v>
      </c>
      <c r="D485" t="str">
        <f t="shared" si="53"/>
        <v>Europe</v>
      </c>
      <c r="E485" t="s">
        <v>1308</v>
      </c>
      <c r="F485" t="s">
        <v>47</v>
      </c>
      <c r="G485">
        <v>61</v>
      </c>
      <c r="H485">
        <v>0</v>
      </c>
      <c r="I485">
        <v>195</v>
      </c>
      <c r="J485" t="s">
        <v>1309</v>
      </c>
      <c r="K485" s="1" t="s">
        <v>2316</v>
      </c>
      <c r="L485" t="s">
        <v>687</v>
      </c>
      <c r="M485" t="str">
        <f t="shared" si="57"/>
        <v>Germany</v>
      </c>
      <c r="N485" t="s">
        <v>175</v>
      </c>
      <c r="O485" t="str">
        <f>VLOOKUP(M485,Blad1!$B$3:$E$55,4,FALSE)</f>
        <v>Europe</v>
      </c>
      <c r="P485" t="str">
        <f t="shared" si="54"/>
        <v>Switzerland,SUI,Europe,Diego BENAGLIO,Goalkeeper,61,0,195,Switzerland - China PR 03 Jun 2006,08 Sep 1983,VfL Wolfsburg ,Germany,GER,Europe</v>
      </c>
      <c r="Q485">
        <f t="shared" si="55"/>
        <v>0</v>
      </c>
      <c r="R485">
        <f t="shared" si="56"/>
        <v>0</v>
      </c>
    </row>
    <row r="486" spans="1:18" x14ac:dyDescent="0.3">
      <c r="A486" t="str">
        <f t="shared" si="52"/>
        <v>SUI</v>
      </c>
      <c r="B486" t="s">
        <v>1307</v>
      </c>
      <c r="C486" t="s">
        <v>271</v>
      </c>
      <c r="D486" t="str">
        <f t="shared" si="53"/>
        <v>Europe</v>
      </c>
      <c r="E486" t="s">
        <v>1310</v>
      </c>
      <c r="F486" t="s">
        <v>51</v>
      </c>
      <c r="G486">
        <v>67</v>
      </c>
      <c r="H486">
        <v>5</v>
      </c>
      <c r="I486">
        <v>180</v>
      </c>
      <c r="J486" t="s">
        <v>1311</v>
      </c>
      <c r="K486" s="1" t="s">
        <v>2317</v>
      </c>
      <c r="L486" t="s">
        <v>341</v>
      </c>
      <c r="M486" t="str">
        <f t="shared" si="57"/>
        <v>Italy</v>
      </c>
      <c r="N486" t="s">
        <v>59</v>
      </c>
      <c r="O486" t="str">
        <f>VLOOKUP(M486,Blad1!$B$3:$E$55,4,FALSE)</f>
        <v>Europe</v>
      </c>
      <c r="P486" t="str">
        <f t="shared" si="54"/>
        <v>Switzerland,SUI,Europe,Stephan LICHTSTEINER,Defender,67,5,180,Switzerland - Brazil 15 Nov 2006,16 Jan 1984,Juventus FC ,Italy,ITA,Europe</v>
      </c>
      <c r="Q486">
        <f t="shared" si="55"/>
        <v>0</v>
      </c>
      <c r="R486">
        <f t="shared" si="56"/>
        <v>0</v>
      </c>
    </row>
    <row r="487" spans="1:18" x14ac:dyDescent="0.3">
      <c r="A487" t="str">
        <f t="shared" si="52"/>
        <v>SUI</v>
      </c>
      <c r="B487" t="s">
        <v>1307</v>
      </c>
      <c r="C487" t="s">
        <v>271</v>
      </c>
      <c r="D487" t="str">
        <f t="shared" si="53"/>
        <v>Europe</v>
      </c>
      <c r="E487" t="s">
        <v>1312</v>
      </c>
      <c r="F487" t="s">
        <v>51</v>
      </c>
      <c r="G487">
        <v>35</v>
      </c>
      <c r="H487">
        <v>1</v>
      </c>
      <c r="I487">
        <v>183</v>
      </c>
      <c r="J487" t="s">
        <v>1313</v>
      </c>
      <c r="K487" s="1" t="s">
        <v>2318</v>
      </c>
      <c r="L487" t="s">
        <v>1314</v>
      </c>
      <c r="M487" t="str">
        <f t="shared" si="57"/>
        <v>Italy</v>
      </c>
      <c r="N487" t="s">
        <v>59</v>
      </c>
      <c r="O487" t="str">
        <f>VLOOKUP(M487,Blad1!$B$3:$E$55,4,FALSE)</f>
        <v>Europe</v>
      </c>
      <c r="P487" t="str">
        <f t="shared" si="54"/>
        <v>Switzerland,SUI,Europe,Reto ZIEGLER,Defender,35,1,183,France - Switzerland 26 Mar 2005,16 Jan 1986,US Sassuolo ,Italy,ITA,Europe</v>
      </c>
      <c r="Q487">
        <f t="shared" si="55"/>
        <v>0</v>
      </c>
      <c r="R487">
        <f t="shared" si="56"/>
        <v>0</v>
      </c>
    </row>
    <row r="488" spans="1:18" x14ac:dyDescent="0.3">
      <c r="A488" t="str">
        <f t="shared" si="52"/>
        <v>SUI</v>
      </c>
      <c r="B488" t="s">
        <v>1307</v>
      </c>
      <c r="C488" t="s">
        <v>271</v>
      </c>
      <c r="D488" t="str">
        <f t="shared" si="53"/>
        <v>Europe</v>
      </c>
      <c r="E488" t="s">
        <v>1315</v>
      </c>
      <c r="F488" t="s">
        <v>51</v>
      </c>
      <c r="G488">
        <v>54</v>
      </c>
      <c r="H488">
        <v>5</v>
      </c>
      <c r="I488">
        <v>190</v>
      </c>
      <c r="J488" t="s">
        <v>1313</v>
      </c>
      <c r="K488" s="1" t="s">
        <v>2319</v>
      </c>
      <c r="L488" t="s">
        <v>88</v>
      </c>
      <c r="M488" t="str">
        <f t="shared" si="57"/>
        <v>Spain</v>
      </c>
      <c r="N488" t="s">
        <v>81</v>
      </c>
      <c r="O488" t="str">
        <f>VLOOKUP(M488,Blad1!$B$3:$E$55,4,FALSE)</f>
        <v>Europe</v>
      </c>
      <c r="P488" t="str">
        <f t="shared" si="54"/>
        <v>Switzerland,SUI,Europe,Philippe SENDEROS,Defender,54,5,190,France - Switzerland 26 Mar 2005,14 Feb 1985,Valencia CF ,Spain,ESP,Europe</v>
      </c>
      <c r="Q488">
        <f t="shared" si="55"/>
        <v>0</v>
      </c>
      <c r="R488">
        <f t="shared" si="56"/>
        <v>0</v>
      </c>
    </row>
    <row r="489" spans="1:18" x14ac:dyDescent="0.3">
      <c r="A489" t="str">
        <f t="shared" si="52"/>
        <v>SUI</v>
      </c>
      <c r="B489" t="s">
        <v>1307</v>
      </c>
      <c r="C489" t="s">
        <v>271</v>
      </c>
      <c r="D489" t="str">
        <f t="shared" si="53"/>
        <v>Europe</v>
      </c>
      <c r="E489" t="s">
        <v>1316</v>
      </c>
      <c r="F489" t="s">
        <v>51</v>
      </c>
      <c r="G489">
        <v>43</v>
      </c>
      <c r="H489">
        <v>0</v>
      </c>
      <c r="I489">
        <v>183</v>
      </c>
      <c r="J489" t="s">
        <v>1317</v>
      </c>
      <c r="K489" s="1" t="s">
        <v>2320</v>
      </c>
      <c r="L489" t="s">
        <v>1318</v>
      </c>
      <c r="M489" t="str">
        <f t="shared" si="57"/>
        <v>Switzerland</v>
      </c>
      <c r="N489" t="s">
        <v>271</v>
      </c>
      <c r="O489" t="str">
        <f>VLOOKUP(M489,Blad1!$B$3:$E$55,4,FALSE)</f>
        <v>Europe</v>
      </c>
      <c r="P489" t="str">
        <f t="shared" si="54"/>
        <v>Switzerland,SUI,Europe,Steve VON BERGEN,Defender,43,0,183,Switzerland - Costa Rica 06 Sep 2006,10 Jun 1983,BSC Young Boys ,Switzerland,SUI,Europe</v>
      </c>
      <c r="Q489">
        <f t="shared" si="55"/>
        <v>0</v>
      </c>
      <c r="R489">
        <f t="shared" si="56"/>
        <v>0</v>
      </c>
    </row>
    <row r="490" spans="1:18" x14ac:dyDescent="0.3">
      <c r="A490" t="str">
        <f t="shared" si="52"/>
        <v>SUI</v>
      </c>
      <c r="B490" t="s">
        <v>1307</v>
      </c>
      <c r="C490" t="s">
        <v>271</v>
      </c>
      <c r="D490" t="str">
        <f t="shared" si="53"/>
        <v>Europe</v>
      </c>
      <c r="E490" t="s">
        <v>1319</v>
      </c>
      <c r="F490" t="s">
        <v>51</v>
      </c>
      <c r="G490">
        <v>7</v>
      </c>
      <c r="H490">
        <v>1</v>
      </c>
      <c r="I490">
        <v>185</v>
      </c>
      <c r="J490" t="s">
        <v>1320</v>
      </c>
      <c r="K490" s="1" t="s">
        <v>2321</v>
      </c>
      <c r="L490" t="s">
        <v>1321</v>
      </c>
      <c r="M490" t="str">
        <f t="shared" si="57"/>
        <v>Switzerland</v>
      </c>
      <c r="N490" t="s">
        <v>271</v>
      </c>
      <c r="O490" t="str">
        <f>VLOOKUP(M490,Blad1!$B$3:$E$55,4,FALSE)</f>
        <v>Europe</v>
      </c>
      <c r="P490" t="str">
        <f t="shared" si="54"/>
        <v>Switzerland,SUI,Europe,Michael LANG,Defender,7,1,185,Switzerland - Brazil 14 Aug 2013,08 Feb 1991,Grasshopper Club ,Switzerland,SUI,Europe</v>
      </c>
      <c r="Q490">
        <f t="shared" si="55"/>
        <v>0</v>
      </c>
      <c r="R490">
        <f t="shared" si="56"/>
        <v>0</v>
      </c>
    </row>
    <row r="491" spans="1:18" x14ac:dyDescent="0.3">
      <c r="A491" t="str">
        <f t="shared" si="52"/>
        <v>SUI</v>
      </c>
      <c r="B491" t="s">
        <v>1307</v>
      </c>
      <c r="C491" t="s">
        <v>271</v>
      </c>
      <c r="D491" t="str">
        <f t="shared" si="53"/>
        <v>Europe</v>
      </c>
      <c r="E491" t="s">
        <v>1322</v>
      </c>
      <c r="F491" t="s">
        <v>73</v>
      </c>
      <c r="G491">
        <v>74</v>
      </c>
      <c r="H491">
        <v>10</v>
      </c>
      <c r="I491">
        <v>178</v>
      </c>
      <c r="J491" t="s">
        <v>1323</v>
      </c>
      <c r="K491" t="s">
        <v>1324</v>
      </c>
      <c r="L491" t="s">
        <v>263</v>
      </c>
      <c r="M491" t="str">
        <f t="shared" si="57"/>
        <v>Germany</v>
      </c>
      <c r="N491" t="s">
        <v>175</v>
      </c>
      <c r="O491" t="str">
        <f>VLOOKUP(M491,Blad1!$B$3:$E$55,4,FALSE)</f>
        <v>Europe</v>
      </c>
      <c r="P491" t="str">
        <f t="shared" si="54"/>
        <v>Switzerland,SUI,Europe,Tranquillo BARNETTA,Midfielder,74,10,178,Switzerland - Republic of Ireland 08 Sep 2004,22 May 1985,Eintracht Frankfurt ,Germany,GER,Europe</v>
      </c>
      <c r="Q491">
        <f t="shared" si="55"/>
        <v>0</v>
      </c>
      <c r="R491">
        <f t="shared" si="56"/>
        <v>0</v>
      </c>
    </row>
    <row r="492" spans="1:18" x14ac:dyDescent="0.3">
      <c r="A492" t="str">
        <f t="shared" si="52"/>
        <v>SUI</v>
      </c>
      <c r="B492" t="s">
        <v>1307</v>
      </c>
      <c r="C492" t="s">
        <v>271</v>
      </c>
      <c r="D492" t="str">
        <f t="shared" si="53"/>
        <v>Europe</v>
      </c>
      <c r="E492" t="s">
        <v>1325</v>
      </c>
      <c r="F492" t="s">
        <v>73</v>
      </c>
      <c r="G492">
        <v>77</v>
      </c>
      <c r="H492">
        <v>6</v>
      </c>
      <c r="I492">
        <v>181</v>
      </c>
      <c r="J492" t="s">
        <v>1326</v>
      </c>
      <c r="K492" s="1" t="s">
        <v>2226</v>
      </c>
      <c r="L492" t="s">
        <v>58</v>
      </c>
      <c r="M492" t="str">
        <f t="shared" si="57"/>
        <v>Italy</v>
      </c>
      <c r="N492" t="s">
        <v>59</v>
      </c>
      <c r="O492" t="str">
        <f>VLOOKUP(M492,Blad1!$B$3:$E$55,4,FALSE)</f>
        <v>Europe</v>
      </c>
      <c r="P492" t="str">
        <f t="shared" si="54"/>
        <v>Switzerland,SUI,Europe,Gokhan INLER,Midfielder,77,6,181,Switzerland - Venezuela 02 Sep 2006,27 Jun 1984,SSC Napoli ,Italy,ITA,Europe</v>
      </c>
      <c r="Q492">
        <f t="shared" si="55"/>
        <v>0</v>
      </c>
      <c r="R492">
        <f t="shared" si="56"/>
        <v>0</v>
      </c>
    </row>
    <row r="493" spans="1:18" x14ac:dyDescent="0.3">
      <c r="A493" t="str">
        <f t="shared" si="52"/>
        <v>SUI</v>
      </c>
      <c r="B493" t="s">
        <v>1307</v>
      </c>
      <c r="C493" t="s">
        <v>271</v>
      </c>
      <c r="D493" t="str">
        <f t="shared" si="53"/>
        <v>Europe</v>
      </c>
      <c r="E493" t="s">
        <v>1327</v>
      </c>
      <c r="F493" t="s">
        <v>83</v>
      </c>
      <c r="G493">
        <v>15</v>
      </c>
      <c r="H493">
        <v>2</v>
      </c>
      <c r="I493">
        <v>187</v>
      </c>
      <c r="J493" t="s">
        <v>1009</v>
      </c>
      <c r="K493" s="1" t="s">
        <v>2322</v>
      </c>
      <c r="L493" t="s">
        <v>927</v>
      </c>
      <c r="M493" t="str">
        <f t="shared" si="57"/>
        <v>Spain</v>
      </c>
      <c r="N493" t="s">
        <v>81</v>
      </c>
      <c r="O493" t="str">
        <f>VLOOKUP(M493,Blad1!$B$3:$E$55,4,FALSE)</f>
        <v>Europe</v>
      </c>
      <c r="P493" t="str">
        <f t="shared" si="54"/>
        <v>Switzerland,SUI,Europe,Haris SEFEROVIC,Forward,15,2,187,Greece - Switzerland 06 Feb 2013,22 Feb 1992,Real Sociedad ,Spain,ESP,Europe</v>
      </c>
      <c r="Q493">
        <f t="shared" si="55"/>
        <v>0</v>
      </c>
      <c r="R493">
        <f t="shared" si="56"/>
        <v>0</v>
      </c>
    </row>
    <row r="494" spans="1:18" x14ac:dyDescent="0.3">
      <c r="A494" t="str">
        <f t="shared" si="52"/>
        <v>SUI</v>
      </c>
      <c r="B494" t="s">
        <v>1307</v>
      </c>
      <c r="C494" t="s">
        <v>271</v>
      </c>
      <c r="D494" t="str">
        <f t="shared" si="53"/>
        <v>Europe</v>
      </c>
      <c r="E494" t="s">
        <v>1328</v>
      </c>
      <c r="F494" t="s">
        <v>73</v>
      </c>
      <c r="G494">
        <v>30</v>
      </c>
      <c r="H494">
        <v>5</v>
      </c>
      <c r="I494">
        <v>183</v>
      </c>
      <c r="J494" t="s">
        <v>1329</v>
      </c>
      <c r="K494" s="1" t="s">
        <v>2323</v>
      </c>
      <c r="L494" t="s">
        <v>997</v>
      </c>
      <c r="M494" t="str">
        <f t="shared" si="57"/>
        <v>Germany</v>
      </c>
      <c r="N494" t="s">
        <v>175</v>
      </c>
      <c r="O494" t="str">
        <f>VLOOKUP(M494,Blad1!$B$3:$E$55,4,FALSE)</f>
        <v>Europe</v>
      </c>
      <c r="P494" t="str">
        <f t="shared" si="54"/>
        <v>Switzerland,SUI,Europe,Granit XHAKA,Midfielder,30,5,183,England - Switzerland 04 Jun 2011,27 Sep 1992,Borussia Moenchengladbach ,Germany,GER,Europe</v>
      </c>
      <c r="Q494">
        <f t="shared" si="55"/>
        <v>0</v>
      </c>
      <c r="R494">
        <f t="shared" si="56"/>
        <v>0</v>
      </c>
    </row>
    <row r="495" spans="1:18" x14ac:dyDescent="0.3">
      <c r="A495" t="str">
        <f t="shared" si="52"/>
        <v>SUI</v>
      </c>
      <c r="B495" t="s">
        <v>1307</v>
      </c>
      <c r="C495" t="s">
        <v>271</v>
      </c>
      <c r="D495" t="str">
        <f t="shared" si="53"/>
        <v>Europe</v>
      </c>
      <c r="E495" t="s">
        <v>1330</v>
      </c>
      <c r="F495" t="s">
        <v>73</v>
      </c>
      <c r="G495">
        <v>52</v>
      </c>
      <c r="H495">
        <v>2</v>
      </c>
      <c r="I495">
        <v>184</v>
      </c>
      <c r="J495" t="s">
        <v>1331</v>
      </c>
      <c r="K495" s="1" t="s">
        <v>2324</v>
      </c>
      <c r="L495" t="s">
        <v>58</v>
      </c>
      <c r="M495" t="str">
        <f t="shared" si="57"/>
        <v>Italy</v>
      </c>
      <c r="N495" t="s">
        <v>59</v>
      </c>
      <c r="O495" t="str">
        <f>VLOOKUP(M495,Blad1!$B$3:$E$55,4,FALSE)</f>
        <v>Europe</v>
      </c>
      <c r="P495" t="str">
        <f t="shared" si="54"/>
        <v>Switzerland,SUI,Europe,Valon BEHRAMI,Midfielder,52,2,184,Switzerland - France 08 Oct 2005,19 Apr 1985,SSC Napoli ,Italy,ITA,Europe</v>
      </c>
      <c r="Q495">
        <f t="shared" si="55"/>
        <v>0</v>
      </c>
      <c r="R495">
        <f t="shared" si="56"/>
        <v>0</v>
      </c>
    </row>
    <row r="496" spans="1:18" x14ac:dyDescent="0.3">
      <c r="A496" t="str">
        <f t="shared" si="52"/>
        <v>SUI</v>
      </c>
      <c r="B496" t="s">
        <v>1307</v>
      </c>
      <c r="C496" t="s">
        <v>271</v>
      </c>
      <c r="D496" t="str">
        <f t="shared" si="53"/>
        <v>Europe</v>
      </c>
      <c r="E496" t="s">
        <v>1332</v>
      </c>
      <c r="F496" t="s">
        <v>47</v>
      </c>
      <c r="G496">
        <v>6</v>
      </c>
      <c r="H496">
        <v>0</v>
      </c>
      <c r="I496">
        <v>183</v>
      </c>
      <c r="J496" t="s">
        <v>1333</v>
      </c>
      <c r="K496" s="1" t="s">
        <v>2325</v>
      </c>
      <c r="L496" t="s">
        <v>270</v>
      </c>
      <c r="M496" t="str">
        <f t="shared" si="57"/>
        <v>Switzerland</v>
      </c>
      <c r="N496" t="s">
        <v>271</v>
      </c>
      <c r="O496" t="str">
        <f>VLOOKUP(M496,Blad1!$B$3:$E$55,4,FALSE)</f>
        <v>Europe</v>
      </c>
      <c r="P496" t="str">
        <f t="shared" si="54"/>
        <v>Switzerland,SUI,Europe,Yann SOMMER,Goalkeeper,6,0,183,Switzerland - Romania 30 May 2012,17 Dec 1988,FC Basel ,Switzerland,SUI,Europe</v>
      </c>
      <c r="Q496">
        <f t="shared" si="55"/>
        <v>0</v>
      </c>
      <c r="R496">
        <f t="shared" si="56"/>
        <v>0</v>
      </c>
    </row>
    <row r="497" spans="1:18" x14ac:dyDescent="0.3">
      <c r="A497" t="str">
        <f t="shared" si="52"/>
        <v>SUI</v>
      </c>
      <c r="B497" t="s">
        <v>1307</v>
      </c>
      <c r="C497" t="s">
        <v>271</v>
      </c>
      <c r="D497" t="str">
        <f t="shared" si="53"/>
        <v>Europe</v>
      </c>
      <c r="E497" t="s">
        <v>1334</v>
      </c>
      <c r="F497" t="s">
        <v>51</v>
      </c>
      <c r="G497">
        <v>25</v>
      </c>
      <c r="H497">
        <v>0</v>
      </c>
      <c r="I497">
        <v>180</v>
      </c>
      <c r="J497" t="s">
        <v>1335</v>
      </c>
      <c r="K497" s="1" t="s">
        <v>2326</v>
      </c>
      <c r="L497" t="s">
        <v>687</v>
      </c>
      <c r="M497" t="str">
        <f t="shared" si="57"/>
        <v>Germany</v>
      </c>
      <c r="N497" t="s">
        <v>175</v>
      </c>
      <c r="O497" t="str">
        <f>VLOOKUP(M497,Blad1!$B$3:$E$55,4,FALSE)</f>
        <v>Europe</v>
      </c>
      <c r="P497" t="str">
        <f t="shared" si="54"/>
        <v>Switzerland,SUI,Europe,Ricardo RODRIGUEZ,Defender,25,0,180,Wales - Switzerland 07 Oct 2011,25 Aug 1992,VfL Wolfsburg ,Germany,GER,Europe</v>
      </c>
      <c r="Q497">
        <f t="shared" si="55"/>
        <v>0</v>
      </c>
      <c r="R497">
        <f t="shared" si="56"/>
        <v>0</v>
      </c>
    </row>
    <row r="498" spans="1:18" x14ac:dyDescent="0.3">
      <c r="A498" t="str">
        <f t="shared" si="52"/>
        <v>SUI</v>
      </c>
      <c r="B498" t="s">
        <v>1307</v>
      </c>
      <c r="C498" t="s">
        <v>271</v>
      </c>
      <c r="D498" t="str">
        <f t="shared" si="53"/>
        <v>Europe</v>
      </c>
      <c r="E498" t="s">
        <v>1336</v>
      </c>
      <c r="F498" t="s">
        <v>73</v>
      </c>
      <c r="G498">
        <v>25</v>
      </c>
      <c r="H498">
        <v>3</v>
      </c>
      <c r="I498">
        <v>179</v>
      </c>
      <c r="J498" t="s">
        <v>1337</v>
      </c>
      <c r="K498" s="1" t="s">
        <v>2327</v>
      </c>
      <c r="L498" t="s">
        <v>270</v>
      </c>
      <c r="M498" t="str">
        <f t="shared" si="57"/>
        <v>Switzerland</v>
      </c>
      <c r="N498" t="s">
        <v>271</v>
      </c>
      <c r="O498" t="str">
        <f>VLOOKUP(M498,Blad1!$B$3:$E$55,4,FALSE)</f>
        <v>Europe</v>
      </c>
      <c r="P498" t="str">
        <f t="shared" si="54"/>
        <v>Switzerland,SUI,Europe,Valentin STOCKER,Midfielder,25,3,179,Switzerland - Cyprus 20 Aug 2008,12 Apr 1989,FC Basel ,Switzerland,SUI,Europe</v>
      </c>
      <c r="Q498">
        <f t="shared" si="55"/>
        <v>0</v>
      </c>
      <c r="R498">
        <f t="shared" si="56"/>
        <v>0</v>
      </c>
    </row>
    <row r="499" spans="1:18" x14ac:dyDescent="0.3">
      <c r="A499" t="str">
        <f t="shared" si="52"/>
        <v>SUI</v>
      </c>
      <c r="B499" t="s">
        <v>1307</v>
      </c>
      <c r="C499" t="s">
        <v>271</v>
      </c>
      <c r="D499" t="str">
        <f t="shared" si="53"/>
        <v>Europe</v>
      </c>
      <c r="E499" t="s">
        <v>1338</v>
      </c>
      <c r="F499" t="s">
        <v>73</v>
      </c>
      <c r="G499">
        <v>37</v>
      </c>
      <c r="H499">
        <v>2</v>
      </c>
      <c r="I499">
        <v>179</v>
      </c>
      <c r="J499" t="s">
        <v>1339</v>
      </c>
      <c r="K499" s="1" t="s">
        <v>2328</v>
      </c>
      <c r="L499" t="s">
        <v>58</v>
      </c>
      <c r="M499" t="str">
        <f t="shared" si="57"/>
        <v>Italy</v>
      </c>
      <c r="N499" t="s">
        <v>59</v>
      </c>
      <c r="O499" t="str">
        <f>VLOOKUP(M499,Blad1!$B$3:$E$55,4,FALSE)</f>
        <v>Europe</v>
      </c>
      <c r="P499" t="str">
        <f t="shared" si="54"/>
        <v>Switzerland,SUI,Europe,Blerim DZEMAILI,Midfielder,37,2,179,Scotland - Switzerland 01 Mar 2006,12 Apr 1986,SSC Napoli ,Italy,ITA,Europe</v>
      </c>
      <c r="Q499">
        <f t="shared" si="55"/>
        <v>0</v>
      </c>
      <c r="R499">
        <f t="shared" si="56"/>
        <v>0</v>
      </c>
    </row>
    <row r="500" spans="1:18" x14ac:dyDescent="0.3">
      <c r="A500" t="str">
        <f t="shared" si="52"/>
        <v>SUI</v>
      </c>
      <c r="B500" t="s">
        <v>1307</v>
      </c>
      <c r="C500" t="s">
        <v>271</v>
      </c>
      <c r="D500" t="str">
        <f t="shared" si="53"/>
        <v>Europe</v>
      </c>
      <c r="E500" t="s">
        <v>1340</v>
      </c>
      <c r="F500" t="s">
        <v>73</v>
      </c>
      <c r="G500">
        <v>48</v>
      </c>
      <c r="H500">
        <v>2</v>
      </c>
      <c r="I500">
        <v>179</v>
      </c>
      <c r="J500" t="s">
        <v>1341</v>
      </c>
      <c r="K500" s="1" t="s">
        <v>1965</v>
      </c>
      <c r="L500" t="s">
        <v>763</v>
      </c>
      <c r="M500" t="str">
        <f t="shared" si="57"/>
        <v>Germany</v>
      </c>
      <c r="N500" t="s">
        <v>175</v>
      </c>
      <c r="O500" t="str">
        <f>VLOOKUP(M500,Blad1!$B$3:$E$55,4,FALSE)</f>
        <v>Europe</v>
      </c>
      <c r="P500" t="str">
        <f t="shared" si="54"/>
        <v>Switzerland,SUI,Europe,Gelson FERNANDES,Midfielder,48,2,179,Switzerland - Netherlands 22 Aug 2007,02 Sep 1986,SC Freiburg ,Germany,GER,Europe</v>
      </c>
      <c r="Q500">
        <f t="shared" si="55"/>
        <v>0</v>
      </c>
      <c r="R500">
        <f t="shared" si="56"/>
        <v>0</v>
      </c>
    </row>
    <row r="501" spans="1:18" x14ac:dyDescent="0.3">
      <c r="A501" t="str">
        <f t="shared" si="52"/>
        <v>SUI</v>
      </c>
      <c r="B501" t="s">
        <v>1307</v>
      </c>
      <c r="C501" t="s">
        <v>271</v>
      </c>
      <c r="D501" t="str">
        <f t="shared" si="53"/>
        <v>Europe</v>
      </c>
      <c r="E501" t="s">
        <v>1342</v>
      </c>
      <c r="F501" t="s">
        <v>83</v>
      </c>
      <c r="G501">
        <v>11</v>
      </c>
      <c r="H501">
        <v>4</v>
      </c>
      <c r="I501">
        <v>175</v>
      </c>
      <c r="J501" t="s">
        <v>1343</v>
      </c>
      <c r="K501" s="1" t="s">
        <v>2329</v>
      </c>
      <c r="L501" t="s">
        <v>1344</v>
      </c>
      <c r="M501" t="str">
        <f t="shared" si="57"/>
        <v>Switzerland</v>
      </c>
      <c r="N501" t="s">
        <v>271</v>
      </c>
      <c r="O501" t="str">
        <f>VLOOKUP(M501,Blad1!$B$3:$E$55,4,FALSE)</f>
        <v>Europe</v>
      </c>
      <c r="P501" t="str">
        <f t="shared" si="54"/>
        <v>Switzerland,SUI,Europe,Mario GAVRANOVIC,Forward,11,4,175,Bulgaria - Switzerland 26 Mar 2011,24 Nov 1989,FC Zuerich ,Switzerland,SUI,Europe</v>
      </c>
      <c r="Q501">
        <f t="shared" si="55"/>
        <v>0</v>
      </c>
      <c r="R501">
        <f t="shared" si="56"/>
        <v>0</v>
      </c>
    </row>
    <row r="502" spans="1:18" x14ac:dyDescent="0.3">
      <c r="A502" t="str">
        <f t="shared" si="52"/>
        <v>SUI</v>
      </c>
      <c r="B502" t="s">
        <v>1307</v>
      </c>
      <c r="C502" t="s">
        <v>271</v>
      </c>
      <c r="D502" t="str">
        <f t="shared" si="53"/>
        <v>Europe</v>
      </c>
      <c r="E502" t="s">
        <v>1345</v>
      </c>
      <c r="F502" t="s">
        <v>83</v>
      </c>
      <c r="G502">
        <v>25</v>
      </c>
      <c r="H502">
        <v>2</v>
      </c>
      <c r="I502">
        <v>183</v>
      </c>
      <c r="J502" t="s">
        <v>1329</v>
      </c>
      <c r="K502" t="s">
        <v>1346</v>
      </c>
      <c r="L502" t="s">
        <v>763</v>
      </c>
      <c r="M502" t="str">
        <f t="shared" si="57"/>
        <v>Germany</v>
      </c>
      <c r="N502" t="s">
        <v>175</v>
      </c>
      <c r="O502" t="str">
        <f>VLOOKUP(M502,Blad1!$B$3:$E$55,4,FALSE)</f>
        <v>Europe</v>
      </c>
      <c r="P502" t="str">
        <f t="shared" si="54"/>
        <v>Switzerland,SUI,Europe,Admir MEHMEDI,Forward,25,2,183,England - Switzerland 04 Jun 2011,16 Mar 1991,SC Freiburg ,Germany,GER,Europe</v>
      </c>
      <c r="Q502">
        <f t="shared" si="55"/>
        <v>0</v>
      </c>
      <c r="R502">
        <f t="shared" si="56"/>
        <v>0</v>
      </c>
    </row>
    <row r="503" spans="1:18" x14ac:dyDescent="0.3">
      <c r="A503" t="str">
        <f t="shared" si="52"/>
        <v>SUI</v>
      </c>
      <c r="B503" t="s">
        <v>1307</v>
      </c>
      <c r="C503" t="s">
        <v>271</v>
      </c>
      <c r="D503" t="str">
        <f t="shared" si="53"/>
        <v>Europe</v>
      </c>
      <c r="E503" t="s">
        <v>1347</v>
      </c>
      <c r="F503" t="s">
        <v>83</v>
      </c>
      <c r="G503">
        <v>11</v>
      </c>
      <c r="H503">
        <v>3</v>
      </c>
      <c r="I503">
        <v>182</v>
      </c>
      <c r="J503" t="s">
        <v>1348</v>
      </c>
      <c r="K503" s="1" t="s">
        <v>2330</v>
      </c>
      <c r="L503" t="s">
        <v>572</v>
      </c>
      <c r="M503" t="str">
        <f t="shared" si="57"/>
        <v>Germany</v>
      </c>
      <c r="N503" t="s">
        <v>175</v>
      </c>
      <c r="O503" t="str">
        <f>VLOOKUP(M503,Blad1!$B$3:$E$55,4,FALSE)</f>
        <v>Europe</v>
      </c>
      <c r="P503" t="str">
        <f t="shared" si="54"/>
        <v>Switzerland,SUI,Europe,Josip DRMIC,Forward,11,3,182,Switzerland - Albania 11 Sep 2012,08 Aug 1992,1. FC Nuernberg ,Germany,GER,Europe</v>
      </c>
      <c r="Q503">
        <f t="shared" si="55"/>
        <v>0</v>
      </c>
      <c r="R503">
        <f t="shared" si="56"/>
        <v>0</v>
      </c>
    </row>
    <row r="504" spans="1:18" x14ac:dyDescent="0.3">
      <c r="A504" t="str">
        <f t="shared" si="52"/>
        <v>SUI</v>
      </c>
      <c r="B504" t="s">
        <v>1307</v>
      </c>
      <c r="C504" t="s">
        <v>271</v>
      </c>
      <c r="D504" t="str">
        <f t="shared" si="53"/>
        <v>Europe</v>
      </c>
      <c r="E504" t="s">
        <v>1349</v>
      </c>
      <c r="F504" t="s">
        <v>51</v>
      </c>
      <c r="G504">
        <v>48</v>
      </c>
      <c r="H504">
        <v>1</v>
      </c>
      <c r="I504">
        <v>192</v>
      </c>
      <c r="J504" t="s">
        <v>1339</v>
      </c>
      <c r="K504" s="1" t="s">
        <v>2331</v>
      </c>
      <c r="L504" t="s">
        <v>833</v>
      </c>
      <c r="M504" t="str">
        <f t="shared" si="57"/>
        <v>Germany</v>
      </c>
      <c r="N504" t="s">
        <v>175</v>
      </c>
      <c r="O504" t="str">
        <f>VLOOKUP(M504,Blad1!$B$3:$E$55,4,FALSE)</f>
        <v>Europe</v>
      </c>
      <c r="P504" t="str">
        <f t="shared" si="54"/>
        <v>Switzerland,SUI,Europe,Johan DJOUROU,Defender,48,1,192,Scotland - Switzerland 01 Mar 2006,18 Jan 1987,Hamburger SV ,Germany,GER,Europe</v>
      </c>
      <c r="Q504">
        <f t="shared" si="55"/>
        <v>0</v>
      </c>
      <c r="R504">
        <f t="shared" si="56"/>
        <v>0</v>
      </c>
    </row>
    <row r="505" spans="1:18" x14ac:dyDescent="0.3">
      <c r="A505" t="str">
        <f t="shared" si="52"/>
        <v>SUI</v>
      </c>
      <c r="B505" t="s">
        <v>1307</v>
      </c>
      <c r="C505" t="s">
        <v>271</v>
      </c>
      <c r="D505" t="str">
        <f t="shared" si="53"/>
        <v>Europe</v>
      </c>
      <c r="E505" t="s">
        <v>1350</v>
      </c>
      <c r="F505" t="s">
        <v>47</v>
      </c>
      <c r="G505">
        <v>0</v>
      </c>
      <c r="H505">
        <v>0</v>
      </c>
      <c r="I505">
        <v>188</v>
      </c>
      <c r="J505" t="s">
        <v>78</v>
      </c>
      <c r="K505" s="1" t="s">
        <v>1995</v>
      </c>
      <c r="L505" t="s">
        <v>1321</v>
      </c>
      <c r="M505" t="str">
        <f t="shared" si="57"/>
        <v>Switzerland</v>
      </c>
      <c r="N505" t="s">
        <v>271</v>
      </c>
      <c r="O505" t="str">
        <f>VLOOKUP(M505,Blad1!$B$3:$E$55,4,FALSE)</f>
        <v>Europe</v>
      </c>
      <c r="P505" t="str">
        <f t="shared" si="54"/>
        <v>Switzerland,SUI,Europe,Roman BUERKI,Goalkeeper,0,0,188,-,14 Nov 1990,Grasshopper Club ,Switzerland,SUI,Europe</v>
      </c>
      <c r="Q505">
        <f t="shared" si="55"/>
        <v>0</v>
      </c>
      <c r="R505">
        <f t="shared" si="56"/>
        <v>0</v>
      </c>
    </row>
    <row r="506" spans="1:18" x14ac:dyDescent="0.3">
      <c r="A506" t="str">
        <f t="shared" si="52"/>
        <v>SUI</v>
      </c>
      <c r="B506" t="s">
        <v>1307</v>
      </c>
      <c r="C506" t="s">
        <v>271</v>
      </c>
      <c r="D506" t="str">
        <f t="shared" si="53"/>
        <v>Europe</v>
      </c>
      <c r="E506" t="s">
        <v>1351</v>
      </c>
      <c r="F506" t="s">
        <v>51</v>
      </c>
      <c r="G506">
        <v>8</v>
      </c>
      <c r="H506">
        <v>3</v>
      </c>
      <c r="I506">
        <v>186</v>
      </c>
      <c r="J506" t="s">
        <v>1320</v>
      </c>
      <c r="K506" s="1" t="s">
        <v>2332</v>
      </c>
      <c r="L506" t="s">
        <v>270</v>
      </c>
      <c r="M506" t="str">
        <f t="shared" si="57"/>
        <v>Switzerland</v>
      </c>
      <c r="N506" t="s">
        <v>271</v>
      </c>
      <c r="O506" t="str">
        <f>VLOOKUP(M506,Blad1!$B$3:$E$55,4,FALSE)</f>
        <v>Europe</v>
      </c>
      <c r="P506" t="str">
        <f t="shared" si="54"/>
        <v>Switzerland,SUI,Europe,Fabian SCHAER,Defender,8,3,186,Switzerland - Brazil 14 Aug 2013,20 Dec 1991,FC Basel ,Switzerland,SUI,Europe</v>
      </c>
      <c r="Q506">
        <f t="shared" si="55"/>
        <v>0</v>
      </c>
      <c r="R506">
        <f t="shared" si="56"/>
        <v>0</v>
      </c>
    </row>
    <row r="507" spans="1:18" x14ac:dyDescent="0.3">
      <c r="A507" t="str">
        <f t="shared" si="52"/>
        <v>SUI</v>
      </c>
      <c r="B507" t="s">
        <v>1307</v>
      </c>
      <c r="C507" t="s">
        <v>271</v>
      </c>
      <c r="D507" t="str">
        <f t="shared" si="53"/>
        <v>Europe</v>
      </c>
      <c r="E507" t="s">
        <v>1352</v>
      </c>
      <c r="F507" t="s">
        <v>73</v>
      </c>
      <c r="G507">
        <v>37</v>
      </c>
      <c r="H507">
        <v>12</v>
      </c>
      <c r="I507">
        <v>169</v>
      </c>
      <c r="J507" t="s">
        <v>1353</v>
      </c>
      <c r="K507" t="s">
        <v>1354</v>
      </c>
      <c r="L507" t="s">
        <v>708</v>
      </c>
      <c r="M507" t="str">
        <f t="shared" si="57"/>
        <v>Germany</v>
      </c>
      <c r="N507" t="s">
        <v>175</v>
      </c>
      <c r="O507" t="str">
        <f>VLOOKUP(M507,Blad1!$B$3:$E$55,4,FALSE)</f>
        <v>Europe</v>
      </c>
      <c r="P507" t="str">
        <f t="shared" si="54"/>
        <v>Switzerland,SUI,Europe,Xherdan SHAQIRI,Midfielder,37,12,169,Switzerland - Uruguay 03 Mar 2010,10 Oct 1991,FC Bayern Muenchen ,Germany,GER,Europe</v>
      </c>
      <c r="Q507">
        <f t="shared" si="55"/>
        <v>0</v>
      </c>
      <c r="R507">
        <f t="shared" si="56"/>
        <v>0</v>
      </c>
    </row>
    <row r="508" spans="1:18" x14ac:dyDescent="0.3">
      <c r="A508" t="str">
        <f t="shared" si="52"/>
        <v>CRC</v>
      </c>
      <c r="B508" t="s">
        <v>1355</v>
      </c>
      <c r="C508" t="s">
        <v>1356</v>
      </c>
      <c r="D508" t="str">
        <f t="shared" si="53"/>
        <v>North- Cetral America and Caribbean</v>
      </c>
      <c r="E508" t="s">
        <v>1357</v>
      </c>
      <c r="F508" t="s">
        <v>47</v>
      </c>
      <c r="G508">
        <v>58</v>
      </c>
      <c r="H508">
        <v>0</v>
      </c>
      <c r="I508">
        <v>184</v>
      </c>
      <c r="J508" t="s">
        <v>1358</v>
      </c>
      <c r="K508" s="1" t="s">
        <v>2333</v>
      </c>
      <c r="L508" t="s">
        <v>1029</v>
      </c>
      <c r="M508" t="str">
        <f t="shared" si="57"/>
        <v>Spain</v>
      </c>
      <c r="N508" t="s">
        <v>81</v>
      </c>
      <c r="O508" t="str">
        <f>VLOOKUP(M508,Blad1!$B$3:$E$55,4,FALSE)</f>
        <v>Europe</v>
      </c>
      <c r="P508" t="str">
        <f t="shared" si="54"/>
        <v>Costa Rica,CRC,North- Cetral America and Caribbean,Keylor NAVAS,Goalkeeper,58,0,184,Suriname - Costa Rica 11 Oct 2008,15 Dec 1986,Levante UD ,Spain,ESP,Europe</v>
      </c>
      <c r="Q508">
        <f t="shared" si="55"/>
        <v>0</v>
      </c>
      <c r="R508">
        <f t="shared" si="56"/>
        <v>0</v>
      </c>
    </row>
    <row r="509" spans="1:18" x14ac:dyDescent="0.3">
      <c r="A509" t="str">
        <f t="shared" si="52"/>
        <v>CRC</v>
      </c>
      <c r="B509" t="s">
        <v>1355</v>
      </c>
      <c r="C509" t="s">
        <v>1356</v>
      </c>
      <c r="D509" t="str">
        <f t="shared" si="53"/>
        <v>North- Cetral America and Caribbean</v>
      </c>
      <c r="E509" t="s">
        <v>1359</v>
      </c>
      <c r="F509" t="s">
        <v>51</v>
      </c>
      <c r="G509">
        <v>28</v>
      </c>
      <c r="H509">
        <v>1</v>
      </c>
      <c r="I509">
        <v>175</v>
      </c>
      <c r="J509" t="s">
        <v>1360</v>
      </c>
      <c r="K509" s="1" t="s">
        <v>2334</v>
      </c>
      <c r="L509" t="s">
        <v>1361</v>
      </c>
      <c r="M509" t="str">
        <f t="shared" si="57"/>
        <v>Costa Rica</v>
      </c>
      <c r="N509" t="s">
        <v>1356</v>
      </c>
      <c r="O509" t="str">
        <f>VLOOKUP(M509,Blad1!$B$3:$E$55,4,FALSE)</f>
        <v>North- Cetral America and Caribbean</v>
      </c>
      <c r="P509" t="str">
        <f t="shared" si="54"/>
        <v>Costa Rica,CRC,North- Cetral America and Caribbean,Johnny ACOSTA,Defender,28,1,175,Costa Rica - Argentina 29 Mar 2011,21 Jul 1983,LD Alajuelense ,Costa Rica,CRC,North- Cetral America and Caribbean</v>
      </c>
      <c r="Q509">
        <f t="shared" si="55"/>
        <v>0</v>
      </c>
      <c r="R509">
        <f t="shared" si="56"/>
        <v>0</v>
      </c>
    </row>
    <row r="510" spans="1:18" x14ac:dyDescent="0.3">
      <c r="A510" t="str">
        <f t="shared" si="52"/>
        <v>CRC</v>
      </c>
      <c r="B510" t="s">
        <v>1355</v>
      </c>
      <c r="C510" t="s">
        <v>1356</v>
      </c>
      <c r="D510" t="str">
        <f t="shared" si="53"/>
        <v>North- Cetral America and Caribbean</v>
      </c>
      <c r="E510" t="s">
        <v>1362</v>
      </c>
      <c r="F510" t="s">
        <v>51</v>
      </c>
      <c r="G510">
        <v>40</v>
      </c>
      <c r="H510">
        <v>2</v>
      </c>
      <c r="I510">
        <v>192</v>
      </c>
      <c r="J510" t="s">
        <v>1363</v>
      </c>
      <c r="K510" s="1" t="s">
        <v>2335</v>
      </c>
      <c r="L510" t="s">
        <v>1364</v>
      </c>
      <c r="M510" t="str">
        <f t="shared" si="57"/>
        <v>USA</v>
      </c>
      <c r="N510" t="s">
        <v>428</v>
      </c>
      <c r="O510" t="str">
        <f>VLOOKUP(M510,Blad1!$B$3:$E$55,4,FALSE)</f>
        <v>North- Cetral America and Caribbean</v>
      </c>
      <c r="P510" t="str">
        <f t="shared" si="54"/>
        <v>Costa Rica,CRC,North- Cetral America and Caribbean,Giancarlo GONZALEZ,Defender,40,2,192,Slovakia - Costa Rica 05 Jun 2010,08 Feb 1988,Columbus Crew ,USA,USA,North- Cetral America and Caribbean</v>
      </c>
      <c r="Q510">
        <f t="shared" si="55"/>
        <v>0</v>
      </c>
      <c r="R510">
        <f t="shared" si="56"/>
        <v>0</v>
      </c>
    </row>
    <row r="511" spans="1:18" x14ac:dyDescent="0.3">
      <c r="A511" t="str">
        <f t="shared" si="52"/>
        <v>CRC</v>
      </c>
      <c r="B511" t="s">
        <v>1355</v>
      </c>
      <c r="C511" t="s">
        <v>1356</v>
      </c>
      <c r="D511" t="str">
        <f t="shared" si="53"/>
        <v>North- Cetral America and Caribbean</v>
      </c>
      <c r="E511" t="s">
        <v>1365</v>
      </c>
      <c r="F511" t="s">
        <v>51</v>
      </c>
      <c r="G511">
        <v>86</v>
      </c>
      <c r="H511">
        <v>1</v>
      </c>
      <c r="I511">
        <v>180</v>
      </c>
      <c r="J511" t="s">
        <v>1366</v>
      </c>
      <c r="K511" s="1" t="s">
        <v>2336</v>
      </c>
      <c r="L511" t="s">
        <v>1367</v>
      </c>
      <c r="M511" t="str">
        <f t="shared" si="57"/>
        <v>Costa Rica</v>
      </c>
      <c r="N511" t="s">
        <v>1356</v>
      </c>
      <c r="O511" t="str">
        <f>VLOOKUP(M511,Blad1!$B$3:$E$55,4,FALSE)</f>
        <v>North- Cetral America and Caribbean</v>
      </c>
      <c r="P511" t="str">
        <f t="shared" si="54"/>
        <v>Costa Rica,CRC,North- Cetral America and Caribbean,Michael UMANA,Defender,86,1,180,Costa Rica - Nicaragua 04 Jun 2004,16 Jul 1982,Deportivo Saprissa ,Costa Rica,CRC,North- Cetral America and Caribbean</v>
      </c>
      <c r="Q511">
        <f t="shared" si="55"/>
        <v>0</v>
      </c>
      <c r="R511">
        <f t="shared" si="56"/>
        <v>0</v>
      </c>
    </row>
    <row r="512" spans="1:18" x14ac:dyDescent="0.3">
      <c r="A512" t="str">
        <f t="shared" si="52"/>
        <v>CRC</v>
      </c>
      <c r="B512" t="s">
        <v>1355</v>
      </c>
      <c r="C512" t="s">
        <v>1356</v>
      </c>
      <c r="D512" t="str">
        <f t="shared" si="53"/>
        <v>North- Cetral America and Caribbean</v>
      </c>
      <c r="E512" t="s">
        <v>1368</v>
      </c>
      <c r="F512" t="s">
        <v>73</v>
      </c>
      <c r="G512">
        <v>67</v>
      </c>
      <c r="H512">
        <v>14</v>
      </c>
      <c r="I512">
        <v>184</v>
      </c>
      <c r="J512" t="s">
        <v>1369</v>
      </c>
      <c r="K512" t="s">
        <v>1370</v>
      </c>
      <c r="L512" t="s">
        <v>1371</v>
      </c>
      <c r="M512" t="str">
        <f t="shared" si="57"/>
        <v>Sweden</v>
      </c>
      <c r="N512" t="s">
        <v>1372</v>
      </c>
      <c r="O512" t="str">
        <f>VLOOKUP(M512,Blad1!$B$3:$E$55,4,FALSE)</f>
        <v>Europe</v>
      </c>
      <c r="P512" t="str">
        <f t="shared" si="54"/>
        <v>Costa Rica,CRC,North- Cetral America and Caribbean,Celso BORGES,Midfielder,67,14,184,Costa Rica - Grenada 21 Jun 2008,27 May 1988,AIK Solna ,Sweden,SWE,Europe</v>
      </c>
      <c r="Q512">
        <f t="shared" si="55"/>
        <v>0</v>
      </c>
      <c r="R512">
        <f t="shared" si="56"/>
        <v>0</v>
      </c>
    </row>
    <row r="513" spans="1:18" x14ac:dyDescent="0.3">
      <c r="A513" t="str">
        <f t="shared" si="52"/>
        <v>CRC</v>
      </c>
      <c r="B513" t="s">
        <v>1355</v>
      </c>
      <c r="C513" t="s">
        <v>1356</v>
      </c>
      <c r="D513" t="str">
        <f t="shared" si="53"/>
        <v>North- Cetral America and Caribbean</v>
      </c>
      <c r="E513" t="s">
        <v>1373</v>
      </c>
      <c r="F513" t="s">
        <v>51</v>
      </c>
      <c r="G513">
        <v>15</v>
      </c>
      <c r="H513">
        <v>1</v>
      </c>
      <c r="I513">
        <v>184</v>
      </c>
      <c r="J513" t="s">
        <v>1374</v>
      </c>
      <c r="K513" s="1" t="s">
        <v>2337</v>
      </c>
      <c r="L513" t="s">
        <v>418</v>
      </c>
      <c r="M513" t="str">
        <f t="shared" si="57"/>
        <v>Belgium</v>
      </c>
      <c r="N513" t="s">
        <v>194</v>
      </c>
      <c r="O513" t="str">
        <f>VLOOKUP(M513,Blad1!$B$3:$E$55,4,FALSE)</f>
        <v>Europe</v>
      </c>
      <c r="P513" t="str">
        <f t="shared" si="54"/>
        <v>Costa Rica,CRC,North- Cetral America and Caribbean,Oscar DUARTE,Defender,15,1,184,Jamaica - Costa Rica 17 Nov 2010,03 Jun 1989,Club Brugge KV ,Belgium,BEL,Europe</v>
      </c>
      <c r="Q513">
        <f t="shared" si="55"/>
        <v>0</v>
      </c>
      <c r="R513">
        <f t="shared" si="56"/>
        <v>0</v>
      </c>
    </row>
    <row r="514" spans="1:18" x14ac:dyDescent="0.3">
      <c r="A514" t="str">
        <f t="shared" ref="A514:A577" si="58">C514</f>
        <v>CRC</v>
      </c>
      <c r="B514" t="s">
        <v>1355</v>
      </c>
      <c r="C514" t="s">
        <v>1356</v>
      </c>
      <c r="D514" t="str">
        <f t="shared" ref="D514:D577" si="59">VLOOKUP(B514,$AB$2:$AG$54,6,FALSE)</f>
        <v>North- Cetral America and Caribbean</v>
      </c>
      <c r="E514" t="s">
        <v>1375</v>
      </c>
      <c r="F514" t="s">
        <v>73</v>
      </c>
      <c r="G514">
        <v>60</v>
      </c>
      <c r="H514">
        <v>2</v>
      </c>
      <c r="I514">
        <v>178</v>
      </c>
      <c r="J514" t="s">
        <v>1376</v>
      </c>
      <c r="K514" t="s">
        <v>1223</v>
      </c>
      <c r="L514" t="s">
        <v>1377</v>
      </c>
      <c r="M514" t="str">
        <f t="shared" si="57"/>
        <v>Denmark</v>
      </c>
      <c r="N514" t="s">
        <v>1378</v>
      </c>
      <c r="O514" t="str">
        <f>VLOOKUP(M514,Blad1!$B$3:$E$55,4,FALSE)</f>
        <v>Europe</v>
      </c>
      <c r="P514" t="str">
        <f t="shared" ref="P514:P577" si="60">B514&amp;","&amp;C514&amp;","&amp;D514&amp;","&amp;E514&amp;","&amp;F514&amp;","&amp;G514&amp;","&amp;H514&amp;","&amp;I514&amp;","&amp;J514&amp;","&amp;K514&amp;","&amp;L514&amp;","&amp;M514&amp;","&amp;N514&amp;","&amp;O514</f>
        <v>Costa Rica,CRC,North- Cetral America and Caribbean,Christian BOLANOS,Midfielder,60,2,178,Norway - Costa Rica 24 May 2005,17 May 1984,FC Kobenhavn ,Denmark,DEN,Europe</v>
      </c>
      <c r="Q514">
        <f t="shared" ref="Q514:Q577" si="61">IF(B514="Ghana",IF(M514="Netherlands",1,0),0)</f>
        <v>0</v>
      </c>
      <c r="R514">
        <f t="shared" ref="R514:R577" si="62">IF(O514="Europe",IF(B514="Brazil",1,0),0)</f>
        <v>0</v>
      </c>
    </row>
    <row r="515" spans="1:18" x14ac:dyDescent="0.3">
      <c r="A515" t="str">
        <f t="shared" si="58"/>
        <v>CRC</v>
      </c>
      <c r="B515" t="s">
        <v>1355</v>
      </c>
      <c r="C515" t="s">
        <v>1356</v>
      </c>
      <c r="D515" t="str">
        <f t="shared" si="59"/>
        <v>North- Cetral America and Caribbean</v>
      </c>
      <c r="E515" t="s">
        <v>1379</v>
      </c>
      <c r="F515" t="s">
        <v>51</v>
      </c>
      <c r="G515">
        <v>12</v>
      </c>
      <c r="H515">
        <v>0</v>
      </c>
      <c r="I515">
        <v>185</v>
      </c>
      <c r="J515" t="s">
        <v>78</v>
      </c>
      <c r="K515" s="1" t="s">
        <v>2338</v>
      </c>
      <c r="L515" t="s">
        <v>1380</v>
      </c>
      <c r="M515" t="str">
        <f t="shared" si="57"/>
        <v>Costa Rica</v>
      </c>
      <c r="N515" t="s">
        <v>1356</v>
      </c>
      <c r="O515" t="str">
        <f>VLOOKUP(M515,Blad1!$B$3:$E$55,4,FALSE)</f>
        <v>North- Cetral America and Caribbean</v>
      </c>
      <c r="P515" t="str">
        <f t="shared" si="60"/>
        <v>Costa Rica,CRC,North- Cetral America and Caribbean,Dave MYRIE,Defender,12,0,185,-,01 Jun 1988,CS Herediano ,Costa Rica,CRC,North- Cetral America and Caribbean</v>
      </c>
      <c r="Q515">
        <f t="shared" si="61"/>
        <v>0</v>
      </c>
      <c r="R515">
        <f t="shared" si="62"/>
        <v>0</v>
      </c>
    </row>
    <row r="516" spans="1:18" x14ac:dyDescent="0.3">
      <c r="A516" t="str">
        <f t="shared" si="58"/>
        <v>CRC</v>
      </c>
      <c r="B516" t="s">
        <v>1355</v>
      </c>
      <c r="C516" t="s">
        <v>1356</v>
      </c>
      <c r="D516" t="str">
        <f t="shared" si="59"/>
        <v>North- Cetral America and Caribbean</v>
      </c>
      <c r="E516" t="s">
        <v>1381</v>
      </c>
      <c r="F516" t="s">
        <v>83</v>
      </c>
      <c r="G516">
        <v>38</v>
      </c>
      <c r="H516">
        <v>10</v>
      </c>
      <c r="I516">
        <v>178</v>
      </c>
      <c r="J516" t="s">
        <v>1382</v>
      </c>
      <c r="K516" s="1" t="s">
        <v>2339</v>
      </c>
      <c r="L516" t="s">
        <v>1004</v>
      </c>
      <c r="M516" t="str">
        <f t="shared" si="57"/>
        <v>Greece</v>
      </c>
      <c r="N516" t="s">
        <v>288</v>
      </c>
      <c r="O516" t="str">
        <f>VLOOKUP(M516,Blad1!$B$3:$E$55,4,FALSE)</f>
        <v>Europe</v>
      </c>
      <c r="P516" t="str">
        <f t="shared" si="60"/>
        <v>Costa Rica,CRC,North- Cetral America and Caribbean,Joel CAMPBELL,Forward,38,10,178,Costa Rica - Cuba 05 Jun 2011,26 Jun 1992,Olympiacos Piraeus FC ,Greece,GRE,Europe</v>
      </c>
      <c r="Q516">
        <f t="shared" si="61"/>
        <v>0</v>
      </c>
      <c r="R516">
        <f t="shared" si="62"/>
        <v>0</v>
      </c>
    </row>
    <row r="517" spans="1:18" x14ac:dyDescent="0.3">
      <c r="A517" t="str">
        <f t="shared" si="58"/>
        <v>CRC</v>
      </c>
      <c r="B517" t="s">
        <v>1355</v>
      </c>
      <c r="C517" t="s">
        <v>1356</v>
      </c>
      <c r="D517" t="str">
        <f t="shared" si="59"/>
        <v>North- Cetral America and Caribbean</v>
      </c>
      <c r="E517" t="s">
        <v>1383</v>
      </c>
      <c r="F517" t="s">
        <v>83</v>
      </c>
      <c r="G517">
        <v>68</v>
      </c>
      <c r="H517">
        <v>15</v>
      </c>
      <c r="I517">
        <v>187</v>
      </c>
      <c r="J517" t="s">
        <v>1384</v>
      </c>
      <c r="K517" s="1" t="s">
        <v>2340</v>
      </c>
      <c r="L517" t="s">
        <v>1142</v>
      </c>
      <c r="M517" t="str">
        <f t="shared" si="57"/>
        <v>Netherlands</v>
      </c>
      <c r="N517" t="s">
        <v>306</v>
      </c>
      <c r="O517" t="str">
        <f>VLOOKUP(M517,Blad1!$B$3:$E$55,4,FALSE)</f>
        <v>Europe</v>
      </c>
      <c r="P517" t="str">
        <f t="shared" si="60"/>
        <v>Costa Rica,CRC,North- Cetral America and Caribbean,Bryan RUIZ,Forward,68,15,187,China PR - Costa Rica 19 Jun 2005,18 Aug 1985,PSV Eindhoven ,Netherlands,NED,Europe</v>
      </c>
      <c r="Q517">
        <f t="shared" si="61"/>
        <v>0</v>
      </c>
      <c r="R517">
        <f t="shared" si="62"/>
        <v>0</v>
      </c>
    </row>
    <row r="518" spans="1:18" x14ac:dyDescent="0.3">
      <c r="A518" t="str">
        <f t="shared" si="58"/>
        <v>CRC</v>
      </c>
      <c r="B518" t="s">
        <v>1355</v>
      </c>
      <c r="C518" t="s">
        <v>1356</v>
      </c>
      <c r="D518" t="str">
        <f t="shared" si="59"/>
        <v>North- Cetral America and Caribbean</v>
      </c>
      <c r="E518" t="s">
        <v>1385</v>
      </c>
      <c r="F518" t="s">
        <v>73</v>
      </c>
      <c r="G518">
        <v>52</v>
      </c>
      <c r="H518">
        <v>4</v>
      </c>
      <c r="I518">
        <v>177</v>
      </c>
      <c r="J518" t="s">
        <v>1386</v>
      </c>
      <c r="K518" t="s">
        <v>1387</v>
      </c>
      <c r="L518" t="s">
        <v>1388</v>
      </c>
      <c r="M518" t="str">
        <f t="shared" si="57"/>
        <v>Norway</v>
      </c>
      <c r="N518" t="s">
        <v>279</v>
      </c>
      <c r="O518" t="str">
        <f>VLOOKUP(M518,Blad1!$B$3:$E$55,4,FALSE)</f>
        <v>Europe</v>
      </c>
      <c r="P518" t="str">
        <f t="shared" si="60"/>
        <v>Costa Rica,CRC,North- Cetral America and Caribbean,Michael BARRANTES,Midfielder,52,4,177,Costa Rica - Trinidad and Tobago 04 Feb 2007,04 Oct 1983,Aalesunds FK ,Norway,NOR,Europe</v>
      </c>
      <c r="Q518">
        <f t="shared" si="61"/>
        <v>0</v>
      </c>
      <c r="R518">
        <f t="shared" si="62"/>
        <v>0</v>
      </c>
    </row>
    <row r="519" spans="1:18" x14ac:dyDescent="0.3">
      <c r="A519" t="str">
        <f t="shared" si="58"/>
        <v>CRC</v>
      </c>
      <c r="B519" t="s">
        <v>1355</v>
      </c>
      <c r="C519" t="s">
        <v>1356</v>
      </c>
      <c r="D519" t="str">
        <f t="shared" si="59"/>
        <v>North- Cetral America and Caribbean</v>
      </c>
      <c r="E519" t="s">
        <v>1389</v>
      </c>
      <c r="F519" t="s">
        <v>51</v>
      </c>
      <c r="G519">
        <v>1</v>
      </c>
      <c r="H519">
        <v>0</v>
      </c>
      <c r="I519">
        <v>175</v>
      </c>
      <c r="J519" t="s">
        <v>1390</v>
      </c>
      <c r="K519" s="1" t="s">
        <v>2341</v>
      </c>
      <c r="L519" t="s">
        <v>1364</v>
      </c>
      <c r="M519" t="str">
        <f t="shared" si="57"/>
        <v>USA</v>
      </c>
      <c r="N519" t="s">
        <v>428</v>
      </c>
      <c r="O519" t="str">
        <f>VLOOKUP(M519,Blad1!$B$3:$E$55,4,FALSE)</f>
        <v>North- Cetral America and Caribbean</v>
      </c>
      <c r="P519" t="str">
        <f t="shared" si="60"/>
        <v>Costa Rica,CRC,North- Cetral America and Caribbean,Waylon FRANCIS,Defender,1,0,175,Costa Rica - Nicaragua 20 Jan 2013,20 Sep 1990,Columbus Crew ,USA,USA,North- Cetral America and Caribbean</v>
      </c>
      <c r="Q519">
        <f t="shared" si="61"/>
        <v>0</v>
      </c>
      <c r="R519">
        <f t="shared" si="62"/>
        <v>0</v>
      </c>
    </row>
    <row r="520" spans="1:18" x14ac:dyDescent="0.3">
      <c r="A520" t="str">
        <f t="shared" si="58"/>
        <v>CRC</v>
      </c>
      <c r="B520" t="s">
        <v>1355</v>
      </c>
      <c r="C520" t="s">
        <v>1356</v>
      </c>
      <c r="D520" t="str">
        <f t="shared" si="59"/>
        <v>North- Cetral America and Caribbean</v>
      </c>
      <c r="E520" t="s">
        <v>1391</v>
      </c>
      <c r="F520" t="s">
        <v>73</v>
      </c>
      <c r="G520">
        <v>11</v>
      </c>
      <c r="H520">
        <v>0</v>
      </c>
      <c r="I520">
        <v>183</v>
      </c>
      <c r="J520" t="s">
        <v>1392</v>
      </c>
      <c r="K520" t="s">
        <v>1393</v>
      </c>
      <c r="L520" t="s">
        <v>1380</v>
      </c>
      <c r="M520" t="str">
        <f t="shared" si="57"/>
        <v>Costa Rica</v>
      </c>
      <c r="N520" t="s">
        <v>1356</v>
      </c>
      <c r="O520" t="str">
        <f>VLOOKUP(M520,Blad1!$B$3:$E$55,4,FALSE)</f>
        <v>North- Cetral America and Caribbean</v>
      </c>
      <c r="P520" t="str">
        <f t="shared" si="60"/>
        <v>Costa Rica,CRC,North- Cetral America and Caribbean,Oscar GRANADOS,Midfielder,11,0,183,Costa Rica - Panama 23 Jan 2009,25 Oct 1985,CS Herediano ,Costa Rica,CRC,North- Cetral America and Caribbean</v>
      </c>
      <c r="Q520">
        <f t="shared" si="61"/>
        <v>0</v>
      </c>
      <c r="R520">
        <f t="shared" si="62"/>
        <v>0</v>
      </c>
    </row>
    <row r="521" spans="1:18" x14ac:dyDescent="0.3">
      <c r="A521" t="str">
        <f t="shared" si="58"/>
        <v>CRC</v>
      </c>
      <c r="B521" t="s">
        <v>1355</v>
      </c>
      <c r="C521" t="s">
        <v>1356</v>
      </c>
      <c r="D521" t="str">
        <f t="shared" si="59"/>
        <v>North- Cetral America and Caribbean</v>
      </c>
      <c r="E521" t="s">
        <v>1394</v>
      </c>
      <c r="F521" t="s">
        <v>83</v>
      </c>
      <c r="G521">
        <v>43</v>
      </c>
      <c r="H521">
        <v>8</v>
      </c>
      <c r="I521">
        <v>170</v>
      </c>
      <c r="J521" t="s">
        <v>1395</v>
      </c>
      <c r="K521" s="1" t="s">
        <v>2342</v>
      </c>
      <c r="L521" t="s">
        <v>1396</v>
      </c>
      <c r="M521" t="str">
        <f t="shared" si="57"/>
        <v>Costa Rica</v>
      </c>
      <c r="N521" t="s">
        <v>1356</v>
      </c>
      <c r="O521" t="str">
        <f>VLOOKUP(M521,Blad1!$B$3:$E$55,4,FALSE)</f>
        <v>North- Cetral America and Caribbean</v>
      </c>
      <c r="P521" t="str">
        <f t="shared" si="60"/>
        <v>Costa Rica,CRC,North- Cetral America and Caribbean,Randall BRENES,Forward,43,8,170,Costa Rica - Cuba 09 Jul 2005,13 Aug 1983,CSD Cartagines ,Costa Rica,CRC,North- Cetral America and Caribbean</v>
      </c>
      <c r="Q521">
        <f t="shared" si="61"/>
        <v>0</v>
      </c>
      <c r="R521">
        <f t="shared" si="62"/>
        <v>0</v>
      </c>
    </row>
    <row r="522" spans="1:18" x14ac:dyDescent="0.3">
      <c r="A522" t="str">
        <f t="shared" si="58"/>
        <v>CRC</v>
      </c>
      <c r="B522" t="s">
        <v>1355</v>
      </c>
      <c r="C522" t="s">
        <v>1356</v>
      </c>
      <c r="D522" t="str">
        <f t="shared" si="59"/>
        <v>North- Cetral America and Caribbean</v>
      </c>
      <c r="E522" t="s">
        <v>1397</v>
      </c>
      <c r="F522" t="s">
        <v>51</v>
      </c>
      <c r="G522">
        <v>67</v>
      </c>
      <c r="H522">
        <v>1</v>
      </c>
      <c r="I522">
        <v>185</v>
      </c>
      <c r="J522" t="s">
        <v>1398</v>
      </c>
      <c r="K522" s="1" t="s">
        <v>2343</v>
      </c>
      <c r="L522" t="s">
        <v>174</v>
      </c>
      <c r="M522" t="str">
        <f t="shared" si="57"/>
        <v>Germany</v>
      </c>
      <c r="N522" t="s">
        <v>175</v>
      </c>
      <c r="O522" t="str">
        <f>VLOOKUP(M522,Blad1!$B$3:$E$55,4,FALSE)</f>
        <v>Europe</v>
      </c>
      <c r="P522" t="str">
        <f t="shared" si="60"/>
        <v>Costa Rica,CRC,North- Cetral America and Caribbean,Junior DIAZ,Defender,67,1,185,Costa Rica - China PR 07 Sep 2003,12 Sep 1983,FSV Mainz 05 ,Germany,GER,Europe</v>
      </c>
      <c r="Q522">
        <f t="shared" si="61"/>
        <v>0</v>
      </c>
      <c r="R522">
        <f t="shared" si="62"/>
        <v>0</v>
      </c>
    </row>
    <row r="523" spans="1:18" x14ac:dyDescent="0.3">
      <c r="A523" t="str">
        <f t="shared" si="58"/>
        <v>CRC</v>
      </c>
      <c r="B523" t="s">
        <v>1355</v>
      </c>
      <c r="C523" t="s">
        <v>1356</v>
      </c>
      <c r="D523" t="str">
        <f t="shared" si="59"/>
        <v>North- Cetral America and Caribbean</v>
      </c>
      <c r="E523" t="s">
        <v>1399</v>
      </c>
      <c r="F523" t="s">
        <v>51</v>
      </c>
      <c r="G523">
        <v>30</v>
      </c>
      <c r="H523">
        <v>1</v>
      </c>
      <c r="I523">
        <v>175</v>
      </c>
      <c r="J523" t="s">
        <v>1400</v>
      </c>
      <c r="K523" t="s">
        <v>742</v>
      </c>
      <c r="L523" t="s">
        <v>1401</v>
      </c>
      <c r="M523" t="str">
        <f t="shared" si="57"/>
        <v>Norway</v>
      </c>
      <c r="N523" t="s">
        <v>279</v>
      </c>
      <c r="O523" t="str">
        <f>VLOOKUP(M523,Blad1!$B$3:$E$55,4,FALSE)</f>
        <v>Europe</v>
      </c>
      <c r="P523" t="str">
        <f t="shared" si="60"/>
        <v>Costa Rica,CRC,North- Cetral America and Caribbean,Cristian GAMBOA,Defender,30,1,175,Argentina - Costa Rica 26 Jan 2010,24 Oct 1989,Rosenborg BK ,Norway,NOR,Europe</v>
      </c>
      <c r="Q523">
        <f t="shared" si="61"/>
        <v>0</v>
      </c>
      <c r="R523">
        <f t="shared" si="62"/>
        <v>0</v>
      </c>
    </row>
    <row r="524" spans="1:18" x14ac:dyDescent="0.3">
      <c r="A524" t="str">
        <f t="shared" si="58"/>
        <v>CRC</v>
      </c>
      <c r="B524" t="s">
        <v>1355</v>
      </c>
      <c r="C524" t="s">
        <v>1356</v>
      </c>
      <c r="D524" t="str">
        <f t="shared" si="59"/>
        <v>North- Cetral America and Caribbean</v>
      </c>
      <c r="E524" t="s">
        <v>1402</v>
      </c>
      <c r="F524" t="s">
        <v>73</v>
      </c>
      <c r="G524">
        <v>27</v>
      </c>
      <c r="H524">
        <v>0</v>
      </c>
      <c r="I524">
        <v>179</v>
      </c>
      <c r="J524" t="s">
        <v>1403</v>
      </c>
      <c r="K524" t="s">
        <v>1404</v>
      </c>
      <c r="L524" t="s">
        <v>1367</v>
      </c>
      <c r="M524" t="str">
        <f t="shared" si="57"/>
        <v>Costa Rica</v>
      </c>
      <c r="N524" t="s">
        <v>1356</v>
      </c>
      <c r="O524" t="str">
        <f>VLOOKUP(M524,Blad1!$B$3:$E$55,4,FALSE)</f>
        <v>North- Cetral America and Caribbean</v>
      </c>
      <c r="P524" t="str">
        <f t="shared" si="60"/>
        <v>Costa Rica,CRC,North- Cetral America and Caribbean,Yeltsin TEJEDA,Midfielder,27,0,179,Cuba - Costa Rica 11 Dec 2011,17 Mar 1992,Deportivo Saprissa ,Costa Rica,CRC,North- Cetral America and Caribbean</v>
      </c>
      <c r="Q524">
        <f t="shared" si="61"/>
        <v>0</v>
      </c>
      <c r="R524">
        <f t="shared" si="62"/>
        <v>0</v>
      </c>
    </row>
    <row r="525" spans="1:18" x14ac:dyDescent="0.3">
      <c r="A525" t="str">
        <f t="shared" si="58"/>
        <v>CRC</v>
      </c>
      <c r="B525" t="s">
        <v>1355</v>
      </c>
      <c r="C525" t="s">
        <v>1356</v>
      </c>
      <c r="D525" t="str">
        <f t="shared" si="59"/>
        <v>North- Cetral America and Caribbean</v>
      </c>
      <c r="E525" t="s">
        <v>1405</v>
      </c>
      <c r="F525" t="s">
        <v>47</v>
      </c>
      <c r="G525">
        <v>21</v>
      </c>
      <c r="H525">
        <v>0</v>
      </c>
      <c r="I525">
        <v>178</v>
      </c>
      <c r="J525" t="s">
        <v>1406</v>
      </c>
      <c r="K525" s="1" t="s">
        <v>2344</v>
      </c>
      <c r="L525" t="s">
        <v>1361</v>
      </c>
      <c r="M525" t="str">
        <f t="shared" si="57"/>
        <v>Costa Rica</v>
      </c>
      <c r="N525" t="s">
        <v>1356</v>
      </c>
      <c r="O525" t="str">
        <f>VLOOKUP(M525,Blad1!$B$3:$E$55,4,FALSE)</f>
        <v>North- Cetral America and Caribbean</v>
      </c>
      <c r="P525" t="str">
        <f t="shared" si="60"/>
        <v>Costa Rica,CRC,North- Cetral America and Caribbean,Patrick PEMBERTON,Goalkeeper,21,0,178,Jamaica - Costa Rica 05 Sep 2010,24 Apr 1982,LD Alajuelense ,Costa Rica,CRC,North- Cetral America and Caribbean</v>
      </c>
      <c r="Q525">
        <f t="shared" si="61"/>
        <v>0</v>
      </c>
      <c r="R525">
        <f t="shared" si="62"/>
        <v>0</v>
      </c>
    </row>
    <row r="526" spans="1:18" x14ac:dyDescent="0.3">
      <c r="A526" t="str">
        <f t="shared" si="58"/>
        <v>CRC</v>
      </c>
      <c r="B526" t="s">
        <v>1355</v>
      </c>
      <c r="C526" t="s">
        <v>1356</v>
      </c>
      <c r="D526" t="str">
        <f t="shared" si="59"/>
        <v>North- Cetral America and Caribbean</v>
      </c>
      <c r="E526" t="s">
        <v>1407</v>
      </c>
      <c r="F526" t="s">
        <v>51</v>
      </c>
      <c r="G526">
        <v>48</v>
      </c>
      <c r="H526">
        <v>1</v>
      </c>
      <c r="I526">
        <v>189</v>
      </c>
      <c r="J526" t="s">
        <v>1408</v>
      </c>
      <c r="K526" s="1" t="s">
        <v>2345</v>
      </c>
      <c r="L526" t="s">
        <v>427</v>
      </c>
      <c r="M526" t="str">
        <f t="shared" si="57"/>
        <v>USA</v>
      </c>
      <c r="N526" t="s">
        <v>428</v>
      </c>
      <c r="O526" t="str">
        <f>VLOOKUP(M526,Blad1!$B$3:$E$55,4,FALSE)</f>
        <v>North- Cetral America and Caribbean</v>
      </c>
      <c r="P526" t="str">
        <f t="shared" si="60"/>
        <v>Costa Rica,CRC,North- Cetral America and Caribbean,Roy MILLER,Defender,48,1,189,Costa Rica - Ecuador 16 Feb 2005,24 Nov 1984,New York Red Bulls ,USA,USA,North- Cetral America and Caribbean</v>
      </c>
      <c r="Q526">
        <f t="shared" si="61"/>
        <v>0</v>
      </c>
      <c r="R526">
        <f t="shared" si="62"/>
        <v>0</v>
      </c>
    </row>
    <row r="527" spans="1:18" x14ac:dyDescent="0.3">
      <c r="A527" t="str">
        <f t="shared" si="58"/>
        <v>CRC</v>
      </c>
      <c r="B527" t="s">
        <v>1355</v>
      </c>
      <c r="C527" t="s">
        <v>1356</v>
      </c>
      <c r="D527" t="str">
        <f t="shared" si="59"/>
        <v>North- Cetral America and Caribbean</v>
      </c>
      <c r="E527" t="s">
        <v>1409</v>
      </c>
      <c r="F527" t="s">
        <v>73</v>
      </c>
      <c r="G527">
        <v>10</v>
      </c>
      <c r="H527">
        <v>1</v>
      </c>
      <c r="I527">
        <v>178</v>
      </c>
      <c r="J527" t="s">
        <v>1410</v>
      </c>
      <c r="K527" t="s">
        <v>1411</v>
      </c>
      <c r="L527" t="s">
        <v>1412</v>
      </c>
      <c r="M527" t="str">
        <f t="shared" si="57"/>
        <v>Norway</v>
      </c>
      <c r="N527" t="s">
        <v>279</v>
      </c>
      <c r="O527" t="str">
        <f>VLOOKUP(M527,Blad1!$B$3:$E$55,4,FALSE)</f>
        <v>Europe</v>
      </c>
      <c r="P527" t="str">
        <f t="shared" si="60"/>
        <v>Costa Rica,CRC,North- Cetral America and Caribbean,Diego CALVO,Midfielder,10,1,178,USA - Costa Rica 22 Mar 2013,25 Mar 1991,Valerenga IF ,Norway,NOR,Europe</v>
      </c>
      <c r="Q527">
        <f t="shared" si="61"/>
        <v>0</v>
      </c>
      <c r="R527">
        <f t="shared" si="62"/>
        <v>0</v>
      </c>
    </row>
    <row r="528" spans="1:18" x14ac:dyDescent="0.3">
      <c r="A528" t="str">
        <f t="shared" si="58"/>
        <v>CRC</v>
      </c>
      <c r="B528" t="s">
        <v>1355</v>
      </c>
      <c r="C528" t="s">
        <v>1356</v>
      </c>
      <c r="D528" t="str">
        <f t="shared" si="59"/>
        <v>North- Cetral America and Caribbean</v>
      </c>
      <c r="E528" t="s">
        <v>1413</v>
      </c>
      <c r="F528" t="s">
        <v>83</v>
      </c>
      <c r="G528">
        <v>28</v>
      </c>
      <c r="H528">
        <v>8</v>
      </c>
      <c r="I528">
        <v>179</v>
      </c>
      <c r="J528" t="s">
        <v>1414</v>
      </c>
      <c r="K528" t="s">
        <v>1415</v>
      </c>
      <c r="L528" t="s">
        <v>333</v>
      </c>
      <c r="M528" t="str">
        <f t="shared" si="57"/>
        <v>Russia</v>
      </c>
      <c r="N528" t="s">
        <v>334</v>
      </c>
      <c r="O528" t="str">
        <f>VLOOKUP(M528,Blad1!$B$3:$E$55,4,FALSE)</f>
        <v>Europe</v>
      </c>
      <c r="P528" t="str">
        <f t="shared" si="60"/>
        <v>Costa Rica,CRC,North- Cetral America and Caribbean,Marcos URENA,Forward,28,8,179,Venezuela - Costa Rica 13 May 2009,05 Mar 1990,Kuban Krasnodar ,Russia,RUS,Europe</v>
      </c>
      <c r="Q528">
        <f t="shared" si="61"/>
        <v>0</v>
      </c>
      <c r="R528">
        <f t="shared" si="62"/>
        <v>0</v>
      </c>
    </row>
    <row r="529" spans="1:18" x14ac:dyDescent="0.3">
      <c r="A529" t="str">
        <f t="shared" si="58"/>
        <v>CRC</v>
      </c>
      <c r="B529" t="s">
        <v>1355</v>
      </c>
      <c r="C529" t="s">
        <v>1356</v>
      </c>
      <c r="D529" t="str">
        <f t="shared" si="59"/>
        <v>North- Cetral America and Caribbean</v>
      </c>
      <c r="E529" t="s">
        <v>1416</v>
      </c>
      <c r="F529" t="s">
        <v>73</v>
      </c>
      <c r="G529">
        <v>40</v>
      </c>
      <c r="H529">
        <v>2</v>
      </c>
      <c r="I529">
        <v>178</v>
      </c>
      <c r="J529" t="s">
        <v>1417</v>
      </c>
      <c r="K529" s="1" t="s">
        <v>2346</v>
      </c>
      <c r="L529" t="s">
        <v>1380</v>
      </c>
      <c r="M529" t="str">
        <f t="shared" si="57"/>
        <v>Costa Rica</v>
      </c>
      <c r="N529" t="s">
        <v>1356</v>
      </c>
      <c r="O529" t="str">
        <f>VLOOKUP(M529,Blad1!$B$3:$E$55,4,FALSE)</f>
        <v>North- Cetral America and Caribbean</v>
      </c>
      <c r="P529" t="str">
        <f t="shared" si="60"/>
        <v>Costa Rica,CRC,North- Cetral America and Caribbean,Jose CUBERO,Midfielder,40,2,178,Paraguay - Costa Rica 11 Aug 2010,14 Feb 1987,CS Herediano ,Costa Rica,CRC,North- Cetral America and Caribbean</v>
      </c>
      <c r="Q529">
        <f t="shared" si="61"/>
        <v>0</v>
      </c>
      <c r="R529">
        <f t="shared" si="62"/>
        <v>0</v>
      </c>
    </row>
    <row r="530" spans="1:18" x14ac:dyDescent="0.3">
      <c r="A530" t="str">
        <f t="shared" si="58"/>
        <v>CRC</v>
      </c>
      <c r="B530" t="s">
        <v>1355</v>
      </c>
      <c r="C530" t="s">
        <v>1356</v>
      </c>
      <c r="D530" t="str">
        <f t="shared" si="59"/>
        <v>North- Cetral America and Caribbean</v>
      </c>
      <c r="E530" t="s">
        <v>1418</v>
      </c>
      <c r="F530" t="s">
        <v>47</v>
      </c>
      <c r="G530">
        <v>2</v>
      </c>
      <c r="H530">
        <v>0</v>
      </c>
      <c r="I530">
        <v>181</v>
      </c>
      <c r="J530" t="s">
        <v>1414</v>
      </c>
      <c r="K530" s="1" t="s">
        <v>2313</v>
      </c>
      <c r="L530" t="s">
        <v>1380</v>
      </c>
      <c r="M530" t="str">
        <f t="shared" si="57"/>
        <v>Costa Rica</v>
      </c>
      <c r="N530" t="s">
        <v>1356</v>
      </c>
      <c r="O530" t="str">
        <f>VLOOKUP(M530,Blad1!$B$3:$E$55,4,FALSE)</f>
        <v>North- Cetral America and Caribbean</v>
      </c>
      <c r="P530" t="str">
        <f t="shared" si="60"/>
        <v>Costa Rica,CRC,North- Cetral America and Caribbean,Daniel CAMBRONERO,Goalkeeper,2,0,181,Venezuela - Costa Rica 13 May 2009,08 Jan 1986,CS Herediano ,Costa Rica,CRC,North- Cetral America and Caribbean</v>
      </c>
      <c r="Q530">
        <f t="shared" si="61"/>
        <v>0</v>
      </c>
      <c r="R530">
        <f t="shared" si="62"/>
        <v>0</v>
      </c>
    </row>
    <row r="531" spans="1:18" x14ac:dyDescent="0.3">
      <c r="A531" t="str">
        <f t="shared" si="58"/>
        <v>HON</v>
      </c>
      <c r="B531" t="s">
        <v>1419</v>
      </c>
      <c r="C531" t="s">
        <v>1420</v>
      </c>
      <c r="D531" t="str">
        <f t="shared" si="59"/>
        <v>North- Cetral America and Caribbean</v>
      </c>
      <c r="E531" t="s">
        <v>1421</v>
      </c>
      <c r="F531" t="s">
        <v>47</v>
      </c>
      <c r="G531">
        <v>0</v>
      </c>
      <c r="H531">
        <v>0</v>
      </c>
      <c r="I531">
        <v>182</v>
      </c>
      <c r="J531" t="s">
        <v>78</v>
      </c>
      <c r="K531" s="1" t="s">
        <v>2347</v>
      </c>
      <c r="L531" t="s">
        <v>1422</v>
      </c>
      <c r="M531" t="str">
        <f t="shared" si="57"/>
        <v>Honduras</v>
      </c>
      <c r="N531" t="s">
        <v>1420</v>
      </c>
      <c r="O531" t="str">
        <f>VLOOKUP(M531,Blad1!$B$3:$E$55,4,FALSE)</f>
        <v>North- Cetral America and Caribbean</v>
      </c>
      <c r="P531" t="str">
        <f t="shared" si="60"/>
        <v>Honduras,HON,North- Cetral America and Caribbean,Luis LOPEZ,Goalkeeper,0,0,182,-,13 Sep 1993,Real Espana ,Honduras,HON,North- Cetral America and Caribbean</v>
      </c>
      <c r="Q531">
        <f t="shared" si="61"/>
        <v>0</v>
      </c>
      <c r="R531">
        <f t="shared" si="62"/>
        <v>0</v>
      </c>
    </row>
    <row r="532" spans="1:18" x14ac:dyDescent="0.3">
      <c r="A532" t="str">
        <f t="shared" si="58"/>
        <v>HON</v>
      </c>
      <c r="B532" t="s">
        <v>1419</v>
      </c>
      <c r="C532" t="s">
        <v>1420</v>
      </c>
      <c r="D532" t="str">
        <f t="shared" si="59"/>
        <v>North- Cetral America and Caribbean</v>
      </c>
      <c r="E532" t="s">
        <v>1423</v>
      </c>
      <c r="F532" t="s">
        <v>51</v>
      </c>
      <c r="G532">
        <v>55</v>
      </c>
      <c r="H532">
        <v>0</v>
      </c>
      <c r="I532">
        <v>187</v>
      </c>
      <c r="J532" t="s">
        <v>1424</v>
      </c>
      <c r="K532" s="1" t="s">
        <v>2348</v>
      </c>
      <c r="L532" t="s">
        <v>1425</v>
      </c>
      <c r="M532" t="str">
        <f t="shared" si="57"/>
        <v>China</v>
      </c>
      <c r="N532" t="s">
        <v>468</v>
      </c>
      <c r="O532" t="str">
        <f>VLOOKUP(M532,Blad1!$B$3:$E$55,4,FALSE)</f>
        <v>Asia</v>
      </c>
      <c r="P532" t="str">
        <f t="shared" si="60"/>
        <v>Honduras,HON,North- Cetral America and Caribbean,Osman CHAVEZ,Defender,55,0,187,Honduras - Paraguay 06 Feb 2008,29 Jul 1984,Qingdao Jonoon FC ,China,CHN,Asia</v>
      </c>
      <c r="Q532">
        <f t="shared" si="61"/>
        <v>0</v>
      </c>
      <c r="R532">
        <f t="shared" si="62"/>
        <v>0</v>
      </c>
    </row>
    <row r="533" spans="1:18" x14ac:dyDescent="0.3">
      <c r="A533" t="str">
        <f t="shared" si="58"/>
        <v>HON</v>
      </c>
      <c r="B533" t="s">
        <v>1419</v>
      </c>
      <c r="C533" t="s">
        <v>1420</v>
      </c>
      <c r="D533" t="str">
        <f t="shared" si="59"/>
        <v>North- Cetral America and Caribbean</v>
      </c>
      <c r="E533" t="s">
        <v>1426</v>
      </c>
      <c r="F533" t="s">
        <v>51</v>
      </c>
      <c r="G533">
        <v>107</v>
      </c>
      <c r="H533">
        <v>3</v>
      </c>
      <c r="I533">
        <v>184</v>
      </c>
      <c r="J533" t="s">
        <v>1427</v>
      </c>
      <c r="K533" t="s">
        <v>1428</v>
      </c>
      <c r="L533" t="s">
        <v>816</v>
      </c>
      <c r="M533" t="str">
        <f t="shared" si="57"/>
        <v>England</v>
      </c>
      <c r="N533" t="s">
        <v>63</v>
      </c>
      <c r="O533" t="str">
        <f>VLOOKUP(M533,Blad1!$B$3:$E$55,4,FALSE)</f>
        <v>Europe</v>
      </c>
      <c r="P533" t="str">
        <f t="shared" si="60"/>
        <v>Honduras,HON,North- Cetral America and Caribbean,Maynor FIGUEROA,Defender,107,3,184,Honduras - Argentina 31 Jan 2003,02 May 1983,Hull City FC ,England,ENG,Europe</v>
      </c>
      <c r="Q533">
        <f t="shared" si="61"/>
        <v>0</v>
      </c>
      <c r="R533">
        <f t="shared" si="62"/>
        <v>0</v>
      </c>
    </row>
    <row r="534" spans="1:18" x14ac:dyDescent="0.3">
      <c r="A534" t="str">
        <f t="shared" si="58"/>
        <v>HON</v>
      </c>
      <c r="B534" t="s">
        <v>1419</v>
      </c>
      <c r="C534" t="s">
        <v>1420</v>
      </c>
      <c r="D534" t="str">
        <f t="shared" si="59"/>
        <v>North- Cetral America and Caribbean</v>
      </c>
      <c r="E534" t="s">
        <v>1429</v>
      </c>
      <c r="F534" t="s">
        <v>51</v>
      </c>
      <c r="G534">
        <v>11</v>
      </c>
      <c r="H534">
        <v>1</v>
      </c>
      <c r="I534">
        <v>196</v>
      </c>
      <c r="J534" t="s">
        <v>1430</v>
      </c>
      <c r="K534" s="1" t="s">
        <v>2349</v>
      </c>
      <c r="L534" t="s">
        <v>1431</v>
      </c>
      <c r="M534" t="str">
        <f t="shared" si="57"/>
        <v>Honduras</v>
      </c>
      <c r="N534" t="s">
        <v>1420</v>
      </c>
      <c r="O534" t="str">
        <f>VLOOKUP(M534,Blad1!$B$3:$E$55,4,FALSE)</f>
        <v>North- Cetral America and Caribbean</v>
      </c>
      <c r="P534" t="str">
        <f t="shared" si="60"/>
        <v>Honduras,HON,North- Cetral America and Caribbean,Juan MONTES,Defender,11,1,196,Honduras - El Salvador 18 Jan 2013,26 Dec 1985,CD Motagua ,Honduras,HON,North- Cetral America and Caribbean</v>
      </c>
      <c r="Q534">
        <f t="shared" si="61"/>
        <v>0</v>
      </c>
      <c r="R534">
        <f t="shared" si="62"/>
        <v>0</v>
      </c>
    </row>
    <row r="535" spans="1:18" x14ac:dyDescent="0.3">
      <c r="A535" t="str">
        <f t="shared" si="58"/>
        <v>HON</v>
      </c>
      <c r="B535" t="s">
        <v>1419</v>
      </c>
      <c r="C535" t="s">
        <v>1420</v>
      </c>
      <c r="D535" t="str">
        <f t="shared" si="59"/>
        <v>North- Cetral America and Caribbean</v>
      </c>
      <c r="E535" t="s">
        <v>1432</v>
      </c>
      <c r="F535" t="s">
        <v>51</v>
      </c>
      <c r="G535">
        <v>80</v>
      </c>
      <c r="H535">
        <v>3</v>
      </c>
      <c r="I535">
        <v>187</v>
      </c>
      <c r="J535" t="s">
        <v>1433</v>
      </c>
      <c r="K535" t="s">
        <v>1434</v>
      </c>
      <c r="L535" t="s">
        <v>1435</v>
      </c>
      <c r="M535" t="str">
        <f t="shared" si="57"/>
        <v>USA</v>
      </c>
      <c r="N535" t="s">
        <v>428</v>
      </c>
      <c r="O535" t="str">
        <f>VLOOKUP(M535,Blad1!$B$3:$E$55,4,FALSE)</f>
        <v>North- Cetral America and Caribbean</v>
      </c>
      <c r="P535" t="str">
        <f t="shared" si="60"/>
        <v>Honduras,HON,North- Cetral America and Caribbean,Victor BERNARDEZ,Defender,80,3,187,Venezuela - Honduras 10 Mar 2004,24 May 1982,San Jose Earthquakes ,USA,USA,North- Cetral America and Caribbean</v>
      </c>
      <c r="Q535">
        <f t="shared" si="61"/>
        <v>0</v>
      </c>
      <c r="R535">
        <f t="shared" si="62"/>
        <v>0</v>
      </c>
    </row>
    <row r="536" spans="1:18" x14ac:dyDescent="0.3">
      <c r="A536" t="str">
        <f t="shared" si="58"/>
        <v>HON</v>
      </c>
      <c r="B536" t="s">
        <v>1419</v>
      </c>
      <c r="C536" t="s">
        <v>1420</v>
      </c>
      <c r="D536" t="str">
        <f t="shared" si="59"/>
        <v>North- Cetral America and Caribbean</v>
      </c>
      <c r="E536" t="s">
        <v>1436</v>
      </c>
      <c r="F536" t="s">
        <v>51</v>
      </c>
      <c r="G536">
        <v>38</v>
      </c>
      <c r="H536">
        <v>1</v>
      </c>
      <c r="I536">
        <v>175</v>
      </c>
      <c r="J536" t="s">
        <v>1437</v>
      </c>
      <c r="K536" t="s">
        <v>1438</v>
      </c>
      <c r="L536" t="s">
        <v>1439</v>
      </c>
      <c r="M536" t="str">
        <f t="shared" si="57"/>
        <v>England</v>
      </c>
      <c r="N536" t="s">
        <v>63</v>
      </c>
      <c r="O536" t="str">
        <f>VLOOKUP(M536,Blad1!$B$3:$E$55,4,FALSE)</f>
        <v>Europe</v>
      </c>
      <c r="P536" t="str">
        <f t="shared" si="60"/>
        <v>Honduras,HON,North- Cetral America and Caribbean,Juan Carlos GARCIA,Defender,38,1,175,Honduras - Grenada 11 Jul 2009,08 Mar 1988,Wigan Athletic FC ,England,ENG,Europe</v>
      </c>
      <c r="Q536">
        <f t="shared" si="61"/>
        <v>0</v>
      </c>
      <c r="R536">
        <f t="shared" si="62"/>
        <v>0</v>
      </c>
    </row>
    <row r="537" spans="1:18" x14ac:dyDescent="0.3">
      <c r="A537" t="str">
        <f t="shared" si="58"/>
        <v>HON</v>
      </c>
      <c r="B537" t="s">
        <v>1419</v>
      </c>
      <c r="C537" t="s">
        <v>1420</v>
      </c>
      <c r="D537" t="str">
        <f t="shared" si="59"/>
        <v>North- Cetral America and Caribbean</v>
      </c>
      <c r="E537" t="s">
        <v>1440</v>
      </c>
      <c r="F537" t="s">
        <v>73</v>
      </c>
      <c r="G537">
        <v>68</v>
      </c>
      <c r="H537">
        <v>1</v>
      </c>
      <c r="I537">
        <v>177</v>
      </c>
      <c r="J537" t="s">
        <v>1441</v>
      </c>
      <c r="K537" t="s">
        <v>1442</v>
      </c>
      <c r="L537" t="s">
        <v>366</v>
      </c>
      <c r="M537" t="str">
        <f t="shared" si="57"/>
        <v>Scotland</v>
      </c>
      <c r="N537" t="s">
        <v>367</v>
      </c>
      <c r="O537" t="str">
        <f>VLOOKUP(M537,Blad1!$B$3:$E$55,4,FALSE)</f>
        <v>Europe</v>
      </c>
      <c r="P537" t="str">
        <f t="shared" si="60"/>
        <v>Honduras,HON,North- Cetral America and Caribbean,Emilio IZAGUIRRE,Midfielder,68,1,177,Costa Rica - Honduras 09 Feb 2007,10 May 1986,Celtic FC ,Scotland,SCO,Europe</v>
      </c>
      <c r="Q537">
        <f t="shared" si="61"/>
        <v>0</v>
      </c>
      <c r="R537">
        <f t="shared" si="62"/>
        <v>0</v>
      </c>
    </row>
    <row r="538" spans="1:18" x14ac:dyDescent="0.3">
      <c r="A538" t="str">
        <f t="shared" si="58"/>
        <v>HON</v>
      </c>
      <c r="B538" t="s">
        <v>1419</v>
      </c>
      <c r="C538" t="s">
        <v>1420</v>
      </c>
      <c r="D538" t="str">
        <f t="shared" si="59"/>
        <v>North- Cetral America and Caribbean</v>
      </c>
      <c r="E538" t="s">
        <v>1443</v>
      </c>
      <c r="F538" t="s">
        <v>73</v>
      </c>
      <c r="G538">
        <v>96</v>
      </c>
      <c r="H538">
        <v>5</v>
      </c>
      <c r="I538">
        <v>181</v>
      </c>
      <c r="J538" t="s">
        <v>1444</v>
      </c>
      <c r="K538" s="1" t="s">
        <v>2348</v>
      </c>
      <c r="L538" t="s">
        <v>375</v>
      </c>
      <c r="M538" t="str">
        <f t="shared" si="57"/>
        <v>England</v>
      </c>
      <c r="N538" t="s">
        <v>63</v>
      </c>
      <c r="O538" t="str">
        <f>VLOOKUP(M538,Blad1!$B$3:$E$55,4,FALSE)</f>
        <v>Europe</v>
      </c>
      <c r="P538" t="str">
        <f t="shared" si="60"/>
        <v>Honduras,HON,North- Cetral America and Caribbean,Wilson PALACIOS,Midfielder,96,5,181,Honduras - Paraguay 02 Apr 2003,29 Jul 1984,Stoke City FC ,England,ENG,Europe</v>
      </c>
      <c r="Q538">
        <f t="shared" si="61"/>
        <v>0</v>
      </c>
      <c r="R538">
        <f t="shared" si="62"/>
        <v>0</v>
      </c>
    </row>
    <row r="539" spans="1:18" x14ac:dyDescent="0.3">
      <c r="A539" t="str">
        <f t="shared" si="58"/>
        <v>HON</v>
      </c>
      <c r="B539" t="s">
        <v>1419</v>
      </c>
      <c r="C539" t="s">
        <v>1420</v>
      </c>
      <c r="D539" t="str">
        <f t="shared" si="59"/>
        <v>North- Cetral America and Caribbean</v>
      </c>
      <c r="E539" t="s">
        <v>1445</v>
      </c>
      <c r="F539" t="s">
        <v>73</v>
      </c>
      <c r="G539">
        <v>25</v>
      </c>
      <c r="H539">
        <v>5</v>
      </c>
      <c r="I539">
        <v>181</v>
      </c>
      <c r="J539" t="s">
        <v>1446</v>
      </c>
      <c r="K539" t="s">
        <v>1447</v>
      </c>
      <c r="L539" t="s">
        <v>1361</v>
      </c>
      <c r="M539" t="str">
        <f t="shared" si="57"/>
        <v>Costa Rica</v>
      </c>
      <c r="N539" t="s">
        <v>1356</v>
      </c>
      <c r="O539" t="str">
        <f>VLOOKUP(M539,Blad1!$B$3:$E$55,4,FALSE)</f>
        <v>North- Cetral America and Caribbean</v>
      </c>
      <c r="P539" t="str">
        <f t="shared" si="60"/>
        <v>Honduras,HON,North- Cetral America and Caribbean,Jerry PALACIOS,Midfielder,25,5,181,USA - Honduras 02 Mar 2002,13 May 1982,LD Alajuelense ,Costa Rica,CRC,North- Cetral America and Caribbean</v>
      </c>
      <c r="Q539">
        <f t="shared" si="61"/>
        <v>0</v>
      </c>
      <c r="R539">
        <f t="shared" si="62"/>
        <v>0</v>
      </c>
    </row>
    <row r="540" spans="1:18" x14ac:dyDescent="0.3">
      <c r="A540" t="str">
        <f t="shared" si="58"/>
        <v>HON</v>
      </c>
      <c r="B540" t="s">
        <v>1419</v>
      </c>
      <c r="C540" t="s">
        <v>1420</v>
      </c>
      <c r="D540" t="str">
        <f t="shared" si="59"/>
        <v>North- Cetral America and Caribbean</v>
      </c>
      <c r="E540" t="s">
        <v>1448</v>
      </c>
      <c r="F540" t="s">
        <v>73</v>
      </c>
      <c r="G540">
        <v>38</v>
      </c>
      <c r="H540">
        <v>3</v>
      </c>
      <c r="I540">
        <v>173</v>
      </c>
      <c r="J540" t="s">
        <v>1449</v>
      </c>
      <c r="K540" s="1" t="s">
        <v>2350</v>
      </c>
      <c r="L540" t="s">
        <v>1422</v>
      </c>
      <c r="M540" t="str">
        <f t="shared" si="57"/>
        <v>Honduras</v>
      </c>
      <c r="N540" t="s">
        <v>1420</v>
      </c>
      <c r="O540" t="str">
        <f>VLOOKUP(M540,Blad1!$B$3:$E$55,4,FALSE)</f>
        <v>North- Cetral America and Caribbean</v>
      </c>
      <c r="P540" t="str">
        <f t="shared" si="60"/>
        <v>Honduras,HON,North- Cetral America and Caribbean,Mario MARTINEZ,Midfielder,38,3,173,El Salvador - Honduras 04 Sep 2010,30 Jul 1989,Real Espana ,Honduras,HON,North- Cetral America and Caribbean</v>
      </c>
      <c r="Q540">
        <f t="shared" si="61"/>
        <v>0</v>
      </c>
      <c r="R540">
        <f t="shared" si="62"/>
        <v>0</v>
      </c>
    </row>
    <row r="541" spans="1:18" x14ac:dyDescent="0.3">
      <c r="A541" t="str">
        <f t="shared" si="58"/>
        <v>HON</v>
      </c>
      <c r="B541" t="s">
        <v>1419</v>
      </c>
      <c r="C541" t="s">
        <v>1420</v>
      </c>
      <c r="D541" t="str">
        <f t="shared" si="59"/>
        <v>North- Cetral America and Caribbean</v>
      </c>
      <c r="E541" t="s">
        <v>1450</v>
      </c>
      <c r="F541" t="s">
        <v>83</v>
      </c>
      <c r="G541">
        <v>47</v>
      </c>
      <c r="H541">
        <v>19</v>
      </c>
      <c r="I541">
        <v>187</v>
      </c>
      <c r="J541" t="s">
        <v>1451</v>
      </c>
      <c r="K541" s="1" t="s">
        <v>2059</v>
      </c>
      <c r="L541" t="s">
        <v>1452</v>
      </c>
      <c r="M541" t="str">
        <f t="shared" si="57"/>
        <v>USA</v>
      </c>
      <c r="N541" t="s">
        <v>428</v>
      </c>
      <c r="O541" t="str">
        <f>VLOOKUP(M541,Blad1!$B$3:$E$55,4,FALSE)</f>
        <v>North- Cetral America and Caribbean</v>
      </c>
      <c r="P541" t="str">
        <f t="shared" si="60"/>
        <v>Honduras,HON,North- Cetral America and Caribbean,Jerry BENGTSON,Forward,47,19,187,Honduras - Venezuela 21 Apr 2010,08 Apr 1987,New England Revolution ,USA,USA,North- Cetral America and Caribbean</v>
      </c>
      <c r="Q541">
        <f t="shared" si="61"/>
        <v>0</v>
      </c>
      <c r="R541">
        <f t="shared" si="62"/>
        <v>0</v>
      </c>
    </row>
    <row r="542" spans="1:18" x14ac:dyDescent="0.3">
      <c r="A542" t="str">
        <f t="shared" si="58"/>
        <v>HON</v>
      </c>
      <c r="B542" t="s">
        <v>1419</v>
      </c>
      <c r="C542" t="s">
        <v>1420</v>
      </c>
      <c r="D542" t="str">
        <f t="shared" si="59"/>
        <v>North- Cetral America and Caribbean</v>
      </c>
      <c r="E542" t="s">
        <v>1453</v>
      </c>
      <c r="F542" t="s">
        <v>73</v>
      </c>
      <c r="G542">
        <v>27</v>
      </c>
      <c r="H542">
        <v>0</v>
      </c>
      <c r="I542">
        <v>179</v>
      </c>
      <c r="J542" t="s">
        <v>1454</v>
      </c>
      <c r="K542" s="1" t="s">
        <v>2351</v>
      </c>
      <c r="L542" t="s">
        <v>1422</v>
      </c>
      <c r="M542" t="str">
        <f t="shared" si="57"/>
        <v>Honduras</v>
      </c>
      <c r="N542" t="s">
        <v>1420</v>
      </c>
      <c r="O542" t="str">
        <f>VLOOKUP(M542,Blad1!$B$3:$E$55,4,FALSE)</f>
        <v>North- Cetral America and Caribbean</v>
      </c>
      <c r="P542" t="str">
        <f t="shared" si="60"/>
        <v>Honduras,HON,North- Cetral America and Caribbean,Edder DELGADO,Midfielder,27,0,179,Panama - Honduras 28 Jun 2009,20 Nov 1986,Real Espana ,Honduras,HON,North- Cetral America and Caribbean</v>
      </c>
      <c r="Q542">
        <f t="shared" si="61"/>
        <v>0</v>
      </c>
      <c r="R542">
        <f t="shared" si="62"/>
        <v>0</v>
      </c>
    </row>
    <row r="543" spans="1:18" x14ac:dyDescent="0.3">
      <c r="A543" t="str">
        <f t="shared" si="58"/>
        <v>HON</v>
      </c>
      <c r="B543" t="s">
        <v>1419</v>
      </c>
      <c r="C543" t="s">
        <v>1420</v>
      </c>
      <c r="D543" t="str">
        <f t="shared" si="59"/>
        <v>North- Cetral America and Caribbean</v>
      </c>
      <c r="E543" t="s">
        <v>1455</v>
      </c>
      <c r="F543" t="s">
        <v>83</v>
      </c>
      <c r="G543">
        <v>72</v>
      </c>
      <c r="H543">
        <v>32</v>
      </c>
      <c r="I543">
        <v>190</v>
      </c>
      <c r="J543" t="s">
        <v>1456</v>
      </c>
      <c r="K543" s="1" t="s">
        <v>2352</v>
      </c>
      <c r="L543" t="s">
        <v>1422</v>
      </c>
      <c r="M543" t="str">
        <f t="shared" ref="M543:M606" si="63">VLOOKUP(N543,$T$2:$U$54,2,FALSE)</f>
        <v>Honduras</v>
      </c>
      <c r="N543" t="s">
        <v>1420</v>
      </c>
      <c r="O543" t="str">
        <f>VLOOKUP(M543,Blad1!$B$3:$E$55,4,FALSE)</f>
        <v>North- Cetral America and Caribbean</v>
      </c>
      <c r="P543" t="str">
        <f t="shared" si="60"/>
        <v>Honduras,HON,North- Cetral America and Caribbean,Carlo COSTLY,Forward,72,32,190,Honduras - Trinidad and Tobago 02 Jun 2007,18 Jul 1982,Real Espana ,Honduras,HON,North- Cetral America and Caribbean</v>
      </c>
      <c r="Q543">
        <f t="shared" si="61"/>
        <v>0</v>
      </c>
      <c r="R543">
        <f t="shared" si="62"/>
        <v>0</v>
      </c>
    </row>
    <row r="544" spans="1:18" x14ac:dyDescent="0.3">
      <c r="A544" t="str">
        <f t="shared" si="58"/>
        <v>HON</v>
      </c>
      <c r="B544" t="s">
        <v>1419</v>
      </c>
      <c r="C544" t="s">
        <v>1420</v>
      </c>
      <c r="D544" t="str">
        <f t="shared" si="59"/>
        <v>North- Cetral America and Caribbean</v>
      </c>
      <c r="E544" t="s">
        <v>1457</v>
      </c>
      <c r="F544" t="s">
        <v>73</v>
      </c>
      <c r="G544">
        <v>93</v>
      </c>
      <c r="H544">
        <v>2</v>
      </c>
      <c r="I544">
        <v>176</v>
      </c>
      <c r="J544" t="s">
        <v>1458</v>
      </c>
      <c r="K544" s="1" t="s">
        <v>2353</v>
      </c>
      <c r="L544" t="s">
        <v>1459</v>
      </c>
      <c r="M544" t="str">
        <f t="shared" si="63"/>
        <v>USA</v>
      </c>
      <c r="N544" t="s">
        <v>428</v>
      </c>
      <c r="O544" t="str">
        <f>VLOOKUP(M544,Blad1!$B$3:$E$55,4,FALSE)</f>
        <v>North- Cetral America and Caribbean</v>
      </c>
      <c r="P544" t="str">
        <f t="shared" si="60"/>
        <v>Honduras,HON,North- Cetral America and Caribbean,Boniek GARCIA,Midfielder,93,2,176,Canada - Honduras 02 Jul 2005,04 Sep 1984,Houston Dynamo ,USA,USA,North- Cetral America and Caribbean</v>
      </c>
      <c r="Q544">
        <f t="shared" si="61"/>
        <v>0</v>
      </c>
      <c r="R544">
        <f t="shared" si="62"/>
        <v>0</v>
      </c>
    </row>
    <row r="545" spans="1:18" x14ac:dyDescent="0.3">
      <c r="A545" t="str">
        <f t="shared" si="58"/>
        <v>HON</v>
      </c>
      <c r="B545" t="s">
        <v>1419</v>
      </c>
      <c r="C545" t="s">
        <v>1420</v>
      </c>
      <c r="D545" t="str">
        <f t="shared" si="59"/>
        <v>North- Cetral America and Caribbean</v>
      </c>
      <c r="E545" t="s">
        <v>1460</v>
      </c>
      <c r="F545" t="s">
        <v>73</v>
      </c>
      <c r="G545">
        <v>45</v>
      </c>
      <c r="H545">
        <v>4</v>
      </c>
      <c r="I545">
        <v>180</v>
      </c>
      <c r="J545" t="s">
        <v>1461</v>
      </c>
      <c r="K545" t="s">
        <v>1462</v>
      </c>
      <c r="L545" t="s">
        <v>1439</v>
      </c>
      <c r="M545" t="str">
        <f t="shared" si="63"/>
        <v>England</v>
      </c>
      <c r="N545" t="s">
        <v>63</v>
      </c>
      <c r="O545" t="str">
        <f>VLOOKUP(M545,Blad1!$B$3:$E$55,4,FALSE)</f>
        <v>Europe</v>
      </c>
      <c r="P545" t="str">
        <f t="shared" si="60"/>
        <v>Honduras,HON,North- Cetral America and Caribbean,Roger ESPINOZA,Midfielder,45,4,180,Honduras - Belize 22 Jan 2009,25 Oct 1986,Wigan Athletic FC ,England,ENG,Europe</v>
      </c>
      <c r="Q545">
        <f t="shared" si="61"/>
        <v>0</v>
      </c>
      <c r="R545">
        <f t="shared" si="62"/>
        <v>0</v>
      </c>
    </row>
    <row r="546" spans="1:18" x14ac:dyDescent="0.3">
      <c r="A546" t="str">
        <f t="shared" si="58"/>
        <v>HON</v>
      </c>
      <c r="B546" t="s">
        <v>1419</v>
      </c>
      <c r="C546" t="s">
        <v>1420</v>
      </c>
      <c r="D546" t="str">
        <f t="shared" si="59"/>
        <v>North- Cetral America and Caribbean</v>
      </c>
      <c r="E546" t="s">
        <v>1463</v>
      </c>
      <c r="F546" t="s">
        <v>83</v>
      </c>
      <c r="G546">
        <v>9</v>
      </c>
      <c r="H546">
        <v>1</v>
      </c>
      <c r="I546">
        <v>171</v>
      </c>
      <c r="J546" t="s">
        <v>1464</v>
      </c>
      <c r="K546" t="s">
        <v>1465</v>
      </c>
      <c r="L546" t="s">
        <v>1466</v>
      </c>
      <c r="M546" t="str">
        <f t="shared" si="63"/>
        <v>Honduras</v>
      </c>
      <c r="N546" t="s">
        <v>1420</v>
      </c>
      <c r="O546" t="str">
        <f>VLOOKUP(M546,Blad1!$B$3:$E$55,4,FALSE)</f>
        <v>North- Cetral America and Caribbean</v>
      </c>
      <c r="P546" t="str">
        <f t="shared" si="60"/>
        <v>Honduras,HON,North- Cetral America and Caribbean,Rony MARTINEZ,Forward,9,1,171,Honduras - Israel 02 Jun 2013,16 Oct 1987,CD Real Sociedad ,Honduras,HON,North- Cetral America and Caribbean</v>
      </c>
      <c r="Q546">
        <f t="shared" si="61"/>
        <v>0</v>
      </c>
      <c r="R546">
        <f t="shared" si="62"/>
        <v>0</v>
      </c>
    </row>
    <row r="547" spans="1:18" x14ac:dyDescent="0.3">
      <c r="A547" t="str">
        <f t="shared" si="58"/>
        <v>HON</v>
      </c>
      <c r="B547" t="s">
        <v>1419</v>
      </c>
      <c r="C547" t="s">
        <v>1420</v>
      </c>
      <c r="D547" t="str">
        <f t="shared" si="59"/>
        <v>North- Cetral America and Caribbean</v>
      </c>
      <c r="E547" t="s">
        <v>1467</v>
      </c>
      <c r="F547" t="s">
        <v>73</v>
      </c>
      <c r="G547">
        <v>20</v>
      </c>
      <c r="H547">
        <v>1</v>
      </c>
      <c r="I547">
        <v>170</v>
      </c>
      <c r="J547" t="s">
        <v>1468</v>
      </c>
      <c r="K547" t="s">
        <v>1469</v>
      </c>
      <c r="L547" t="s">
        <v>722</v>
      </c>
      <c r="M547" t="str">
        <f t="shared" si="63"/>
        <v>Belgium</v>
      </c>
      <c r="N547" t="s">
        <v>194</v>
      </c>
      <c r="O547" t="str">
        <f>VLOOKUP(M547,Blad1!$B$3:$E$55,4,FALSE)</f>
        <v>Europe</v>
      </c>
      <c r="P547" t="str">
        <f t="shared" si="60"/>
        <v>Honduras,HON,North- Cetral America and Caribbean,Andy NAJAR,Midfielder,20,1,170,Honduras - Colombia 03 Sep 2011,16 Mar 1993,RSC Anderlecht ,Belgium,BEL,Europe</v>
      </c>
      <c r="Q547">
        <f t="shared" si="61"/>
        <v>0</v>
      </c>
      <c r="R547">
        <f t="shared" si="62"/>
        <v>0</v>
      </c>
    </row>
    <row r="548" spans="1:18" x14ac:dyDescent="0.3">
      <c r="A548" t="str">
        <f t="shared" si="58"/>
        <v>HON</v>
      </c>
      <c r="B548" t="s">
        <v>1419</v>
      </c>
      <c r="C548" t="s">
        <v>1420</v>
      </c>
      <c r="D548" t="str">
        <f t="shared" si="59"/>
        <v>North- Cetral America and Caribbean</v>
      </c>
      <c r="E548" t="s">
        <v>1470</v>
      </c>
      <c r="F548" t="s">
        <v>47</v>
      </c>
      <c r="G548">
        <v>124</v>
      </c>
      <c r="H548">
        <v>0</v>
      </c>
      <c r="I548">
        <v>178</v>
      </c>
      <c r="J548" t="s">
        <v>1471</v>
      </c>
      <c r="K548" t="s">
        <v>1472</v>
      </c>
      <c r="L548" t="s">
        <v>1473</v>
      </c>
      <c r="M548" t="str">
        <f t="shared" si="63"/>
        <v>Honduras</v>
      </c>
      <c r="N548" t="s">
        <v>1420</v>
      </c>
      <c r="O548" t="str">
        <f>VLOOKUP(M548,Blad1!$B$3:$E$55,4,FALSE)</f>
        <v>North- Cetral America and Caribbean</v>
      </c>
      <c r="P548" t="str">
        <f t="shared" si="60"/>
        <v>Honduras,HON,North- Cetral America and Caribbean,Noel VALLADARES,Goalkeeper,124,0,178,Honduras - Haiti 03 Jun 2000,03 May 1977,CD Olimpia ,Honduras,HON,North- Cetral America and Caribbean</v>
      </c>
      <c r="Q548">
        <f t="shared" si="61"/>
        <v>0</v>
      </c>
      <c r="R548">
        <f t="shared" si="62"/>
        <v>0</v>
      </c>
    </row>
    <row r="549" spans="1:18" x14ac:dyDescent="0.3">
      <c r="A549" t="str">
        <f t="shared" si="58"/>
        <v>HON</v>
      </c>
      <c r="B549" t="s">
        <v>1419</v>
      </c>
      <c r="C549" t="s">
        <v>1420</v>
      </c>
      <c r="D549" t="str">
        <f t="shared" si="59"/>
        <v>North- Cetral America and Caribbean</v>
      </c>
      <c r="E549" t="s">
        <v>1474</v>
      </c>
      <c r="F549" t="s">
        <v>73</v>
      </c>
      <c r="G549">
        <v>22</v>
      </c>
      <c r="H549">
        <v>0</v>
      </c>
      <c r="I549">
        <v>170</v>
      </c>
      <c r="J549" t="s">
        <v>1475</v>
      </c>
      <c r="K549" s="1" t="s">
        <v>2354</v>
      </c>
      <c r="L549" t="s">
        <v>1473</v>
      </c>
      <c r="M549" t="str">
        <f t="shared" si="63"/>
        <v>Honduras</v>
      </c>
      <c r="N549" t="s">
        <v>1420</v>
      </c>
      <c r="O549" t="str">
        <f>VLOOKUP(M549,Blad1!$B$3:$E$55,4,FALSE)</f>
        <v>North- Cetral America and Caribbean</v>
      </c>
      <c r="P549" t="str">
        <f t="shared" si="60"/>
        <v>Honduras,HON,North- Cetral America and Caribbean,Luis GARRIDO,Midfielder,22,0,170,Panama - Honduras 12 Oct 2012,05 Nov 1990,CD Olimpia ,Honduras,HON,North- Cetral America and Caribbean</v>
      </c>
      <c r="Q549">
        <f t="shared" si="61"/>
        <v>0</v>
      </c>
      <c r="R549">
        <f t="shared" si="62"/>
        <v>0</v>
      </c>
    </row>
    <row r="550" spans="1:18" x14ac:dyDescent="0.3">
      <c r="A550" t="str">
        <f t="shared" si="58"/>
        <v>HON</v>
      </c>
      <c r="B550" t="s">
        <v>1419</v>
      </c>
      <c r="C550" t="s">
        <v>1420</v>
      </c>
      <c r="D550" t="str">
        <f t="shared" si="59"/>
        <v>North- Cetral America and Caribbean</v>
      </c>
      <c r="E550" t="s">
        <v>1476</v>
      </c>
      <c r="F550" t="s">
        <v>73</v>
      </c>
      <c r="G550">
        <v>53</v>
      </c>
      <c r="H550">
        <v>3</v>
      </c>
      <c r="I550">
        <v>176</v>
      </c>
      <c r="J550" t="s">
        <v>1477</v>
      </c>
      <c r="K550" s="1" t="s">
        <v>2313</v>
      </c>
      <c r="L550" t="s">
        <v>1431</v>
      </c>
      <c r="M550" t="str">
        <f t="shared" si="63"/>
        <v>Honduras</v>
      </c>
      <c r="N550" t="s">
        <v>1420</v>
      </c>
      <c r="O550" t="str">
        <f>VLOOKUP(M550,Blad1!$B$3:$E$55,4,FALSE)</f>
        <v>North- Cetral America and Caribbean</v>
      </c>
      <c r="P550" t="str">
        <f t="shared" si="60"/>
        <v>Honduras,HON,North- Cetral America and Caribbean,Jorge CLAROS,Midfielder,53,3,176,Venezuela - Honduras 16 Aug 2006,08 Jan 1986,CD Motagua ,Honduras,HON,North- Cetral America and Caribbean</v>
      </c>
      <c r="Q550">
        <f t="shared" si="61"/>
        <v>0</v>
      </c>
      <c r="R550">
        <f t="shared" si="62"/>
        <v>0</v>
      </c>
    </row>
    <row r="551" spans="1:18" x14ac:dyDescent="0.3">
      <c r="A551" t="str">
        <f t="shared" si="58"/>
        <v>HON</v>
      </c>
      <c r="B551" t="s">
        <v>1419</v>
      </c>
      <c r="C551" t="s">
        <v>1420</v>
      </c>
      <c r="D551" t="str">
        <f t="shared" si="59"/>
        <v>North- Cetral America and Caribbean</v>
      </c>
      <c r="E551" t="s">
        <v>1478</v>
      </c>
      <c r="F551" t="s">
        <v>51</v>
      </c>
      <c r="G551">
        <v>27</v>
      </c>
      <c r="H551">
        <v>1</v>
      </c>
      <c r="I551">
        <v>186</v>
      </c>
      <c r="J551" t="s">
        <v>1479</v>
      </c>
      <c r="K551" s="1" t="s">
        <v>1981</v>
      </c>
      <c r="L551" t="s">
        <v>1473</v>
      </c>
      <c r="M551" t="str">
        <f t="shared" si="63"/>
        <v>Honduras</v>
      </c>
      <c r="N551" t="s">
        <v>1420</v>
      </c>
      <c r="O551" t="str">
        <f>VLOOKUP(M551,Blad1!$B$3:$E$55,4,FALSE)</f>
        <v>North- Cetral America and Caribbean</v>
      </c>
      <c r="P551" t="str">
        <f t="shared" si="60"/>
        <v>Honduras,HON,North- Cetral America and Caribbean,Brayan BECKELES,Defender,27,1,186,Canada - Honduras 07 Sep 2010,28 Nov 1985,CD Olimpia ,Honduras,HON,North- Cetral America and Caribbean</v>
      </c>
      <c r="Q551">
        <f t="shared" si="61"/>
        <v>0</v>
      </c>
      <c r="R551">
        <f t="shared" si="62"/>
        <v>0</v>
      </c>
    </row>
    <row r="552" spans="1:18" x14ac:dyDescent="0.3">
      <c r="A552" t="str">
        <f t="shared" si="58"/>
        <v>HON</v>
      </c>
      <c r="B552" t="s">
        <v>1419</v>
      </c>
      <c r="C552" t="s">
        <v>1420</v>
      </c>
      <c r="D552" t="str">
        <f t="shared" si="59"/>
        <v>North- Cetral America and Caribbean</v>
      </c>
      <c r="E552" t="s">
        <v>1480</v>
      </c>
      <c r="F552" t="s">
        <v>47</v>
      </c>
      <c r="G552">
        <v>20</v>
      </c>
      <c r="H552">
        <v>0</v>
      </c>
      <c r="I552">
        <v>180</v>
      </c>
      <c r="J552" t="s">
        <v>1481</v>
      </c>
      <c r="K552" s="1" t="s">
        <v>2355</v>
      </c>
      <c r="L552" t="s">
        <v>1473</v>
      </c>
      <c r="M552" t="str">
        <f t="shared" si="63"/>
        <v>Honduras</v>
      </c>
      <c r="N552" t="s">
        <v>1420</v>
      </c>
      <c r="O552" t="str">
        <f>VLOOKUP(M552,Blad1!$B$3:$E$55,4,FALSE)</f>
        <v>North- Cetral America and Caribbean</v>
      </c>
      <c r="P552" t="str">
        <f t="shared" si="60"/>
        <v>Honduras,HON,North- Cetral America and Caribbean,Donis ESCOBER,Goalkeeper,20,0,180,Japan - Honduras 02 May 2002,03 Feb 1981,CD Olimpia ,Honduras,HON,North- Cetral America and Caribbean</v>
      </c>
      <c r="Q552">
        <f t="shared" si="61"/>
        <v>0</v>
      </c>
      <c r="R552">
        <f t="shared" si="62"/>
        <v>0</v>
      </c>
    </row>
    <row r="553" spans="1:18" x14ac:dyDescent="0.3">
      <c r="A553" t="str">
        <f t="shared" si="58"/>
        <v>HON</v>
      </c>
      <c r="B553" t="s">
        <v>1419</v>
      </c>
      <c r="C553" t="s">
        <v>1420</v>
      </c>
      <c r="D553" t="str">
        <f t="shared" si="59"/>
        <v>North- Cetral America and Caribbean</v>
      </c>
      <c r="E553" t="s">
        <v>1482</v>
      </c>
      <c r="F553" t="s">
        <v>73</v>
      </c>
      <c r="G553">
        <v>44</v>
      </c>
      <c r="H553">
        <v>4</v>
      </c>
      <c r="I553">
        <v>165</v>
      </c>
      <c r="J553" t="s">
        <v>1483</v>
      </c>
      <c r="K553" s="1" t="s">
        <v>2356</v>
      </c>
      <c r="L553" t="s">
        <v>1484</v>
      </c>
      <c r="M553" t="str">
        <f t="shared" si="63"/>
        <v>USA</v>
      </c>
      <c r="N553" t="s">
        <v>428</v>
      </c>
      <c r="O553" t="str">
        <f>VLOOKUP(M553,Blad1!$B$3:$E$55,4,FALSE)</f>
        <v>North- Cetral America and Caribbean</v>
      </c>
      <c r="P553" t="str">
        <f t="shared" si="60"/>
        <v>Honduras,HON,North- Cetral America and Caribbean,Marvin CHAVEZ,Midfielder,44,4,165,China PR - Honduras 12 Feb 2006,03 Nov 1983,CD Chivas USA ,USA,USA,North- Cetral America and Caribbean</v>
      </c>
      <c r="Q553">
        <f t="shared" si="61"/>
        <v>0</v>
      </c>
      <c r="R553">
        <f t="shared" si="62"/>
        <v>0</v>
      </c>
    </row>
    <row r="554" spans="1:18" x14ac:dyDescent="0.3">
      <c r="A554" t="str">
        <f t="shared" si="58"/>
        <v>MEX</v>
      </c>
      <c r="B554" t="s">
        <v>1485</v>
      </c>
      <c r="C554" t="s">
        <v>1486</v>
      </c>
      <c r="D554" t="str">
        <f t="shared" si="59"/>
        <v>North- Cetral America and Caribbean</v>
      </c>
      <c r="E554" t="s">
        <v>1487</v>
      </c>
      <c r="F554" t="s">
        <v>47</v>
      </c>
      <c r="G554">
        <v>33</v>
      </c>
      <c r="H554">
        <v>0</v>
      </c>
      <c r="I554">
        <v>178</v>
      </c>
      <c r="J554" t="s">
        <v>1488</v>
      </c>
      <c r="K554" s="1" t="s">
        <v>2357</v>
      </c>
      <c r="L554" t="s">
        <v>1489</v>
      </c>
      <c r="M554" t="str">
        <f t="shared" si="63"/>
        <v>Mexico</v>
      </c>
      <c r="N554" t="s">
        <v>1486</v>
      </c>
      <c r="O554" t="str">
        <f>VLOOKUP(M554,Blad1!$B$3:$E$55,4,FALSE)</f>
        <v>North- Cetral America and Caribbean</v>
      </c>
      <c r="P554" t="str">
        <f t="shared" si="60"/>
        <v>Mexico,MEX,North- Cetral America and Caribbean,Jose CORONA,Goalkeeper,33,0,178,Mexico - Poland 27 Apr 2005,26 Jan 1981,Cruz Azul FC ,Mexico,MEX,North- Cetral America and Caribbean</v>
      </c>
      <c r="Q554">
        <f t="shared" si="61"/>
        <v>0</v>
      </c>
      <c r="R554">
        <f t="shared" si="62"/>
        <v>0</v>
      </c>
    </row>
    <row r="555" spans="1:18" x14ac:dyDescent="0.3">
      <c r="A555" t="str">
        <f t="shared" si="58"/>
        <v>MEX</v>
      </c>
      <c r="B555" t="s">
        <v>1485</v>
      </c>
      <c r="C555" t="s">
        <v>1486</v>
      </c>
      <c r="D555" t="str">
        <f t="shared" si="59"/>
        <v>North- Cetral America and Caribbean</v>
      </c>
      <c r="E555" t="s">
        <v>1490</v>
      </c>
      <c r="F555" t="s">
        <v>51</v>
      </c>
      <c r="G555">
        <v>97</v>
      </c>
      <c r="H555">
        <v>1</v>
      </c>
      <c r="I555">
        <v>191</v>
      </c>
      <c r="J555" t="s">
        <v>1491</v>
      </c>
      <c r="K555" t="s">
        <v>1492</v>
      </c>
      <c r="L555" t="s">
        <v>1493</v>
      </c>
      <c r="M555" t="str">
        <f t="shared" si="63"/>
        <v>Mexico</v>
      </c>
      <c r="N555" t="s">
        <v>1486</v>
      </c>
      <c r="O555" t="str">
        <f>VLOOKUP(M555,Blad1!$B$3:$E$55,4,FALSE)</f>
        <v>North- Cetral America and Caribbean</v>
      </c>
      <c r="P555" t="str">
        <f t="shared" si="60"/>
        <v>Mexico,MEX,North- Cetral America and Caribbean,Francisco RODRIGUEZ,Defender,97,1,191,Mexico - Chile 18 Feb 2004,20 Oct 1981,Club America ,Mexico,MEX,North- Cetral America and Caribbean</v>
      </c>
      <c r="Q555">
        <f t="shared" si="61"/>
        <v>0</v>
      </c>
      <c r="R555">
        <f t="shared" si="62"/>
        <v>0</v>
      </c>
    </row>
    <row r="556" spans="1:18" x14ac:dyDescent="0.3">
      <c r="A556" t="str">
        <f t="shared" si="58"/>
        <v>MEX</v>
      </c>
      <c r="B556" t="s">
        <v>1485</v>
      </c>
      <c r="C556" t="s">
        <v>1486</v>
      </c>
      <c r="D556" t="str">
        <f t="shared" si="59"/>
        <v>North- Cetral America and Caribbean</v>
      </c>
      <c r="E556" t="s">
        <v>1494</v>
      </c>
      <c r="F556" t="s">
        <v>51</v>
      </c>
      <c r="G556">
        <v>122</v>
      </c>
      <c r="H556">
        <v>10</v>
      </c>
      <c r="I556">
        <v>176</v>
      </c>
      <c r="J556" t="s">
        <v>1495</v>
      </c>
      <c r="K556" s="1" t="s">
        <v>2358</v>
      </c>
      <c r="L556" t="s">
        <v>1496</v>
      </c>
      <c r="M556" t="str">
        <f t="shared" si="63"/>
        <v>Mexico</v>
      </c>
      <c r="N556" t="s">
        <v>1486</v>
      </c>
      <c r="O556" t="str">
        <f>VLOOKUP(M556,Blad1!$B$3:$E$55,4,FALSE)</f>
        <v>North- Cetral America and Caribbean</v>
      </c>
      <c r="P556" t="str">
        <f t="shared" si="60"/>
        <v>Mexico,MEX,North- Cetral America and Caribbean,Carlos SALCIDO,Defender,122,10,176,Trinidad and Tobago - Mexico 08 Sep 2004,02 Apr 1980,Tigres UANL ,Mexico,MEX,North- Cetral America and Caribbean</v>
      </c>
      <c r="Q556">
        <f t="shared" si="61"/>
        <v>0</v>
      </c>
      <c r="R556">
        <f t="shared" si="62"/>
        <v>0</v>
      </c>
    </row>
    <row r="557" spans="1:18" x14ac:dyDescent="0.3">
      <c r="A557" t="str">
        <f t="shared" si="58"/>
        <v>MEX</v>
      </c>
      <c r="B557" t="s">
        <v>1485</v>
      </c>
      <c r="C557" t="s">
        <v>1486</v>
      </c>
      <c r="D557" t="str">
        <f t="shared" si="59"/>
        <v>North- Cetral America and Caribbean</v>
      </c>
      <c r="E557" t="s">
        <v>1497</v>
      </c>
      <c r="F557" t="s">
        <v>51</v>
      </c>
      <c r="G557">
        <v>124</v>
      </c>
      <c r="H557">
        <v>16</v>
      </c>
      <c r="I557">
        <v>184</v>
      </c>
      <c r="J557" t="s">
        <v>1498</v>
      </c>
      <c r="K557" s="1" t="s">
        <v>2359</v>
      </c>
      <c r="L557" t="s">
        <v>1499</v>
      </c>
      <c r="M557" t="str">
        <f t="shared" si="63"/>
        <v>Mexico</v>
      </c>
      <c r="N557" t="s">
        <v>1486</v>
      </c>
      <c r="O557" t="str">
        <f>VLOOKUP(M557,Blad1!$B$3:$E$55,4,FALSE)</f>
        <v>North- Cetral America and Caribbean</v>
      </c>
      <c r="P557" t="str">
        <f t="shared" si="60"/>
        <v>Mexico,MEX,North- Cetral America and Caribbean,Rafael MARQUEZ,Defender,124,16,184,Mexico - Ecuador 05 Feb 1997,13 Feb 1979,Club Leon ,Mexico,MEX,North- Cetral America and Caribbean</v>
      </c>
      <c r="Q557">
        <f t="shared" si="61"/>
        <v>0</v>
      </c>
      <c r="R557">
        <f t="shared" si="62"/>
        <v>0</v>
      </c>
    </row>
    <row r="558" spans="1:18" x14ac:dyDescent="0.3">
      <c r="A558" t="str">
        <f t="shared" si="58"/>
        <v>MEX</v>
      </c>
      <c r="B558" t="s">
        <v>1485</v>
      </c>
      <c r="C558" t="s">
        <v>1486</v>
      </c>
      <c r="D558" t="str">
        <f t="shared" si="59"/>
        <v>North- Cetral America and Caribbean</v>
      </c>
      <c r="E558" t="s">
        <v>1500</v>
      </c>
      <c r="F558" t="s">
        <v>51</v>
      </c>
      <c r="G558">
        <v>15</v>
      </c>
      <c r="H558">
        <v>0</v>
      </c>
      <c r="I558">
        <v>189</v>
      </c>
      <c r="J558" t="s">
        <v>1501</v>
      </c>
      <c r="K558" s="1" t="s">
        <v>2360</v>
      </c>
      <c r="L558" t="s">
        <v>85</v>
      </c>
      <c r="M558" t="str">
        <f t="shared" si="63"/>
        <v>Portugal</v>
      </c>
      <c r="N558" t="s">
        <v>67</v>
      </c>
      <c r="O558" t="str">
        <f>VLOOKUP(M558,Blad1!$B$3:$E$55,4,FALSE)</f>
        <v>Europe</v>
      </c>
      <c r="P558" t="str">
        <f t="shared" si="60"/>
        <v>Mexico,MEX,North- Cetral America and Caribbean,Diego REYES,Defender,15,0,189,Chile - Mexico 04 Jul 2011,19 Sep 1992,FC Porto ,Portugal,POR,Europe</v>
      </c>
      <c r="Q558">
        <f t="shared" si="61"/>
        <v>0</v>
      </c>
      <c r="R558">
        <f t="shared" si="62"/>
        <v>0</v>
      </c>
    </row>
    <row r="559" spans="1:18" x14ac:dyDescent="0.3">
      <c r="A559" t="str">
        <f t="shared" si="58"/>
        <v>MEX</v>
      </c>
      <c r="B559" t="s">
        <v>1485</v>
      </c>
      <c r="C559" t="s">
        <v>1486</v>
      </c>
      <c r="D559" t="str">
        <f t="shared" si="59"/>
        <v>North- Cetral America and Caribbean</v>
      </c>
      <c r="E559" t="s">
        <v>1502</v>
      </c>
      <c r="F559" t="s">
        <v>73</v>
      </c>
      <c r="G559">
        <v>17</v>
      </c>
      <c r="H559">
        <v>0</v>
      </c>
      <c r="I559">
        <v>180</v>
      </c>
      <c r="J559" t="s">
        <v>1503</v>
      </c>
      <c r="K559" s="1" t="s">
        <v>2108</v>
      </c>
      <c r="L559" t="s">
        <v>85</v>
      </c>
      <c r="M559" t="str">
        <f t="shared" si="63"/>
        <v>Portugal</v>
      </c>
      <c r="N559" t="s">
        <v>67</v>
      </c>
      <c r="O559" t="str">
        <f>VLOOKUP(M559,Blad1!$B$3:$E$55,4,FALSE)</f>
        <v>Europe</v>
      </c>
      <c r="P559" t="str">
        <f t="shared" si="60"/>
        <v>Mexico,MEX,North- Cetral America and Caribbean,Hector HERRERA,Midfielder,17,0,180,Mexico - El Salvador 16 Oct 2012,19 Apr 1990,FC Porto ,Portugal,POR,Europe</v>
      </c>
      <c r="Q559">
        <f t="shared" si="61"/>
        <v>0</v>
      </c>
      <c r="R559">
        <f t="shared" si="62"/>
        <v>0</v>
      </c>
    </row>
    <row r="560" spans="1:18" x14ac:dyDescent="0.3">
      <c r="A560" t="str">
        <f t="shared" si="58"/>
        <v>MEX</v>
      </c>
      <c r="B560" t="s">
        <v>1485</v>
      </c>
      <c r="C560" t="s">
        <v>1486</v>
      </c>
      <c r="D560" t="str">
        <f t="shared" si="59"/>
        <v>North- Cetral America and Caribbean</v>
      </c>
      <c r="E560" t="s">
        <v>1504</v>
      </c>
      <c r="F560" t="s">
        <v>51</v>
      </c>
      <c r="G560">
        <v>17</v>
      </c>
      <c r="H560">
        <v>2</v>
      </c>
      <c r="I560">
        <v>178</v>
      </c>
      <c r="J560" t="s">
        <v>1505</v>
      </c>
      <c r="K560" s="1" t="s">
        <v>2361</v>
      </c>
      <c r="L560" t="s">
        <v>1493</v>
      </c>
      <c r="M560" t="str">
        <f t="shared" si="63"/>
        <v>Mexico</v>
      </c>
      <c r="N560" t="s">
        <v>1486</v>
      </c>
      <c r="O560" t="str">
        <f>VLOOKUP(M560,Blad1!$B$3:$E$55,4,FALSE)</f>
        <v>North- Cetral America and Caribbean</v>
      </c>
      <c r="P560" t="str">
        <f t="shared" si="60"/>
        <v>Mexico,MEX,North- Cetral America and Caribbean,Miguel LAYUN,Defender,17,2,178,Mexico - Canada 11 Jul 2013,25 Jun 1988,Club America ,Mexico,MEX,North- Cetral America and Caribbean</v>
      </c>
      <c r="Q560">
        <f t="shared" si="61"/>
        <v>0</v>
      </c>
      <c r="R560">
        <f t="shared" si="62"/>
        <v>0</v>
      </c>
    </row>
    <row r="561" spans="1:18" x14ac:dyDescent="0.3">
      <c r="A561" t="str">
        <f t="shared" si="58"/>
        <v>MEX</v>
      </c>
      <c r="B561" t="s">
        <v>1485</v>
      </c>
      <c r="C561" t="s">
        <v>1486</v>
      </c>
      <c r="D561" t="str">
        <f t="shared" si="59"/>
        <v>North- Cetral America and Caribbean</v>
      </c>
      <c r="E561" t="s">
        <v>1506</v>
      </c>
      <c r="F561" t="s">
        <v>73</v>
      </c>
      <c r="G561">
        <v>18</v>
      </c>
      <c r="H561">
        <v>5</v>
      </c>
      <c r="I561">
        <v>171</v>
      </c>
      <c r="J561" t="s">
        <v>1507</v>
      </c>
      <c r="K561" s="1" t="s">
        <v>2362</v>
      </c>
      <c r="L561" t="s">
        <v>1489</v>
      </c>
      <c r="M561" t="str">
        <f t="shared" si="63"/>
        <v>Mexico</v>
      </c>
      <c r="N561" t="s">
        <v>1486</v>
      </c>
      <c r="O561" t="str">
        <f>VLOOKUP(M561,Blad1!$B$3:$E$55,4,FALSE)</f>
        <v>North- Cetral America and Caribbean</v>
      </c>
      <c r="P561" t="str">
        <f t="shared" si="60"/>
        <v>Mexico,MEX,North- Cetral America and Caribbean,Marco FABIAN,Midfielder,18,5,171,Mexico - Venezuela 25 Jan 2012,21 Jul 1989,Cruz Azul FC ,Mexico,MEX,North- Cetral America and Caribbean</v>
      </c>
      <c r="Q561">
        <f t="shared" si="61"/>
        <v>0</v>
      </c>
      <c r="R561">
        <f t="shared" si="62"/>
        <v>0</v>
      </c>
    </row>
    <row r="562" spans="1:18" x14ac:dyDescent="0.3">
      <c r="A562" t="str">
        <f t="shared" si="58"/>
        <v>MEX</v>
      </c>
      <c r="B562" t="s">
        <v>1485</v>
      </c>
      <c r="C562" t="s">
        <v>1486</v>
      </c>
      <c r="D562" t="str">
        <f t="shared" si="59"/>
        <v>North- Cetral America and Caribbean</v>
      </c>
      <c r="E562" t="s">
        <v>1508</v>
      </c>
      <c r="F562" t="s">
        <v>83</v>
      </c>
      <c r="G562">
        <v>24</v>
      </c>
      <c r="H562">
        <v>4</v>
      </c>
      <c r="I562">
        <v>186</v>
      </c>
      <c r="J562" t="s">
        <v>1509</v>
      </c>
      <c r="K562" t="s">
        <v>1510</v>
      </c>
      <c r="L562" t="s">
        <v>1493</v>
      </c>
      <c r="M562" t="str">
        <f t="shared" si="63"/>
        <v>Mexico</v>
      </c>
      <c r="N562" t="s">
        <v>1486</v>
      </c>
      <c r="O562" t="str">
        <f>VLOOKUP(M562,Blad1!$B$3:$E$55,4,FALSE)</f>
        <v>North- Cetral America and Caribbean</v>
      </c>
      <c r="P562" t="str">
        <f t="shared" si="60"/>
        <v>Mexico,MEX,North- Cetral America and Caribbean,Raul JIMENEZ,Forward,24,4,186,Mexico - Denmark 30 Jan 2013,05 May 1991,Club America ,Mexico,MEX,North- Cetral America and Caribbean</v>
      </c>
      <c r="Q562">
        <f t="shared" si="61"/>
        <v>0</v>
      </c>
      <c r="R562">
        <f t="shared" si="62"/>
        <v>0</v>
      </c>
    </row>
    <row r="563" spans="1:18" x14ac:dyDescent="0.3">
      <c r="A563" t="str">
        <f t="shared" si="58"/>
        <v>MEX</v>
      </c>
      <c r="B563" t="s">
        <v>1485</v>
      </c>
      <c r="C563" t="s">
        <v>1486</v>
      </c>
      <c r="D563" t="str">
        <f t="shared" si="59"/>
        <v>North- Cetral America and Caribbean</v>
      </c>
      <c r="E563" t="s">
        <v>1511</v>
      </c>
      <c r="F563" t="s">
        <v>83</v>
      </c>
      <c r="G563">
        <v>78</v>
      </c>
      <c r="H563">
        <v>16</v>
      </c>
      <c r="I563">
        <v>179</v>
      </c>
      <c r="J563" t="s">
        <v>1512</v>
      </c>
      <c r="K563" t="s">
        <v>1513</v>
      </c>
      <c r="L563" t="s">
        <v>1514</v>
      </c>
      <c r="M563" t="str">
        <f t="shared" si="63"/>
        <v>Spain</v>
      </c>
      <c r="N563" t="s">
        <v>81</v>
      </c>
      <c r="O563" t="str">
        <f>VLOOKUP(M563,Blad1!$B$3:$E$55,4,FALSE)</f>
        <v>Europe</v>
      </c>
      <c r="P563" t="str">
        <f t="shared" si="60"/>
        <v>Mexico,MEX,North- Cetral America and Caribbean,Giovani DOS SANTOS,Forward,78,16,179,Brazil - Mexico 12 Sep 2007,11 May 1989,Villarreal CF ,Spain,ESP,Europe</v>
      </c>
      <c r="Q563">
        <f t="shared" si="61"/>
        <v>0</v>
      </c>
      <c r="R563">
        <f t="shared" si="62"/>
        <v>0</v>
      </c>
    </row>
    <row r="564" spans="1:18" x14ac:dyDescent="0.3">
      <c r="A564" t="str">
        <f t="shared" si="58"/>
        <v>MEX</v>
      </c>
      <c r="B564" t="s">
        <v>1485</v>
      </c>
      <c r="C564" t="s">
        <v>1486</v>
      </c>
      <c r="D564" t="str">
        <f t="shared" si="59"/>
        <v>North- Cetral America and Caribbean</v>
      </c>
      <c r="E564" t="s">
        <v>1515</v>
      </c>
      <c r="F564" t="s">
        <v>83</v>
      </c>
      <c r="G564">
        <v>6</v>
      </c>
      <c r="H564">
        <v>4</v>
      </c>
      <c r="I564">
        <v>176</v>
      </c>
      <c r="J564" t="s">
        <v>1516</v>
      </c>
      <c r="K564" t="s">
        <v>1517</v>
      </c>
      <c r="L564" t="s">
        <v>1496</v>
      </c>
      <c r="M564" t="str">
        <f t="shared" si="63"/>
        <v>Mexico</v>
      </c>
      <c r="N564" t="s">
        <v>1486</v>
      </c>
      <c r="O564" t="str">
        <f>VLOOKUP(M564,Blad1!$B$3:$E$55,4,FALSE)</f>
        <v>North- Cetral America and Caribbean</v>
      </c>
      <c r="P564" t="str">
        <f t="shared" si="60"/>
        <v>Mexico,MEX,North- Cetral America and Caribbean,Alan PULIDO,Forward,6,4,176,Mexico - Korea Republic 29 Jan 2014,08 Mar 1991,Tigres UANL ,Mexico,MEX,North- Cetral America and Caribbean</v>
      </c>
      <c r="Q564">
        <f t="shared" si="61"/>
        <v>0</v>
      </c>
      <c r="R564">
        <f t="shared" si="62"/>
        <v>0</v>
      </c>
    </row>
    <row r="565" spans="1:18" x14ac:dyDescent="0.3">
      <c r="A565" t="str">
        <f t="shared" si="58"/>
        <v>MEX</v>
      </c>
      <c r="B565" t="s">
        <v>1485</v>
      </c>
      <c r="C565" t="s">
        <v>1486</v>
      </c>
      <c r="D565" t="str">
        <f t="shared" si="59"/>
        <v>North- Cetral America and Caribbean</v>
      </c>
      <c r="E565" t="s">
        <v>1518</v>
      </c>
      <c r="F565" t="s">
        <v>47</v>
      </c>
      <c r="G565">
        <v>14</v>
      </c>
      <c r="H565">
        <v>0</v>
      </c>
      <c r="I565">
        <v>188</v>
      </c>
      <c r="J565" t="s">
        <v>1519</v>
      </c>
      <c r="K565" s="1" t="s">
        <v>2363</v>
      </c>
      <c r="L565" t="s">
        <v>1520</v>
      </c>
      <c r="M565" t="str">
        <f t="shared" si="63"/>
        <v>Mexico</v>
      </c>
      <c r="N565" t="s">
        <v>1486</v>
      </c>
      <c r="O565" t="str">
        <f>VLOOKUP(M565,Blad1!$B$3:$E$55,4,FALSE)</f>
        <v>North- Cetral America and Caribbean</v>
      </c>
      <c r="P565" t="str">
        <f t="shared" si="60"/>
        <v>Mexico,MEX,North- Cetral America and Caribbean,Alfredo TALAVERA,Goalkeeper,14,0,188,Mexico - Paraguay 26 Mar 2011,18 Sep 1982,Deportivo Toluca FC ,Mexico,MEX,North- Cetral America and Caribbean</v>
      </c>
      <c r="Q565">
        <f t="shared" si="61"/>
        <v>0</v>
      </c>
      <c r="R565">
        <f t="shared" si="62"/>
        <v>0</v>
      </c>
    </row>
    <row r="566" spans="1:18" x14ac:dyDescent="0.3">
      <c r="A566" t="str">
        <f t="shared" si="58"/>
        <v>MEX</v>
      </c>
      <c r="B566" t="s">
        <v>1485</v>
      </c>
      <c r="C566" t="s">
        <v>1486</v>
      </c>
      <c r="D566" t="str">
        <f t="shared" si="59"/>
        <v>North- Cetral America and Caribbean</v>
      </c>
      <c r="E566" t="s">
        <v>1521</v>
      </c>
      <c r="F566" t="s">
        <v>47</v>
      </c>
      <c r="G566">
        <v>61</v>
      </c>
      <c r="H566">
        <v>0</v>
      </c>
      <c r="I566">
        <v>185</v>
      </c>
      <c r="J566" t="s">
        <v>1522</v>
      </c>
      <c r="K566" s="1" t="s">
        <v>2364</v>
      </c>
      <c r="L566" t="s">
        <v>125</v>
      </c>
      <c r="M566" t="str">
        <f t="shared" si="63"/>
        <v>France</v>
      </c>
      <c r="N566" t="s">
        <v>95</v>
      </c>
      <c r="O566" t="str">
        <f>VLOOKUP(M566,Blad1!$B$3:$E$55,4,FALSE)</f>
        <v>Europe</v>
      </c>
      <c r="P566" t="str">
        <f t="shared" si="60"/>
        <v>Mexico,MEX,North- Cetral America and Caribbean,Guillermo OCHOA,Goalkeeper,61,0,185,Mexico - Hungary 14 Dec 2005,13 Jul 1985,AC Ajaccio ,France,FRA,Europe</v>
      </c>
      <c r="Q566">
        <f t="shared" si="61"/>
        <v>0</v>
      </c>
      <c r="R566">
        <f t="shared" si="62"/>
        <v>0</v>
      </c>
    </row>
    <row r="567" spans="1:18" x14ac:dyDescent="0.3">
      <c r="A567" t="str">
        <f t="shared" si="58"/>
        <v>MEX</v>
      </c>
      <c r="B567" t="s">
        <v>1485</v>
      </c>
      <c r="C567" t="s">
        <v>1486</v>
      </c>
      <c r="D567" t="str">
        <f t="shared" si="59"/>
        <v>North- Cetral America and Caribbean</v>
      </c>
      <c r="E567" t="s">
        <v>1523</v>
      </c>
      <c r="F567" t="s">
        <v>83</v>
      </c>
      <c r="G567">
        <v>66</v>
      </c>
      <c r="H567">
        <v>36</v>
      </c>
      <c r="I567">
        <v>175</v>
      </c>
      <c r="J567" t="s">
        <v>1524</v>
      </c>
      <c r="K567" s="1" t="s">
        <v>2338</v>
      </c>
      <c r="L567" t="s">
        <v>577</v>
      </c>
      <c r="M567" t="str">
        <f t="shared" si="63"/>
        <v>England</v>
      </c>
      <c r="N567" t="s">
        <v>63</v>
      </c>
      <c r="O567" t="str">
        <f>VLOOKUP(M567,Blad1!$B$3:$E$55,4,FALSE)</f>
        <v>Europe</v>
      </c>
      <c r="P567" t="str">
        <f t="shared" si="60"/>
        <v>Mexico,MEX,North- Cetral America and Caribbean,Javier HERNANDEZ,Forward,66,36,175,Mexico - Colombia 30 Sep 2009,01 Jun 1988,Manchester United FC ,England,ENG,Europe</v>
      </c>
      <c r="Q567">
        <f t="shared" si="61"/>
        <v>0</v>
      </c>
      <c r="R567">
        <f t="shared" si="62"/>
        <v>0</v>
      </c>
    </row>
    <row r="568" spans="1:18" x14ac:dyDescent="0.3">
      <c r="A568" t="str">
        <f t="shared" si="58"/>
        <v>MEX</v>
      </c>
      <c r="B568" t="s">
        <v>1485</v>
      </c>
      <c r="C568" t="s">
        <v>1486</v>
      </c>
      <c r="D568" t="str">
        <f t="shared" si="59"/>
        <v>North- Cetral America and Caribbean</v>
      </c>
      <c r="E568" t="s">
        <v>1525</v>
      </c>
      <c r="F568" t="s">
        <v>51</v>
      </c>
      <c r="G568">
        <v>57</v>
      </c>
      <c r="H568">
        <v>1</v>
      </c>
      <c r="I568">
        <v>182</v>
      </c>
      <c r="J568" t="s">
        <v>1526</v>
      </c>
      <c r="K568" s="1" t="s">
        <v>2365</v>
      </c>
      <c r="L568" t="s">
        <v>1527</v>
      </c>
      <c r="M568" t="str">
        <f t="shared" si="63"/>
        <v>Spain</v>
      </c>
      <c r="N568" t="s">
        <v>81</v>
      </c>
      <c r="O568" t="str">
        <f>VLOOKUP(M568,Blad1!$B$3:$E$55,4,FALSE)</f>
        <v>Europe</v>
      </c>
      <c r="P568" t="str">
        <f t="shared" si="60"/>
        <v>Mexico,MEX,North- Cetral America and Caribbean,Hector MORENO,Defender,57,1,182,Mexico - Guatemala 17 Oct 2007,17 Jan 1988,RCD Espanyol ,Spain,ESP,Europe</v>
      </c>
      <c r="Q568">
        <f t="shared" si="61"/>
        <v>0</v>
      </c>
      <c r="R568">
        <f t="shared" si="62"/>
        <v>0</v>
      </c>
    </row>
    <row r="569" spans="1:18" x14ac:dyDescent="0.3">
      <c r="A569" t="str">
        <f t="shared" si="58"/>
        <v>MEX</v>
      </c>
      <c r="B569" t="s">
        <v>1485</v>
      </c>
      <c r="C569" t="s">
        <v>1486</v>
      </c>
      <c r="D569" t="str">
        <f t="shared" si="59"/>
        <v>North- Cetral America and Caribbean</v>
      </c>
      <c r="E569" t="s">
        <v>1528</v>
      </c>
      <c r="F569" t="s">
        <v>51</v>
      </c>
      <c r="G569">
        <v>7</v>
      </c>
      <c r="H569">
        <v>0</v>
      </c>
      <c r="I569">
        <v>175</v>
      </c>
      <c r="J569" t="s">
        <v>1529</v>
      </c>
      <c r="K569" s="1" t="s">
        <v>2327</v>
      </c>
      <c r="L569" t="s">
        <v>1520</v>
      </c>
      <c r="M569" t="str">
        <f t="shared" si="63"/>
        <v>Mexico</v>
      </c>
      <c r="N569" t="s">
        <v>1486</v>
      </c>
      <c r="O569" t="str">
        <f>VLOOKUP(M569,Blad1!$B$3:$E$55,4,FALSE)</f>
        <v>North- Cetral America and Caribbean</v>
      </c>
      <c r="P569" t="str">
        <f t="shared" si="60"/>
        <v>Mexico,MEX,North- Cetral America and Caribbean,Miguel PONCE,Defender,7,0,175,Peru - Mexico 08 Jul 2011,12 Apr 1989,Deportivo Toluca FC ,Mexico,MEX,North- Cetral America and Caribbean</v>
      </c>
      <c r="Q569">
        <f t="shared" si="61"/>
        <v>0</v>
      </c>
      <c r="R569">
        <f t="shared" si="62"/>
        <v>0</v>
      </c>
    </row>
    <row r="570" spans="1:18" x14ac:dyDescent="0.3">
      <c r="A570" t="str">
        <f t="shared" si="58"/>
        <v>MEX</v>
      </c>
      <c r="B570" t="s">
        <v>1485</v>
      </c>
      <c r="C570" t="s">
        <v>1486</v>
      </c>
      <c r="D570" t="str">
        <f t="shared" si="59"/>
        <v>North- Cetral America and Caribbean</v>
      </c>
      <c r="E570" t="s">
        <v>1530</v>
      </c>
      <c r="F570" t="s">
        <v>73</v>
      </c>
      <c r="G570">
        <v>7</v>
      </c>
      <c r="H570">
        <v>0</v>
      </c>
      <c r="I570">
        <v>173</v>
      </c>
      <c r="J570" t="s">
        <v>1531</v>
      </c>
      <c r="K570" s="1" t="s">
        <v>2366</v>
      </c>
      <c r="L570" t="s">
        <v>1520</v>
      </c>
      <c r="M570" t="str">
        <f t="shared" si="63"/>
        <v>Mexico</v>
      </c>
      <c r="N570" t="s">
        <v>1486</v>
      </c>
      <c r="O570" t="str">
        <f>VLOOKUP(M570,Blad1!$B$3:$E$55,4,FALSE)</f>
        <v>North- Cetral America and Caribbean</v>
      </c>
      <c r="P570" t="str">
        <f t="shared" si="60"/>
        <v>Mexico,MEX,North- Cetral America and Caribbean,Isaac BRIZUELA,Midfielder,7,0,173,Mexico - Panama 07 Jul 2013,28 Aug 1990,Deportivo Toluca FC ,Mexico,MEX,North- Cetral America and Caribbean</v>
      </c>
      <c r="Q570">
        <f t="shared" si="61"/>
        <v>0</v>
      </c>
      <c r="R570">
        <f t="shared" si="62"/>
        <v>0</v>
      </c>
    </row>
    <row r="571" spans="1:18" x14ac:dyDescent="0.3">
      <c r="A571" t="str">
        <f t="shared" si="58"/>
        <v>MEX</v>
      </c>
      <c r="B571" t="s">
        <v>1485</v>
      </c>
      <c r="C571" t="s">
        <v>1486</v>
      </c>
      <c r="D571" t="str">
        <f t="shared" si="59"/>
        <v>North- Cetral America and Caribbean</v>
      </c>
      <c r="E571" t="s">
        <v>1532</v>
      </c>
      <c r="F571" t="s">
        <v>51</v>
      </c>
      <c r="G571">
        <v>106</v>
      </c>
      <c r="H571">
        <v>15</v>
      </c>
      <c r="I571">
        <v>167</v>
      </c>
      <c r="J571" t="s">
        <v>1522</v>
      </c>
      <c r="K571" s="1" t="s">
        <v>2367</v>
      </c>
      <c r="L571" t="s">
        <v>634</v>
      </c>
      <c r="M571" t="str">
        <f t="shared" si="63"/>
        <v>Germany</v>
      </c>
      <c r="N571" t="s">
        <v>175</v>
      </c>
      <c r="O571" t="str">
        <f>VLOOKUP(M571,Blad1!$B$3:$E$55,4,FALSE)</f>
        <v>Europe</v>
      </c>
      <c r="P571" t="str">
        <f t="shared" si="60"/>
        <v>Mexico,MEX,North- Cetral America and Caribbean,Andres GUARDADO,Defender,106,15,167,Mexico - Hungary 14 Dec 2005,28 Sep 1986,Bayer 04 Leverkusen ,Germany,GER,Europe</v>
      </c>
      <c r="Q571">
        <f t="shared" si="61"/>
        <v>0</v>
      </c>
      <c r="R571">
        <f t="shared" si="62"/>
        <v>0</v>
      </c>
    </row>
    <row r="572" spans="1:18" x14ac:dyDescent="0.3">
      <c r="A572" t="str">
        <f t="shared" si="58"/>
        <v>MEX</v>
      </c>
      <c r="B572" t="s">
        <v>1485</v>
      </c>
      <c r="C572" t="s">
        <v>1486</v>
      </c>
      <c r="D572" t="str">
        <f t="shared" si="59"/>
        <v>North- Cetral America and Caribbean</v>
      </c>
      <c r="E572" t="s">
        <v>1533</v>
      </c>
      <c r="F572" t="s">
        <v>83</v>
      </c>
      <c r="G572">
        <v>32</v>
      </c>
      <c r="H572">
        <v>16</v>
      </c>
      <c r="I572">
        <v>177</v>
      </c>
      <c r="J572" t="s">
        <v>1534</v>
      </c>
      <c r="K572" s="1" t="s">
        <v>2368</v>
      </c>
      <c r="L572" t="s">
        <v>1535</v>
      </c>
      <c r="M572" t="str">
        <f t="shared" si="63"/>
        <v>Mexico</v>
      </c>
      <c r="N572" t="s">
        <v>1486</v>
      </c>
      <c r="O572" t="str">
        <f>VLOOKUP(M572,Blad1!$B$3:$E$55,4,FALSE)</f>
        <v>North- Cetral America and Caribbean</v>
      </c>
      <c r="P572" t="str">
        <f t="shared" si="60"/>
        <v>Mexico,MEX,North- Cetral America and Caribbean,Oribe PERALTA,Forward,32,16,177,Argentina - Mexico 09 Mar 2005,12 Jan 1984,Club Santos Laguna ,Mexico,MEX,North- Cetral America and Caribbean</v>
      </c>
      <c r="Q572">
        <f t="shared" si="61"/>
        <v>0</v>
      </c>
      <c r="R572">
        <f t="shared" si="62"/>
        <v>0</v>
      </c>
    </row>
    <row r="573" spans="1:18" x14ac:dyDescent="0.3">
      <c r="A573" t="str">
        <f t="shared" si="58"/>
        <v>MEX</v>
      </c>
      <c r="B573" t="s">
        <v>1485</v>
      </c>
      <c r="C573" t="s">
        <v>1486</v>
      </c>
      <c r="D573" t="str">
        <f t="shared" si="59"/>
        <v>North- Cetral America and Caribbean</v>
      </c>
      <c r="E573" t="s">
        <v>1536</v>
      </c>
      <c r="F573" t="s">
        <v>73</v>
      </c>
      <c r="G573">
        <v>23</v>
      </c>
      <c r="H573">
        <v>0</v>
      </c>
      <c r="I573">
        <v>166</v>
      </c>
      <c r="J573" t="s">
        <v>1501</v>
      </c>
      <c r="K573" s="1" t="s">
        <v>2369</v>
      </c>
      <c r="L573" t="s">
        <v>1514</v>
      </c>
      <c r="M573" t="str">
        <f t="shared" si="63"/>
        <v>Spain</v>
      </c>
      <c r="N573" t="s">
        <v>81</v>
      </c>
      <c r="O573" t="str">
        <f>VLOOKUP(M573,Blad1!$B$3:$E$55,4,FALSE)</f>
        <v>Europe</v>
      </c>
      <c r="P573" t="str">
        <f t="shared" si="60"/>
        <v>Mexico,MEX,North- Cetral America and Caribbean,Javier AQUINO,Midfielder,23,0,166,Chile - Mexico 04 Jul 2011,11 Feb 1990,Villarreal CF ,Spain,ESP,Europe</v>
      </c>
      <c r="Q573">
        <f t="shared" si="61"/>
        <v>0</v>
      </c>
      <c r="R573">
        <f t="shared" si="62"/>
        <v>0</v>
      </c>
    </row>
    <row r="574" spans="1:18" x14ac:dyDescent="0.3">
      <c r="A574" t="str">
        <f t="shared" si="58"/>
        <v>MEX</v>
      </c>
      <c r="B574" t="s">
        <v>1485</v>
      </c>
      <c r="C574" t="s">
        <v>1486</v>
      </c>
      <c r="D574" t="str">
        <f t="shared" si="59"/>
        <v>North- Cetral America and Caribbean</v>
      </c>
      <c r="E574" t="s">
        <v>1537</v>
      </c>
      <c r="F574" t="s">
        <v>73</v>
      </c>
      <c r="G574">
        <v>15</v>
      </c>
      <c r="H574">
        <v>1</v>
      </c>
      <c r="I574">
        <v>176</v>
      </c>
      <c r="J574" t="s">
        <v>1503</v>
      </c>
      <c r="K574" t="s">
        <v>1538</v>
      </c>
      <c r="L574" t="s">
        <v>1499</v>
      </c>
      <c r="M574" t="str">
        <f t="shared" si="63"/>
        <v>Mexico</v>
      </c>
      <c r="N574" t="s">
        <v>1486</v>
      </c>
      <c r="O574" t="str">
        <f>VLOOKUP(M574,Blad1!$B$3:$E$55,4,FALSE)</f>
        <v>North- Cetral America and Caribbean</v>
      </c>
      <c r="P574" t="str">
        <f t="shared" si="60"/>
        <v>Mexico,MEX,North- Cetral America and Caribbean,Carlos PENA,Midfielder,15,1,176,Mexico - El Salvador 16 Oct 2012,29 Mar 1990,Club Leon ,Mexico,MEX,North- Cetral America and Caribbean</v>
      </c>
      <c r="Q574">
        <f t="shared" si="61"/>
        <v>0</v>
      </c>
      <c r="R574">
        <f t="shared" si="62"/>
        <v>0</v>
      </c>
    </row>
    <row r="575" spans="1:18" x14ac:dyDescent="0.3">
      <c r="A575" t="str">
        <f t="shared" si="58"/>
        <v>MEX</v>
      </c>
      <c r="B575" t="s">
        <v>1485</v>
      </c>
      <c r="C575" t="s">
        <v>1486</v>
      </c>
      <c r="D575" t="str">
        <f t="shared" si="59"/>
        <v>North- Cetral America and Caribbean</v>
      </c>
      <c r="E575" t="s">
        <v>1539</v>
      </c>
      <c r="F575" t="s">
        <v>51</v>
      </c>
      <c r="G575">
        <v>32</v>
      </c>
      <c r="H575">
        <v>3</v>
      </c>
      <c r="I575">
        <v>178</v>
      </c>
      <c r="J575" t="s">
        <v>1524</v>
      </c>
      <c r="K575" t="s">
        <v>732</v>
      </c>
      <c r="L575" t="s">
        <v>1493</v>
      </c>
      <c r="M575" t="str">
        <f t="shared" si="63"/>
        <v>Mexico</v>
      </c>
      <c r="N575" t="s">
        <v>1486</v>
      </c>
      <c r="O575" t="str">
        <f>VLOOKUP(M575,Blad1!$B$3:$E$55,4,FALSE)</f>
        <v>North- Cetral America and Caribbean</v>
      </c>
      <c r="P575" t="str">
        <f t="shared" si="60"/>
        <v>Mexico,MEX,North- Cetral America and Caribbean,Paul AGUILAR,Defender,32,3,178,Mexico - Colombia 30 Sep 2009,06 Mar 1986,Club America ,Mexico,MEX,North- Cetral America and Caribbean</v>
      </c>
      <c r="Q575">
        <f t="shared" si="61"/>
        <v>0</v>
      </c>
      <c r="R575">
        <f t="shared" si="62"/>
        <v>0</v>
      </c>
    </row>
    <row r="576" spans="1:18" x14ac:dyDescent="0.3">
      <c r="A576" t="str">
        <f t="shared" si="58"/>
        <v>MEX</v>
      </c>
      <c r="B576" t="s">
        <v>1485</v>
      </c>
      <c r="C576" t="s">
        <v>1486</v>
      </c>
      <c r="D576" t="str">
        <f t="shared" si="59"/>
        <v>North- Cetral America and Caribbean</v>
      </c>
      <c r="E576" t="s">
        <v>1540</v>
      </c>
      <c r="F576" t="s">
        <v>73</v>
      </c>
      <c r="G576">
        <v>8</v>
      </c>
      <c r="H576">
        <v>0</v>
      </c>
      <c r="I576">
        <v>164</v>
      </c>
      <c r="J576" t="s">
        <v>1516</v>
      </c>
      <c r="K576" t="s">
        <v>1541</v>
      </c>
      <c r="L576" t="s">
        <v>1499</v>
      </c>
      <c r="M576" t="str">
        <f t="shared" si="63"/>
        <v>Mexico</v>
      </c>
      <c r="N576" t="s">
        <v>1486</v>
      </c>
      <c r="O576" t="str">
        <f>VLOOKUP(M576,Blad1!$B$3:$E$55,4,FALSE)</f>
        <v>North- Cetral America and Caribbean</v>
      </c>
      <c r="P576" t="str">
        <f t="shared" si="60"/>
        <v>Mexico,MEX,North- Cetral America and Caribbean,Jose VAZQUEZ,Midfielder,8,0,164,Mexico - Korea Republic 29 Jan 2014,14 Mar 1988,Club Leon ,Mexico,MEX,North- Cetral America and Caribbean</v>
      </c>
      <c r="Q576">
        <f t="shared" si="61"/>
        <v>0</v>
      </c>
      <c r="R576">
        <f t="shared" si="62"/>
        <v>0</v>
      </c>
    </row>
    <row r="577" spans="1:18" x14ac:dyDescent="0.3">
      <c r="A577" t="str">
        <f t="shared" si="58"/>
        <v>USA</v>
      </c>
      <c r="B577" t="s">
        <v>428</v>
      </c>
      <c r="C577" t="s">
        <v>428</v>
      </c>
      <c r="D577" t="str">
        <f t="shared" si="59"/>
        <v>North- Cetral America and Caribbean</v>
      </c>
      <c r="E577" t="s">
        <v>1542</v>
      </c>
      <c r="F577" t="s">
        <v>47</v>
      </c>
      <c r="G577">
        <v>103</v>
      </c>
      <c r="H577">
        <v>0</v>
      </c>
      <c r="I577">
        <v>187</v>
      </c>
      <c r="J577" t="s">
        <v>1543</v>
      </c>
      <c r="K577" t="s">
        <v>1544</v>
      </c>
      <c r="L577" t="s">
        <v>693</v>
      </c>
      <c r="M577" t="str">
        <f t="shared" si="63"/>
        <v>England</v>
      </c>
      <c r="N577" t="s">
        <v>63</v>
      </c>
      <c r="O577" t="str">
        <f>VLOOKUP(M577,Blad1!$B$3:$E$55,4,FALSE)</f>
        <v>Europe</v>
      </c>
      <c r="P577" t="str">
        <f t="shared" si="60"/>
        <v>USA,USA,North- Cetral America and Caribbean,Tim HOWARD,Goalkeeper,103,0,187,USA - Ecuador 10 Mar 2002,06 Mar 1979,Everton FC ,England,ENG,Europe</v>
      </c>
      <c r="Q577">
        <f t="shared" si="61"/>
        <v>0</v>
      </c>
      <c r="R577">
        <f t="shared" si="62"/>
        <v>0</v>
      </c>
    </row>
    <row r="578" spans="1:18" x14ac:dyDescent="0.3">
      <c r="A578" t="str">
        <f t="shared" ref="A578:A641" si="64">C578</f>
        <v>USA</v>
      </c>
      <c r="B578" t="s">
        <v>428</v>
      </c>
      <c r="C578" t="s">
        <v>428</v>
      </c>
      <c r="D578" t="str">
        <f t="shared" ref="D578:D641" si="65">VLOOKUP(B578,$AB$2:$AG$54,6,FALSE)</f>
        <v>North- Cetral America and Caribbean</v>
      </c>
      <c r="E578" t="s">
        <v>1545</v>
      </c>
      <c r="F578" t="s">
        <v>51</v>
      </c>
      <c r="G578">
        <v>7</v>
      </c>
      <c r="H578">
        <v>0</v>
      </c>
      <c r="I578">
        <v>175</v>
      </c>
      <c r="J578" t="s">
        <v>1546</v>
      </c>
      <c r="K578" s="1" t="s">
        <v>2370</v>
      </c>
      <c r="L578" t="s">
        <v>1547</v>
      </c>
      <c r="M578" t="str">
        <f t="shared" si="63"/>
        <v>USA</v>
      </c>
      <c r="N578" t="s">
        <v>428</v>
      </c>
      <c r="O578" t="str">
        <f>VLOOKUP(M578,Blad1!$B$3:$E$55,4,FALSE)</f>
        <v>North- Cetral America and Caribbean</v>
      </c>
      <c r="P578" t="str">
        <f t="shared" ref="P578:P641" si="66">B578&amp;","&amp;C578&amp;","&amp;D578&amp;","&amp;E578&amp;","&amp;F578&amp;","&amp;G578&amp;","&amp;H578&amp;","&amp;I578&amp;","&amp;J578&amp;","&amp;K578&amp;","&amp;L578&amp;","&amp;M578&amp;","&amp;N578&amp;","&amp;O578</f>
        <v>USA,USA,North- Cetral America and Caribbean,DeAndre YEDLIN,Defender,7,0,175,USA - Korea Republic 01 Feb 2014,09 Jul 1993,Seattle Sounders FC ,USA,USA,North- Cetral America and Caribbean</v>
      </c>
      <c r="Q578">
        <f t="shared" ref="Q578:Q641" si="67">IF(B578="Ghana",IF(M578="Netherlands",1,0),0)</f>
        <v>0</v>
      </c>
      <c r="R578">
        <f t="shared" ref="R578:R641" si="68">IF(O578="Europe",IF(B578="Brazil",1,0),0)</f>
        <v>0</v>
      </c>
    </row>
    <row r="579" spans="1:18" x14ac:dyDescent="0.3">
      <c r="A579" t="str">
        <f t="shared" si="64"/>
        <v>USA</v>
      </c>
      <c r="B579" t="s">
        <v>428</v>
      </c>
      <c r="C579" t="s">
        <v>428</v>
      </c>
      <c r="D579" t="str">
        <f t="shared" si="65"/>
        <v>North- Cetral America and Caribbean</v>
      </c>
      <c r="E579" t="s">
        <v>1548</v>
      </c>
      <c r="F579" t="s">
        <v>51</v>
      </c>
      <c r="G579">
        <v>23</v>
      </c>
      <c r="H579">
        <v>0</v>
      </c>
      <c r="I579">
        <v>195</v>
      </c>
      <c r="J579" t="s">
        <v>1549</v>
      </c>
      <c r="K579" t="s">
        <v>1550</v>
      </c>
      <c r="L579" t="s">
        <v>1551</v>
      </c>
      <c r="M579" t="str">
        <f t="shared" si="63"/>
        <v>USA</v>
      </c>
      <c r="N579" t="s">
        <v>428</v>
      </c>
      <c r="O579" t="str">
        <f>VLOOKUP(M579,Blad1!$B$3:$E$55,4,FALSE)</f>
        <v>North- Cetral America and Caribbean</v>
      </c>
      <c r="P579" t="str">
        <f t="shared" si="66"/>
        <v>USA,USA,North- Cetral America and Caribbean,Omar GONZALEZ,Defender,23,0,195,USA - Brazil 10 Aug 2010,11 Oct 1988,Los Angeles Galaxy ,USA,USA,North- Cetral America and Caribbean</v>
      </c>
      <c r="Q579">
        <f t="shared" si="67"/>
        <v>0</v>
      </c>
      <c r="R579">
        <f t="shared" si="68"/>
        <v>0</v>
      </c>
    </row>
    <row r="580" spans="1:18" x14ac:dyDescent="0.3">
      <c r="A580" t="str">
        <f t="shared" si="64"/>
        <v>USA</v>
      </c>
      <c r="B580" t="s">
        <v>428</v>
      </c>
      <c r="C580" t="s">
        <v>428</v>
      </c>
      <c r="D580" t="str">
        <f t="shared" si="65"/>
        <v>North- Cetral America and Caribbean</v>
      </c>
      <c r="E580" t="s">
        <v>1552</v>
      </c>
      <c r="F580" t="s">
        <v>73</v>
      </c>
      <c r="G580">
        <v>89</v>
      </c>
      <c r="H580">
        <v>12</v>
      </c>
      <c r="I580">
        <v>185</v>
      </c>
      <c r="J580" t="s">
        <v>1553</v>
      </c>
      <c r="K580" s="1" t="s">
        <v>2371</v>
      </c>
      <c r="L580" t="s">
        <v>1554</v>
      </c>
      <c r="M580" t="str">
        <f t="shared" si="63"/>
        <v>Canada</v>
      </c>
      <c r="N580" t="s">
        <v>540</v>
      </c>
      <c r="O580" t="str">
        <f>VLOOKUP(M580,Blad1!$B$3:$E$55,4,FALSE)</f>
        <v>North- Central America and Caribbean</v>
      </c>
      <c r="P580" t="str">
        <f t="shared" si="66"/>
        <v>USA,USA,North- Cetral America and Caribbean,Michael BRADLEY,Midfielder,89,12,185,USA - Venezuela 26 May 2006,31 Jul 1987,Toronto FC ,Canada,CAN,North- Central America and Caribbean</v>
      </c>
      <c r="Q580">
        <f t="shared" si="67"/>
        <v>0</v>
      </c>
      <c r="R580">
        <f t="shared" si="68"/>
        <v>0</v>
      </c>
    </row>
    <row r="581" spans="1:18" x14ac:dyDescent="0.3">
      <c r="A581" t="str">
        <f t="shared" si="64"/>
        <v>USA</v>
      </c>
      <c r="B581" t="s">
        <v>428</v>
      </c>
      <c r="C581" t="s">
        <v>428</v>
      </c>
      <c r="D581" t="str">
        <f t="shared" si="65"/>
        <v>North- Cetral America and Caribbean</v>
      </c>
      <c r="E581" t="s">
        <v>1555</v>
      </c>
      <c r="F581" t="s">
        <v>51</v>
      </c>
      <c r="G581">
        <v>21</v>
      </c>
      <c r="H581">
        <v>0</v>
      </c>
      <c r="I581">
        <v>182</v>
      </c>
      <c r="J581" t="s">
        <v>1556</v>
      </c>
      <c r="K581" s="1" t="s">
        <v>2372</v>
      </c>
      <c r="L581" t="s">
        <v>1557</v>
      </c>
      <c r="M581" t="str">
        <f t="shared" si="63"/>
        <v>USA</v>
      </c>
      <c r="N581" t="s">
        <v>428</v>
      </c>
      <c r="O581" t="str">
        <f>VLOOKUP(M581,Blad1!$B$3:$E$55,4,FALSE)</f>
        <v>North- Cetral America and Caribbean</v>
      </c>
      <c r="P581" t="str">
        <f t="shared" si="66"/>
        <v>USA,USA,North- Cetral America and Caribbean,Matt BESLER,Defender,21,0,182,USA - Canada 29 Jan 2013,11 Feb 1987,Sporting Kansas City ,USA,USA,North- Cetral America and Caribbean</v>
      </c>
      <c r="Q581">
        <f t="shared" si="67"/>
        <v>0</v>
      </c>
      <c r="R581">
        <f t="shared" si="68"/>
        <v>0</v>
      </c>
    </row>
    <row r="582" spans="1:18" x14ac:dyDescent="0.3">
      <c r="A582" t="str">
        <f t="shared" si="64"/>
        <v>USA</v>
      </c>
      <c r="B582" t="s">
        <v>428</v>
      </c>
      <c r="C582" t="s">
        <v>428</v>
      </c>
      <c r="D582" t="str">
        <f t="shared" si="65"/>
        <v>North- Cetral America and Caribbean</v>
      </c>
      <c r="E582" t="s">
        <v>1558</v>
      </c>
      <c r="F582" t="s">
        <v>51</v>
      </c>
      <c r="G582">
        <v>5</v>
      </c>
      <c r="H582">
        <v>1</v>
      </c>
      <c r="I582">
        <v>193</v>
      </c>
      <c r="J582" t="s">
        <v>735</v>
      </c>
      <c r="K582" s="1" t="s">
        <v>2373</v>
      </c>
      <c r="L582" t="s">
        <v>1559</v>
      </c>
      <c r="M582" t="str">
        <f t="shared" si="63"/>
        <v>Germany</v>
      </c>
      <c r="N582" t="s">
        <v>175</v>
      </c>
      <c r="O582" t="str">
        <f>VLOOKUP(M582,Blad1!$B$3:$E$55,4,FALSE)</f>
        <v>Europe</v>
      </c>
      <c r="P582" t="str">
        <f t="shared" si="66"/>
        <v>USA,USA,North- Cetral America and Caribbean,John BROOKS,Defender,5,1,193,Bosnia and Herzegovina - USA 14 Aug 2013,28 Jan 1993,Hertha BSC ,Germany,GER,Europe</v>
      </c>
      <c r="Q582">
        <f t="shared" si="67"/>
        <v>0</v>
      </c>
      <c r="R582">
        <f t="shared" si="68"/>
        <v>0</v>
      </c>
    </row>
    <row r="583" spans="1:18" x14ac:dyDescent="0.3">
      <c r="A583" t="str">
        <f t="shared" si="64"/>
        <v>USA</v>
      </c>
      <c r="B583" t="s">
        <v>428</v>
      </c>
      <c r="C583" t="s">
        <v>428</v>
      </c>
      <c r="D583" t="str">
        <f t="shared" si="65"/>
        <v>North- Cetral America and Caribbean</v>
      </c>
      <c r="E583" t="s">
        <v>1560</v>
      </c>
      <c r="F583" t="s">
        <v>51</v>
      </c>
      <c r="G583">
        <v>120</v>
      </c>
      <c r="H583">
        <v>17</v>
      </c>
      <c r="I583">
        <v>170</v>
      </c>
      <c r="J583" t="s">
        <v>1561</v>
      </c>
      <c r="K583" t="s">
        <v>1434</v>
      </c>
      <c r="L583" t="s">
        <v>1562</v>
      </c>
      <c r="M583" t="str">
        <f t="shared" si="63"/>
        <v>Mexico</v>
      </c>
      <c r="N583" t="s">
        <v>1486</v>
      </c>
      <c r="O583" t="str">
        <f>VLOOKUP(M583,Blad1!$B$3:$E$55,4,FALSE)</f>
        <v>North- Cetral America and Caribbean</v>
      </c>
      <c r="P583" t="str">
        <f t="shared" si="66"/>
        <v>USA,USA,North- Cetral America and Caribbean,DaMarcus BEASLEY,Defender,120,17,170,USA - China PR 27 Jan 2001,24 May 1982,Puebla FC ,Mexico,MEX,North- Cetral America and Caribbean</v>
      </c>
      <c r="Q583">
        <f t="shared" si="67"/>
        <v>0</v>
      </c>
      <c r="R583">
        <f t="shared" si="68"/>
        <v>0</v>
      </c>
    </row>
    <row r="584" spans="1:18" x14ac:dyDescent="0.3">
      <c r="A584" t="str">
        <f t="shared" si="64"/>
        <v>USA</v>
      </c>
      <c r="B584" t="s">
        <v>428</v>
      </c>
      <c r="C584" t="s">
        <v>428</v>
      </c>
      <c r="D584" t="str">
        <f t="shared" si="65"/>
        <v>North- Cetral America and Caribbean</v>
      </c>
      <c r="E584" t="s">
        <v>1563</v>
      </c>
      <c r="F584" t="s">
        <v>83</v>
      </c>
      <c r="G584">
        <v>108</v>
      </c>
      <c r="H584">
        <v>38</v>
      </c>
      <c r="I584">
        <v>185</v>
      </c>
      <c r="J584" t="s">
        <v>1564</v>
      </c>
      <c r="K584" t="s">
        <v>1565</v>
      </c>
      <c r="L584" t="s">
        <v>1547</v>
      </c>
      <c r="M584" t="str">
        <f t="shared" si="63"/>
        <v>USA</v>
      </c>
      <c r="N584" t="s">
        <v>428</v>
      </c>
      <c r="O584" t="str">
        <f>VLOOKUP(M584,Blad1!$B$3:$E$55,4,FALSE)</f>
        <v>North- Cetral America and Caribbean</v>
      </c>
      <c r="P584" t="str">
        <f t="shared" si="66"/>
        <v>USA,USA,North- Cetral America and Caribbean,Clint DEMPSEY,Forward,108,38,185,USA - Jamaica 17 Nov 2004,09 Mar 1983,Seattle Sounders FC ,USA,USA,North- Cetral America and Caribbean</v>
      </c>
      <c r="Q584">
        <f t="shared" si="67"/>
        <v>0</v>
      </c>
      <c r="R584">
        <f t="shared" si="68"/>
        <v>0</v>
      </c>
    </row>
    <row r="585" spans="1:18" x14ac:dyDescent="0.3">
      <c r="A585" t="str">
        <f t="shared" si="64"/>
        <v>USA</v>
      </c>
      <c r="B585" t="s">
        <v>428</v>
      </c>
      <c r="C585" t="s">
        <v>428</v>
      </c>
      <c r="D585" t="str">
        <f t="shared" si="65"/>
        <v>North- Cetral America and Caribbean</v>
      </c>
      <c r="E585" t="s">
        <v>1566</v>
      </c>
      <c r="F585" t="s">
        <v>83</v>
      </c>
      <c r="G585">
        <v>9</v>
      </c>
      <c r="H585">
        <v>2</v>
      </c>
      <c r="I585">
        <v>182</v>
      </c>
      <c r="J585" t="s">
        <v>735</v>
      </c>
      <c r="K585" s="1" t="s">
        <v>2374</v>
      </c>
      <c r="L585" t="s">
        <v>1567</v>
      </c>
      <c r="M585" t="str">
        <f t="shared" si="63"/>
        <v>Netherlands</v>
      </c>
      <c r="N585" t="s">
        <v>306</v>
      </c>
      <c r="O585" t="str">
        <f>VLOOKUP(M585,Blad1!$B$3:$E$55,4,FALSE)</f>
        <v>Europe</v>
      </c>
      <c r="P585" t="str">
        <f t="shared" si="66"/>
        <v>USA,USA,North- Cetral America and Caribbean,Aron JOHANNSSON,Forward,9,2,182,Bosnia and Herzegovina - USA 14 Aug 2013,10 Nov 1990,AZ Alkmaar ,Netherlands,NED,Europe</v>
      </c>
      <c r="Q585">
        <f t="shared" si="67"/>
        <v>0</v>
      </c>
      <c r="R585">
        <f t="shared" si="68"/>
        <v>0</v>
      </c>
    </row>
    <row r="586" spans="1:18" x14ac:dyDescent="0.3">
      <c r="A586" t="str">
        <f t="shared" si="64"/>
        <v>USA</v>
      </c>
      <c r="B586" t="s">
        <v>428</v>
      </c>
      <c r="C586" t="s">
        <v>428</v>
      </c>
      <c r="D586" t="str">
        <f t="shared" si="65"/>
        <v>North- Cetral America and Caribbean</v>
      </c>
      <c r="E586" t="s">
        <v>1568</v>
      </c>
      <c r="F586" t="s">
        <v>73</v>
      </c>
      <c r="G586">
        <v>20</v>
      </c>
      <c r="H586">
        <v>3</v>
      </c>
      <c r="I586">
        <v>182</v>
      </c>
      <c r="J586" t="s">
        <v>1569</v>
      </c>
      <c r="K586" t="s">
        <v>1570</v>
      </c>
      <c r="L586" t="s">
        <v>1401</v>
      </c>
      <c r="M586" t="str">
        <f t="shared" si="63"/>
        <v>Norway</v>
      </c>
      <c r="N586" t="s">
        <v>279</v>
      </c>
      <c r="O586" t="str">
        <f>VLOOKUP(M586,Blad1!$B$3:$E$55,4,FALSE)</f>
        <v>Europe</v>
      </c>
      <c r="P586" t="str">
        <f t="shared" si="66"/>
        <v>USA,USA,North- Cetral America and Caribbean,Mix DISKERUD,Midfielder,20,3,182,South Africa - USA 17 Nov 2010,02 Oct 1990,Rosenborg BK ,Norway,NOR,Europe</v>
      </c>
      <c r="Q586">
        <f t="shared" si="67"/>
        <v>0</v>
      </c>
      <c r="R586">
        <f t="shared" si="68"/>
        <v>0</v>
      </c>
    </row>
    <row r="587" spans="1:18" x14ac:dyDescent="0.3">
      <c r="A587" t="str">
        <f t="shared" si="64"/>
        <v>USA</v>
      </c>
      <c r="B587" t="s">
        <v>428</v>
      </c>
      <c r="C587" t="s">
        <v>428</v>
      </c>
      <c r="D587" t="str">
        <f t="shared" si="65"/>
        <v>North- Cetral America and Caribbean</v>
      </c>
      <c r="E587" t="s">
        <v>1571</v>
      </c>
      <c r="F587" t="s">
        <v>73</v>
      </c>
      <c r="G587">
        <v>31</v>
      </c>
      <c r="H587">
        <v>1</v>
      </c>
      <c r="I587">
        <v>178</v>
      </c>
      <c r="J587" t="s">
        <v>1572</v>
      </c>
      <c r="K587" s="1" t="s">
        <v>2375</v>
      </c>
      <c r="L587" t="s">
        <v>1573</v>
      </c>
      <c r="M587" t="str">
        <f t="shared" si="63"/>
        <v>France</v>
      </c>
      <c r="N587" t="s">
        <v>95</v>
      </c>
      <c r="O587" t="str">
        <f>VLOOKUP(M587,Blad1!$B$3:$E$55,4,FALSE)</f>
        <v>Europe</v>
      </c>
      <c r="P587" t="str">
        <f t="shared" si="66"/>
        <v>USA,USA,North- Cetral America and Caribbean,Alejandro BEDOYA,Midfielder,31,1,178,USA - Honduras 23 Jan 2010,29 Apr 1987,FC Nantes ,France,FRA,Europe</v>
      </c>
      <c r="Q587">
        <f t="shared" si="67"/>
        <v>0</v>
      </c>
      <c r="R587">
        <f t="shared" si="68"/>
        <v>0</v>
      </c>
    </row>
    <row r="588" spans="1:18" x14ac:dyDescent="0.3">
      <c r="A588" t="str">
        <f t="shared" si="64"/>
        <v>USA</v>
      </c>
      <c r="B588" t="s">
        <v>428</v>
      </c>
      <c r="C588" t="s">
        <v>428</v>
      </c>
      <c r="D588" t="str">
        <f t="shared" si="65"/>
        <v>North- Cetral America and Caribbean</v>
      </c>
      <c r="E588" t="s">
        <v>1574</v>
      </c>
      <c r="F588" t="s">
        <v>47</v>
      </c>
      <c r="G588">
        <v>25</v>
      </c>
      <c r="H588">
        <v>0</v>
      </c>
      <c r="I588">
        <v>193</v>
      </c>
      <c r="J588" t="s">
        <v>1575</v>
      </c>
      <c r="K588" s="1" t="s">
        <v>2376</v>
      </c>
      <c r="L588" t="s">
        <v>1108</v>
      </c>
      <c r="M588" t="str">
        <f t="shared" si="63"/>
        <v>England</v>
      </c>
      <c r="N588" t="s">
        <v>63</v>
      </c>
      <c r="O588" t="str">
        <f>VLOOKUP(M588,Blad1!$B$3:$E$55,4,FALSE)</f>
        <v>Europe</v>
      </c>
      <c r="P588" t="str">
        <f t="shared" si="66"/>
        <v>USA,USA,North- Cetral America and Caribbean,Brad GUZAN,Goalkeeper,25,0,193,USA - Guatemala 19 Feb 2006,09 Sep 1984,Aston Villa FC ,England,ENG,Europe</v>
      </c>
      <c r="Q588">
        <f t="shared" si="67"/>
        <v>0</v>
      </c>
      <c r="R588">
        <f t="shared" si="68"/>
        <v>0</v>
      </c>
    </row>
    <row r="589" spans="1:18" x14ac:dyDescent="0.3">
      <c r="A589" t="str">
        <f t="shared" si="64"/>
        <v>USA</v>
      </c>
      <c r="B589" t="s">
        <v>428</v>
      </c>
      <c r="C589" t="s">
        <v>428</v>
      </c>
      <c r="D589" t="str">
        <f t="shared" si="65"/>
        <v>North- Cetral America and Caribbean</v>
      </c>
      <c r="E589" t="s">
        <v>1576</v>
      </c>
      <c r="F589" t="s">
        <v>73</v>
      </c>
      <c r="G589">
        <v>48</v>
      </c>
      <c r="H589">
        <v>3</v>
      </c>
      <c r="I589">
        <v>184</v>
      </c>
      <c r="J589" t="s">
        <v>1577</v>
      </c>
      <c r="K589" s="1" t="s">
        <v>2377</v>
      </c>
      <c r="L589" t="s">
        <v>146</v>
      </c>
      <c r="M589" t="str">
        <f t="shared" si="63"/>
        <v>Turkey</v>
      </c>
      <c r="N589" t="s">
        <v>147</v>
      </c>
      <c r="O589" t="str">
        <f>VLOOKUP(M589,Blad1!$B$3:$E$55,4,FALSE)</f>
        <v>Europe</v>
      </c>
      <c r="P589" t="str">
        <f t="shared" si="66"/>
        <v>USA,USA,North- Cetral America and Caribbean,Jermaine JONES,Midfielder,48,3,184,USA - Poland 09 Oct 2010,03 Nov 1981,Besiktas JK ,Turkey,TUR,Europe</v>
      </c>
      <c r="Q589">
        <f t="shared" si="67"/>
        <v>0</v>
      </c>
      <c r="R589">
        <f t="shared" si="68"/>
        <v>0</v>
      </c>
    </row>
    <row r="590" spans="1:18" x14ac:dyDescent="0.3">
      <c r="A590" t="str">
        <f t="shared" si="64"/>
        <v>USA</v>
      </c>
      <c r="B590" t="s">
        <v>428</v>
      </c>
      <c r="C590" t="s">
        <v>428</v>
      </c>
      <c r="D590" t="str">
        <f t="shared" si="65"/>
        <v>North- Cetral America and Caribbean</v>
      </c>
      <c r="E590" t="s">
        <v>1578</v>
      </c>
      <c r="F590" t="s">
        <v>73</v>
      </c>
      <c r="G590">
        <v>17</v>
      </c>
      <c r="H590">
        <v>0</v>
      </c>
      <c r="I590">
        <v>180</v>
      </c>
      <c r="J590" t="s">
        <v>1579</v>
      </c>
      <c r="K590" s="1" t="s">
        <v>2378</v>
      </c>
      <c r="L590" t="s">
        <v>1459</v>
      </c>
      <c r="M590" t="str">
        <f t="shared" si="63"/>
        <v>USA</v>
      </c>
      <c r="N590" t="s">
        <v>428</v>
      </c>
      <c r="O590" t="str">
        <f>VLOOKUP(M590,Blad1!$B$3:$E$55,4,FALSE)</f>
        <v>North- Cetral America and Caribbean</v>
      </c>
      <c r="P590" t="str">
        <f t="shared" si="66"/>
        <v>USA,USA,North- Cetral America and Caribbean,Brad DAVIS,Midfielder,17,0,180,Cuba - USA 07 Jul 2005,08 Nov 1981,Houston Dynamo ,USA,USA,North- Cetral America and Caribbean</v>
      </c>
      <c r="Q590">
        <f t="shared" si="67"/>
        <v>0</v>
      </c>
      <c r="R590">
        <f t="shared" si="68"/>
        <v>0</v>
      </c>
    </row>
    <row r="591" spans="1:18" x14ac:dyDescent="0.3">
      <c r="A591" t="str">
        <f t="shared" si="64"/>
        <v>USA</v>
      </c>
      <c r="B591" t="s">
        <v>428</v>
      </c>
      <c r="C591" t="s">
        <v>428</v>
      </c>
      <c r="D591" t="str">
        <f t="shared" si="65"/>
        <v>North- Cetral America and Caribbean</v>
      </c>
      <c r="E591" t="s">
        <v>1580</v>
      </c>
      <c r="F591" t="s">
        <v>73</v>
      </c>
      <c r="G591">
        <v>40</v>
      </c>
      <c r="H591">
        <v>1</v>
      </c>
      <c r="I591">
        <v>181</v>
      </c>
      <c r="J591" t="s">
        <v>1581</v>
      </c>
      <c r="K591" s="1" t="s">
        <v>2379</v>
      </c>
      <c r="L591" t="s">
        <v>1582</v>
      </c>
      <c r="M591" t="str">
        <f t="shared" si="63"/>
        <v>USA</v>
      </c>
      <c r="N591" t="s">
        <v>428</v>
      </c>
      <c r="O591" t="str">
        <f>VLOOKUP(M591,Blad1!$B$3:$E$55,4,FALSE)</f>
        <v>North- Cetral America and Caribbean</v>
      </c>
      <c r="P591" t="str">
        <f t="shared" si="66"/>
        <v>USA,USA,North- Cetral America and Caribbean,Kyle BECKERMAN,Midfielder,40,1,181,USA - Denmark 20 Jan 2007,23 Apr 1982,Real Salt Lake ,USA,USA,North- Cetral America and Caribbean</v>
      </c>
      <c r="Q591">
        <f t="shared" si="67"/>
        <v>0</v>
      </c>
      <c r="R591">
        <f t="shared" si="68"/>
        <v>0</v>
      </c>
    </row>
    <row r="592" spans="1:18" x14ac:dyDescent="0.3">
      <c r="A592" t="str">
        <f t="shared" si="64"/>
        <v>USA</v>
      </c>
      <c r="B592" t="s">
        <v>428</v>
      </c>
      <c r="C592" t="s">
        <v>428</v>
      </c>
      <c r="D592" t="str">
        <f t="shared" si="65"/>
        <v>North- Cetral America and Caribbean</v>
      </c>
      <c r="E592" t="s">
        <v>1583</v>
      </c>
      <c r="F592" t="s">
        <v>73</v>
      </c>
      <c r="G592">
        <v>3</v>
      </c>
      <c r="H592">
        <v>1</v>
      </c>
      <c r="I592">
        <v>172</v>
      </c>
      <c r="J592" t="s">
        <v>1584</v>
      </c>
      <c r="K592" s="1" t="s">
        <v>2380</v>
      </c>
      <c r="L592" t="s">
        <v>708</v>
      </c>
      <c r="M592" t="str">
        <f t="shared" si="63"/>
        <v>Germany</v>
      </c>
      <c r="N592" t="s">
        <v>175</v>
      </c>
      <c r="O592" t="str">
        <f>VLOOKUP(M592,Blad1!$B$3:$E$55,4,FALSE)</f>
        <v>Europe</v>
      </c>
      <c r="P592" t="str">
        <f t="shared" si="66"/>
        <v>USA,USA,North- Cetral America and Caribbean,Julian GREEN,Midfielder,3,1,172,USA - Mexico 02 Apr 2014,06 Jun 1995,FC Bayern Muenchen ,Germany,GER,Europe</v>
      </c>
      <c r="Q592">
        <f t="shared" si="67"/>
        <v>0</v>
      </c>
      <c r="R592">
        <f t="shared" si="68"/>
        <v>0</v>
      </c>
    </row>
    <row r="593" spans="1:18" x14ac:dyDescent="0.3">
      <c r="A593" t="str">
        <f t="shared" si="64"/>
        <v>USA</v>
      </c>
      <c r="B593" t="s">
        <v>428</v>
      </c>
      <c r="C593" t="s">
        <v>428</v>
      </c>
      <c r="D593" t="str">
        <f t="shared" si="65"/>
        <v>North- Cetral America and Caribbean</v>
      </c>
      <c r="E593" t="s">
        <v>1585</v>
      </c>
      <c r="F593" t="s">
        <v>83</v>
      </c>
      <c r="G593">
        <v>70</v>
      </c>
      <c r="H593">
        <v>22</v>
      </c>
      <c r="I593">
        <v>185</v>
      </c>
      <c r="J593" t="s">
        <v>1586</v>
      </c>
      <c r="K593" s="1" t="s">
        <v>2381</v>
      </c>
      <c r="L593" t="s">
        <v>652</v>
      </c>
      <c r="M593" t="str">
        <f t="shared" si="63"/>
        <v>England</v>
      </c>
      <c r="N593" t="s">
        <v>63</v>
      </c>
      <c r="O593" t="str">
        <f>VLOOKUP(M593,Blad1!$B$3:$E$55,4,FALSE)</f>
        <v>Europe</v>
      </c>
      <c r="P593" t="str">
        <f t="shared" si="66"/>
        <v>USA,USA,North- Cetral America and Caribbean,Jozy ALTIDORE,Forward,70,22,185,South Africa - USA 17 Nov 2007,06 Nov 1989,Sunderland AFC ,England,ENG,Europe</v>
      </c>
      <c r="Q593">
        <f t="shared" si="67"/>
        <v>0</v>
      </c>
      <c r="R593">
        <f t="shared" si="68"/>
        <v>0</v>
      </c>
    </row>
    <row r="594" spans="1:18" x14ac:dyDescent="0.3">
      <c r="A594" t="str">
        <f t="shared" si="64"/>
        <v>USA</v>
      </c>
      <c r="B594" t="s">
        <v>428</v>
      </c>
      <c r="C594" t="s">
        <v>428</v>
      </c>
      <c r="D594" t="str">
        <f t="shared" si="65"/>
        <v>North- Cetral America and Caribbean</v>
      </c>
      <c r="E594" t="s">
        <v>1587</v>
      </c>
      <c r="F594" t="s">
        <v>83</v>
      </c>
      <c r="G594">
        <v>22</v>
      </c>
      <c r="H594">
        <v>9</v>
      </c>
      <c r="I594">
        <v>182</v>
      </c>
      <c r="J594" t="s">
        <v>1588</v>
      </c>
      <c r="K594" s="1" t="s">
        <v>2382</v>
      </c>
      <c r="L594" t="s">
        <v>1435</v>
      </c>
      <c r="M594" t="str">
        <f t="shared" si="63"/>
        <v>USA</v>
      </c>
      <c r="N594" t="s">
        <v>428</v>
      </c>
      <c r="O594" t="str">
        <f>VLOOKUP(M594,Blad1!$B$3:$E$55,4,FALSE)</f>
        <v>North- Cetral America and Caribbean</v>
      </c>
      <c r="P594" t="str">
        <f t="shared" si="66"/>
        <v>USA,USA,North- Cetral America and Caribbean,Chris WONDOLOWSKI,Forward,22,9,182,USA - Chile 22 Jan 2011,28 Jan 1983,San Jose Earthquakes ,USA,USA,North- Cetral America and Caribbean</v>
      </c>
      <c r="Q594">
        <f t="shared" si="67"/>
        <v>0</v>
      </c>
      <c r="R594">
        <f t="shared" si="68"/>
        <v>0</v>
      </c>
    </row>
    <row r="595" spans="1:18" x14ac:dyDescent="0.3">
      <c r="A595" t="str">
        <f t="shared" si="64"/>
        <v>USA</v>
      </c>
      <c r="B595" t="s">
        <v>428</v>
      </c>
      <c r="C595" t="s">
        <v>428</v>
      </c>
      <c r="D595" t="str">
        <f t="shared" si="65"/>
        <v>North- Cetral America and Caribbean</v>
      </c>
      <c r="E595" t="s">
        <v>1589</v>
      </c>
      <c r="F595" t="s">
        <v>73</v>
      </c>
      <c r="G595">
        <v>27</v>
      </c>
      <c r="H595">
        <v>3</v>
      </c>
      <c r="I595">
        <v>177</v>
      </c>
      <c r="J595" t="s">
        <v>1590</v>
      </c>
      <c r="K595" s="1" t="s">
        <v>2383</v>
      </c>
      <c r="L595" t="s">
        <v>1557</v>
      </c>
      <c r="M595" t="str">
        <f t="shared" si="63"/>
        <v>USA</v>
      </c>
      <c r="N595" t="s">
        <v>428</v>
      </c>
      <c r="O595" t="str">
        <f>VLOOKUP(M595,Blad1!$B$3:$E$55,4,FALSE)</f>
        <v>North- Cetral America and Caribbean</v>
      </c>
      <c r="P595" t="str">
        <f t="shared" si="66"/>
        <v>USA,USA,North- Cetral America and Caribbean,Graham ZUSI,Midfielder,27,3,177,USA - Venezuela 21 Jan 2012,18 Aug 1986,Sporting Kansas City ,USA,USA,North- Cetral America and Caribbean</v>
      </c>
      <c r="Q595">
        <f t="shared" si="67"/>
        <v>0</v>
      </c>
      <c r="R595">
        <f t="shared" si="68"/>
        <v>0</v>
      </c>
    </row>
    <row r="596" spans="1:18" x14ac:dyDescent="0.3">
      <c r="A596" t="str">
        <f t="shared" si="64"/>
        <v>USA</v>
      </c>
      <c r="B596" t="s">
        <v>428</v>
      </c>
      <c r="C596" t="s">
        <v>428</v>
      </c>
      <c r="D596" t="str">
        <f t="shared" si="65"/>
        <v>North- Cetral America and Caribbean</v>
      </c>
      <c r="E596" t="s">
        <v>1591</v>
      </c>
      <c r="F596" t="s">
        <v>51</v>
      </c>
      <c r="G596">
        <v>30</v>
      </c>
      <c r="H596">
        <v>1</v>
      </c>
      <c r="I596">
        <v>190</v>
      </c>
      <c r="J596" t="s">
        <v>1592</v>
      </c>
      <c r="K596" s="1" t="s">
        <v>2213</v>
      </c>
      <c r="L596" t="s">
        <v>375</v>
      </c>
      <c r="M596" t="str">
        <f t="shared" si="63"/>
        <v>England</v>
      </c>
      <c r="N596" t="s">
        <v>63</v>
      </c>
      <c r="O596" t="str">
        <f>VLOOKUP(M596,Blad1!$B$3:$E$55,4,FALSE)</f>
        <v>Europe</v>
      </c>
      <c r="P596" t="str">
        <f t="shared" si="66"/>
        <v>USA,USA,North- Cetral America and Caribbean,Geoff CAMERON,Defender,30,1,190,USA - El Salvador 24 Feb 2010,11 Jul 1985,Stoke City FC ,England,ENG,Europe</v>
      </c>
      <c r="Q596">
        <f t="shared" si="67"/>
        <v>0</v>
      </c>
      <c r="R596">
        <f t="shared" si="68"/>
        <v>0</v>
      </c>
    </row>
    <row r="597" spans="1:18" x14ac:dyDescent="0.3">
      <c r="A597" t="str">
        <f t="shared" si="64"/>
        <v>USA</v>
      </c>
      <c r="B597" t="s">
        <v>428</v>
      </c>
      <c r="C597" t="s">
        <v>428</v>
      </c>
      <c r="D597" t="str">
        <f t="shared" si="65"/>
        <v>North- Cetral America and Caribbean</v>
      </c>
      <c r="E597" t="s">
        <v>1593</v>
      </c>
      <c r="F597" t="s">
        <v>51</v>
      </c>
      <c r="G597">
        <v>13</v>
      </c>
      <c r="H597">
        <v>0</v>
      </c>
      <c r="I597">
        <v>186</v>
      </c>
      <c r="J597" t="s">
        <v>1594</v>
      </c>
      <c r="K597" t="s">
        <v>1538</v>
      </c>
      <c r="L597" t="s">
        <v>572</v>
      </c>
      <c r="M597" t="str">
        <f t="shared" si="63"/>
        <v>Germany</v>
      </c>
      <c r="N597" t="s">
        <v>175</v>
      </c>
      <c r="O597" t="str">
        <f>VLOOKUP(M597,Blad1!$B$3:$E$55,4,FALSE)</f>
        <v>Europe</v>
      </c>
      <c r="P597" t="str">
        <f t="shared" si="66"/>
        <v>USA,USA,North- Cetral America and Caribbean,Timmy CHANDLER,Defender,13,0,186,USA - Argentina 26 Mar 2011,29 Mar 1990,1. FC Nuernberg ,Germany,GER,Europe</v>
      </c>
      <c r="Q597">
        <f t="shared" si="67"/>
        <v>0</v>
      </c>
      <c r="R597">
        <f t="shared" si="68"/>
        <v>0</v>
      </c>
    </row>
    <row r="598" spans="1:18" x14ac:dyDescent="0.3">
      <c r="A598" t="str">
        <f t="shared" si="64"/>
        <v>USA</v>
      </c>
      <c r="B598" t="s">
        <v>428</v>
      </c>
      <c r="C598" t="s">
        <v>428</v>
      </c>
      <c r="D598" t="str">
        <f t="shared" si="65"/>
        <v>North- Cetral America and Caribbean</v>
      </c>
      <c r="E598" t="s">
        <v>1595</v>
      </c>
      <c r="F598" t="s">
        <v>47</v>
      </c>
      <c r="G598">
        <v>14</v>
      </c>
      <c r="H598">
        <v>0</v>
      </c>
      <c r="I598">
        <v>182</v>
      </c>
      <c r="J598" t="s">
        <v>1596</v>
      </c>
      <c r="K598" s="1" t="s">
        <v>2384</v>
      </c>
      <c r="L598" t="s">
        <v>1582</v>
      </c>
      <c r="M598" t="str">
        <f t="shared" si="63"/>
        <v>USA</v>
      </c>
      <c r="N598" t="s">
        <v>428</v>
      </c>
      <c r="O598" t="str">
        <f>VLOOKUP(M598,Blad1!$B$3:$E$55,4,FALSE)</f>
        <v>North- Cetral America and Caribbean</v>
      </c>
      <c r="P598" t="str">
        <f t="shared" si="66"/>
        <v>USA,USA,North- Cetral America and Caribbean,Nick RIMANDO,Goalkeeper,14,0,182,USA - El Salvador 17 Nov 2002,17 Jun 1979,Real Salt Lake ,USA,USA,North- Cetral America and Caribbean</v>
      </c>
      <c r="Q598">
        <f t="shared" si="67"/>
        <v>0</v>
      </c>
      <c r="R598">
        <f t="shared" si="68"/>
        <v>0</v>
      </c>
    </row>
    <row r="599" spans="1:18" x14ac:dyDescent="0.3">
      <c r="A599" t="str">
        <f t="shared" si="64"/>
        <v>USA</v>
      </c>
      <c r="B599" t="s">
        <v>428</v>
      </c>
      <c r="C599" t="s">
        <v>428</v>
      </c>
      <c r="D599" t="str">
        <f t="shared" si="65"/>
        <v>North- Cetral America and Caribbean</v>
      </c>
      <c r="E599" t="s">
        <v>1597</v>
      </c>
      <c r="F599" t="s">
        <v>51</v>
      </c>
      <c r="G599">
        <v>26</v>
      </c>
      <c r="H599">
        <v>1</v>
      </c>
      <c r="I599">
        <v>182</v>
      </c>
      <c r="J599" t="s">
        <v>921</v>
      </c>
      <c r="K599" s="1" t="s">
        <v>2385</v>
      </c>
      <c r="L599" t="s">
        <v>791</v>
      </c>
      <c r="M599" t="str">
        <f t="shared" si="63"/>
        <v>Germany</v>
      </c>
      <c r="N599" t="s">
        <v>175</v>
      </c>
      <c r="O599" t="str">
        <f>VLOOKUP(M599,Blad1!$B$3:$E$55,4,FALSE)</f>
        <v>Europe</v>
      </c>
      <c r="P599" t="str">
        <f t="shared" si="66"/>
        <v>USA,USA,North- Cetral America and Caribbean,Fabian JOHNSON,Defender,26,1,182,France - USA 11 Nov 2011,11 Dec 1987,TSG 1899 Hoffenheim ,Germany,GER,Europe</v>
      </c>
      <c r="Q599">
        <f t="shared" si="67"/>
        <v>0</v>
      </c>
      <c r="R599">
        <f t="shared" si="68"/>
        <v>0</v>
      </c>
    </row>
    <row r="600" spans="1:18" x14ac:dyDescent="0.3">
      <c r="A600" t="str">
        <f t="shared" si="64"/>
        <v>ARG</v>
      </c>
      <c r="B600" t="s">
        <v>1598</v>
      </c>
      <c r="C600" t="s">
        <v>1599</v>
      </c>
      <c r="D600" t="str">
        <f t="shared" si="65"/>
        <v>South America</v>
      </c>
      <c r="E600" t="s">
        <v>1600</v>
      </c>
      <c r="F600" t="s">
        <v>47</v>
      </c>
      <c r="G600">
        <v>54</v>
      </c>
      <c r="H600">
        <v>0</v>
      </c>
      <c r="I600">
        <v>192</v>
      </c>
      <c r="J600" t="s">
        <v>1601</v>
      </c>
      <c r="K600" s="1" t="s">
        <v>2386</v>
      </c>
      <c r="L600" t="s">
        <v>851</v>
      </c>
      <c r="M600" t="str">
        <f t="shared" si="63"/>
        <v>France</v>
      </c>
      <c r="N600" t="s">
        <v>95</v>
      </c>
      <c r="O600" t="str">
        <f>VLOOKUP(M600,Blad1!$B$3:$E$55,4,FALSE)</f>
        <v>Europe</v>
      </c>
      <c r="P600" t="str">
        <f t="shared" si="66"/>
        <v>Argentina,ARG,South America,Sergio ROMERO,Goalkeeper,54,0,192,Paraguay - Argentina 09 Sep 2009,22 Feb 1987,AS Monaco ,France,FRA,Europe</v>
      </c>
      <c r="Q600">
        <f t="shared" si="67"/>
        <v>0</v>
      </c>
      <c r="R600">
        <f t="shared" si="68"/>
        <v>0</v>
      </c>
    </row>
    <row r="601" spans="1:18" x14ac:dyDescent="0.3">
      <c r="A601" t="str">
        <f t="shared" si="64"/>
        <v>ARG</v>
      </c>
      <c r="B601" t="s">
        <v>1598</v>
      </c>
      <c r="C601" t="s">
        <v>1599</v>
      </c>
      <c r="D601" t="str">
        <f t="shared" si="65"/>
        <v>South America</v>
      </c>
      <c r="E601" t="s">
        <v>1602</v>
      </c>
      <c r="F601" t="s">
        <v>51</v>
      </c>
      <c r="G601">
        <v>25</v>
      </c>
      <c r="H601">
        <v>0</v>
      </c>
      <c r="I601">
        <v>186</v>
      </c>
      <c r="J601" t="s">
        <v>1603</v>
      </c>
      <c r="K601" t="s">
        <v>1032</v>
      </c>
      <c r="L601" t="s">
        <v>1195</v>
      </c>
      <c r="M601" t="str">
        <f t="shared" si="63"/>
        <v>Portugal</v>
      </c>
      <c r="N601" t="s">
        <v>67</v>
      </c>
      <c r="O601" t="str">
        <f>VLOOKUP(M601,Blad1!$B$3:$E$55,4,FALSE)</f>
        <v>Europe</v>
      </c>
      <c r="P601" t="str">
        <f t="shared" si="66"/>
        <v>Argentina,ARG,South America,Ezequiel GARAY,Defender,25,0,186,Norway - Argentina 22 Aug 2007,10 Oct 1986,SL Benfica ,Portugal,POR,Europe</v>
      </c>
      <c r="Q601">
        <f t="shared" si="67"/>
        <v>0</v>
      </c>
      <c r="R601">
        <f t="shared" si="68"/>
        <v>0</v>
      </c>
    </row>
    <row r="602" spans="1:18" x14ac:dyDescent="0.3">
      <c r="A602" t="str">
        <f t="shared" si="64"/>
        <v>ARG</v>
      </c>
      <c r="B602" t="s">
        <v>1598</v>
      </c>
      <c r="C602" t="s">
        <v>1599</v>
      </c>
      <c r="D602" t="str">
        <f t="shared" si="65"/>
        <v>South America</v>
      </c>
      <c r="E602" t="s">
        <v>1604</v>
      </c>
      <c r="F602" t="s">
        <v>51</v>
      </c>
      <c r="G602">
        <v>16</v>
      </c>
      <c r="H602">
        <v>0</v>
      </c>
      <c r="I602">
        <v>181</v>
      </c>
      <c r="J602" t="s">
        <v>1605</v>
      </c>
      <c r="K602" s="1" t="s">
        <v>2387</v>
      </c>
      <c r="L602" t="s">
        <v>117</v>
      </c>
      <c r="M602" t="str">
        <f t="shared" si="63"/>
        <v>Italy</v>
      </c>
      <c r="N602" t="s">
        <v>59</v>
      </c>
      <c r="O602" t="str">
        <f>VLOOKUP(M602,Blad1!$B$3:$E$55,4,FALSE)</f>
        <v>Europe</v>
      </c>
      <c r="P602" t="str">
        <f t="shared" si="66"/>
        <v>Argentina,ARG,South America,Hugo CAMPAGNARO,Defender,16,0,181,Switzerland - Argentina 29 Feb 2012,27 Jun 1980,FC Internazionale ,Italy,ITA,Europe</v>
      </c>
      <c r="Q602">
        <f t="shared" si="67"/>
        <v>0</v>
      </c>
      <c r="R602">
        <f t="shared" si="68"/>
        <v>0</v>
      </c>
    </row>
    <row r="603" spans="1:18" x14ac:dyDescent="0.3">
      <c r="A603" t="str">
        <f t="shared" si="64"/>
        <v>ARG</v>
      </c>
      <c r="B603" t="s">
        <v>1598</v>
      </c>
      <c r="C603" t="s">
        <v>1599</v>
      </c>
      <c r="D603" t="str">
        <f t="shared" si="65"/>
        <v>South America</v>
      </c>
      <c r="E603" t="s">
        <v>1606</v>
      </c>
      <c r="F603" t="s">
        <v>51</v>
      </c>
      <c r="G603">
        <v>43</v>
      </c>
      <c r="H603">
        <v>0</v>
      </c>
      <c r="I603">
        <v>174</v>
      </c>
      <c r="J603" t="s">
        <v>1607</v>
      </c>
      <c r="K603" s="1" t="s">
        <v>2388</v>
      </c>
      <c r="L603" t="s">
        <v>267</v>
      </c>
      <c r="M603" t="str">
        <f t="shared" si="63"/>
        <v>England</v>
      </c>
      <c r="N603" t="s">
        <v>63</v>
      </c>
      <c r="O603" t="str">
        <f>VLOOKUP(M603,Blad1!$B$3:$E$55,4,FALSE)</f>
        <v>Europe</v>
      </c>
      <c r="P603" t="str">
        <f t="shared" si="66"/>
        <v>Argentina,ARG,South America,Pablo ZABALETA,Defender,43,0,174,Hungary - Argentina 17 Aug 2005,16 Jan 1985,Manchester City FC ,England,ENG,Europe</v>
      </c>
      <c r="Q603">
        <f t="shared" si="67"/>
        <v>0</v>
      </c>
      <c r="R603">
        <f t="shared" si="68"/>
        <v>0</v>
      </c>
    </row>
    <row r="604" spans="1:18" x14ac:dyDescent="0.3">
      <c r="A604" t="str">
        <f t="shared" si="64"/>
        <v>ARG</v>
      </c>
      <c r="B604" t="s">
        <v>1598</v>
      </c>
      <c r="C604" t="s">
        <v>1599</v>
      </c>
      <c r="D604" t="str">
        <f t="shared" si="65"/>
        <v>South America</v>
      </c>
      <c r="E604" t="s">
        <v>1608</v>
      </c>
      <c r="F604" t="s">
        <v>73</v>
      </c>
      <c r="G604">
        <v>55</v>
      </c>
      <c r="H604">
        <v>0</v>
      </c>
      <c r="I604">
        <v>178</v>
      </c>
      <c r="J604" t="s">
        <v>1609</v>
      </c>
      <c r="K604" s="1" t="s">
        <v>2117</v>
      </c>
      <c r="L604" t="s">
        <v>1610</v>
      </c>
      <c r="M604" t="str">
        <f t="shared" si="63"/>
        <v>Argentina</v>
      </c>
      <c r="N604" t="s">
        <v>1599</v>
      </c>
      <c r="O604" t="str">
        <f>VLOOKUP(M604,Blad1!$B$3:$E$55,4,FALSE)</f>
        <v>South America</v>
      </c>
      <c r="P604" t="str">
        <f t="shared" si="66"/>
        <v>Argentina,ARG,South America,Fernando GAGO,Midfielder,55,0,178,France - Argentina 07 Feb 2007,10 Apr 1986,CA Boca Juniors ,Argentina,ARG,South America</v>
      </c>
      <c r="Q604">
        <f t="shared" si="67"/>
        <v>0</v>
      </c>
      <c r="R604">
        <f t="shared" si="68"/>
        <v>0</v>
      </c>
    </row>
    <row r="605" spans="1:18" x14ac:dyDescent="0.3">
      <c r="A605" t="str">
        <f t="shared" si="64"/>
        <v>ARG</v>
      </c>
      <c r="B605" t="s">
        <v>1598</v>
      </c>
      <c r="C605" t="s">
        <v>1599</v>
      </c>
      <c r="D605" t="str">
        <f t="shared" si="65"/>
        <v>South America</v>
      </c>
      <c r="E605" t="s">
        <v>1611</v>
      </c>
      <c r="F605" t="s">
        <v>73</v>
      </c>
      <c r="G605">
        <v>26</v>
      </c>
      <c r="H605">
        <v>0</v>
      </c>
      <c r="I605">
        <v>175</v>
      </c>
      <c r="J605" t="s">
        <v>1612</v>
      </c>
      <c r="K605" s="1" t="s">
        <v>2389</v>
      </c>
      <c r="L605" t="s">
        <v>398</v>
      </c>
      <c r="M605" t="str">
        <f t="shared" si="63"/>
        <v>Italy</v>
      </c>
      <c r="N605" t="s">
        <v>59</v>
      </c>
      <c r="O605" t="str">
        <f>VLOOKUP(M605,Blad1!$B$3:$E$55,4,FALSE)</f>
        <v>Europe</v>
      </c>
      <c r="P605" t="str">
        <f t="shared" si="66"/>
        <v>Argentina,ARG,South America,Lucas BIGLIA,Midfielder,26,0,175,Argentina - Portugal 09 Feb 2011,30 Jan 1986,SS Lazio ,Italy,ITA,Europe</v>
      </c>
      <c r="Q605">
        <f t="shared" si="67"/>
        <v>0</v>
      </c>
      <c r="R605">
        <f t="shared" si="68"/>
        <v>0</v>
      </c>
    </row>
    <row r="606" spans="1:18" x14ac:dyDescent="0.3">
      <c r="A606" t="str">
        <f t="shared" si="64"/>
        <v>ARG</v>
      </c>
      <c r="B606" t="s">
        <v>1598</v>
      </c>
      <c r="C606" t="s">
        <v>1599</v>
      </c>
      <c r="D606" t="str">
        <f t="shared" si="65"/>
        <v>South America</v>
      </c>
      <c r="E606" t="s">
        <v>1613</v>
      </c>
      <c r="F606" t="s">
        <v>73</v>
      </c>
      <c r="G606">
        <v>52</v>
      </c>
      <c r="H606">
        <v>10</v>
      </c>
      <c r="I606">
        <v>178</v>
      </c>
      <c r="J606" t="s">
        <v>1614</v>
      </c>
      <c r="K606" s="1" t="s">
        <v>2390</v>
      </c>
      <c r="L606" t="s">
        <v>819</v>
      </c>
      <c r="M606" t="str">
        <f t="shared" si="63"/>
        <v>Spain</v>
      </c>
      <c r="N606" t="s">
        <v>81</v>
      </c>
      <c r="O606" t="str">
        <f>VLOOKUP(M606,Blad1!$B$3:$E$55,4,FALSE)</f>
        <v>Europe</v>
      </c>
      <c r="P606" t="str">
        <f t="shared" si="66"/>
        <v>Argentina,ARG,South America,Angel DI MARIA,Midfielder,52,10,178,Argentina - Paraguay 06 Sep 2008,14 Feb 1988,Real Madrid CF ,Spain,ESP,Europe</v>
      </c>
      <c r="Q606">
        <f t="shared" si="67"/>
        <v>0</v>
      </c>
      <c r="R606">
        <f t="shared" si="68"/>
        <v>0</v>
      </c>
    </row>
    <row r="607" spans="1:18" x14ac:dyDescent="0.3">
      <c r="A607" t="str">
        <f t="shared" si="64"/>
        <v>ARG</v>
      </c>
      <c r="B607" t="s">
        <v>1598</v>
      </c>
      <c r="C607" t="s">
        <v>1599</v>
      </c>
      <c r="D607" t="str">
        <f t="shared" si="65"/>
        <v>South America</v>
      </c>
      <c r="E607" t="s">
        <v>1615</v>
      </c>
      <c r="F607" t="s">
        <v>73</v>
      </c>
      <c r="G607">
        <v>11</v>
      </c>
      <c r="H607">
        <v>1</v>
      </c>
      <c r="I607">
        <v>177</v>
      </c>
      <c r="J607" t="s">
        <v>1616</v>
      </c>
      <c r="K607" s="1" t="s">
        <v>2090</v>
      </c>
      <c r="L607" t="s">
        <v>1195</v>
      </c>
      <c r="M607" t="str">
        <f t="shared" ref="M607:M661" si="69">VLOOKUP(N607,$T$2:$U$54,2,FALSE)</f>
        <v>Portugal</v>
      </c>
      <c r="N607" t="s">
        <v>67</v>
      </c>
      <c r="O607" t="str">
        <f>VLOOKUP(M607,Blad1!$B$3:$E$55,4,FALSE)</f>
        <v>Europe</v>
      </c>
      <c r="P607" t="str">
        <f t="shared" si="66"/>
        <v>Argentina,ARG,South America,Enzo PEREZ,Midfielder,11,1,177,Argentina - Ghana 30 Sep 2009,22 Feb 1986,SL Benfica ,Portugal,POR,Europe</v>
      </c>
      <c r="Q607">
        <f t="shared" si="67"/>
        <v>0</v>
      </c>
      <c r="R607">
        <f t="shared" si="68"/>
        <v>0</v>
      </c>
    </row>
    <row r="608" spans="1:18" x14ac:dyDescent="0.3">
      <c r="A608" t="str">
        <f t="shared" si="64"/>
        <v>ARG</v>
      </c>
      <c r="B608" t="s">
        <v>1598</v>
      </c>
      <c r="C608" t="s">
        <v>1599</v>
      </c>
      <c r="D608" t="str">
        <f t="shared" si="65"/>
        <v>South America</v>
      </c>
      <c r="E608" t="s">
        <v>1617</v>
      </c>
      <c r="F608" t="s">
        <v>83</v>
      </c>
      <c r="G608">
        <v>43</v>
      </c>
      <c r="H608">
        <v>21</v>
      </c>
      <c r="I608">
        <v>184</v>
      </c>
      <c r="J608" t="s">
        <v>1618</v>
      </c>
      <c r="K608" s="1" t="s">
        <v>2391</v>
      </c>
      <c r="L608" t="s">
        <v>58</v>
      </c>
      <c r="M608" t="str">
        <f t="shared" si="69"/>
        <v>Italy</v>
      </c>
      <c r="N608" t="s">
        <v>59</v>
      </c>
      <c r="O608" t="str">
        <f>VLOOKUP(M608,Blad1!$B$3:$E$55,4,FALSE)</f>
        <v>Europe</v>
      </c>
      <c r="P608" t="str">
        <f t="shared" si="66"/>
        <v>Argentina,ARG,South America,Gonzalo HIGUAIN,Forward,43,21,184,Argentina - Peru 10 Oct 2009,10 Dec 1987,SSC Napoli ,Italy,ITA,Europe</v>
      </c>
      <c r="Q608">
        <f t="shared" si="67"/>
        <v>0</v>
      </c>
      <c r="R608">
        <f t="shared" si="68"/>
        <v>0</v>
      </c>
    </row>
    <row r="609" spans="1:18" x14ac:dyDescent="0.3">
      <c r="A609" t="str">
        <f t="shared" si="64"/>
        <v>ARG</v>
      </c>
      <c r="B609" t="s">
        <v>1598</v>
      </c>
      <c r="C609" t="s">
        <v>1599</v>
      </c>
      <c r="D609" t="str">
        <f t="shared" si="65"/>
        <v>South America</v>
      </c>
      <c r="E609" t="s">
        <v>1619</v>
      </c>
      <c r="F609" t="s">
        <v>83</v>
      </c>
      <c r="G609">
        <v>93</v>
      </c>
      <c r="H609">
        <v>42</v>
      </c>
      <c r="I609">
        <v>169</v>
      </c>
      <c r="J609" t="s">
        <v>1607</v>
      </c>
      <c r="K609" s="1" t="s">
        <v>2392</v>
      </c>
      <c r="L609" t="s">
        <v>150</v>
      </c>
      <c r="M609" t="str">
        <f t="shared" si="69"/>
        <v>Spain</v>
      </c>
      <c r="N609" t="s">
        <v>81</v>
      </c>
      <c r="O609" t="str">
        <f>VLOOKUP(M609,Blad1!$B$3:$E$55,4,FALSE)</f>
        <v>Europe</v>
      </c>
      <c r="P609" t="str">
        <f t="shared" si="66"/>
        <v>Argentina,ARG,South America,Lionel MESSI,Forward,93,42,169,Hungary - Argentina 17 Aug 2005,24 Jun 1987,FC Barcelona ,Spain,ESP,Europe</v>
      </c>
      <c r="Q609">
        <f t="shared" si="67"/>
        <v>0</v>
      </c>
      <c r="R609">
        <f t="shared" si="68"/>
        <v>0</v>
      </c>
    </row>
    <row r="610" spans="1:18" x14ac:dyDescent="0.3">
      <c r="A610" t="str">
        <f t="shared" si="64"/>
        <v>ARG</v>
      </c>
      <c r="B610" t="s">
        <v>1598</v>
      </c>
      <c r="C610" t="s">
        <v>1599</v>
      </c>
      <c r="D610" t="str">
        <f t="shared" si="65"/>
        <v>South America</v>
      </c>
      <c r="E610" t="s">
        <v>1620</v>
      </c>
      <c r="F610" t="s">
        <v>73</v>
      </c>
      <c r="G610">
        <v>57</v>
      </c>
      <c r="H610">
        <v>16</v>
      </c>
      <c r="I610">
        <v>180</v>
      </c>
      <c r="J610" t="s">
        <v>1621</v>
      </c>
      <c r="K610" s="1" t="s">
        <v>2393</v>
      </c>
      <c r="L610" t="s">
        <v>1622</v>
      </c>
      <c r="M610" t="str">
        <f t="shared" si="69"/>
        <v>Argentina</v>
      </c>
      <c r="N610" t="s">
        <v>1599</v>
      </c>
      <c r="O610" t="str">
        <f>VLOOKUP(M610,Blad1!$B$3:$E$55,4,FALSE)</f>
        <v>South America</v>
      </c>
      <c r="P610" t="str">
        <f t="shared" si="66"/>
        <v>Argentina,ARG,South America,Maxi RODRIGUEZ,Midfielder,57,16,180,Japan - Argentina 08 Jun 2003,02 Jan 1981,CA Newells Old Boys ,Argentina,ARG,South America</v>
      </c>
      <c r="Q610">
        <f t="shared" si="67"/>
        <v>0</v>
      </c>
      <c r="R610">
        <f t="shared" si="68"/>
        <v>0</v>
      </c>
    </row>
    <row r="611" spans="1:18" x14ac:dyDescent="0.3">
      <c r="A611" t="str">
        <f t="shared" si="64"/>
        <v>ARG</v>
      </c>
      <c r="B611" t="s">
        <v>1598</v>
      </c>
      <c r="C611" t="s">
        <v>1599</v>
      </c>
      <c r="D611" t="str">
        <f t="shared" si="65"/>
        <v>South America</v>
      </c>
      <c r="E611" t="s">
        <v>1623</v>
      </c>
      <c r="F611" t="s">
        <v>47</v>
      </c>
      <c r="G611">
        <v>3</v>
      </c>
      <c r="H611">
        <v>0</v>
      </c>
      <c r="I611">
        <v>190</v>
      </c>
      <c r="J611" t="s">
        <v>1624</v>
      </c>
      <c r="K611" s="1" t="s">
        <v>2394</v>
      </c>
      <c r="L611" t="s">
        <v>1610</v>
      </c>
      <c r="M611" t="str">
        <f t="shared" si="69"/>
        <v>Argentina</v>
      </c>
      <c r="N611" t="s">
        <v>1599</v>
      </c>
      <c r="O611" t="str">
        <f>VLOOKUP(M611,Blad1!$B$3:$E$55,4,FALSE)</f>
        <v>South America</v>
      </c>
      <c r="P611" t="str">
        <f t="shared" si="66"/>
        <v>Argentina,ARG,South America,Agustin ORION,Goalkeeper,3,0,190,Argentina - Brazil 14 Sep 2011,26 Jun 1981,CA Boca Juniors ,Argentina,ARG,South America</v>
      </c>
      <c r="Q611">
        <f t="shared" si="67"/>
        <v>0</v>
      </c>
      <c r="R611">
        <f t="shared" si="68"/>
        <v>0</v>
      </c>
    </row>
    <row r="612" spans="1:18" x14ac:dyDescent="0.3">
      <c r="A612" t="str">
        <f t="shared" si="64"/>
        <v>ARG</v>
      </c>
      <c r="B612" t="s">
        <v>1598</v>
      </c>
      <c r="C612" t="s">
        <v>1599</v>
      </c>
      <c r="D612" t="str">
        <f t="shared" si="65"/>
        <v>South America</v>
      </c>
      <c r="E612" t="s">
        <v>1625</v>
      </c>
      <c r="F612" t="s">
        <v>73</v>
      </c>
      <c r="G612">
        <v>9</v>
      </c>
      <c r="H612">
        <v>1</v>
      </c>
      <c r="I612">
        <v>177</v>
      </c>
      <c r="J612" t="s">
        <v>1624</v>
      </c>
      <c r="K612" s="1" t="s">
        <v>2117</v>
      </c>
      <c r="L612" t="s">
        <v>1626</v>
      </c>
      <c r="M612" t="str">
        <f t="shared" si="69"/>
        <v>Spain</v>
      </c>
      <c r="N612" t="s">
        <v>81</v>
      </c>
      <c r="O612" t="str">
        <f>VLOOKUP(M612,Blad1!$B$3:$E$55,4,FALSE)</f>
        <v>Europe</v>
      </c>
      <c r="P612" t="str">
        <f t="shared" si="66"/>
        <v>Argentina,ARG,South America,Augusto FERNANDEZ,Midfielder,9,1,177,Argentina - Brazil 14 Sep 2011,10 Apr 1986,Celta Vigo ,Spain,ESP,Europe</v>
      </c>
      <c r="Q612">
        <f t="shared" si="67"/>
        <v>0</v>
      </c>
      <c r="R612">
        <f t="shared" si="68"/>
        <v>0</v>
      </c>
    </row>
    <row r="613" spans="1:18" x14ac:dyDescent="0.3">
      <c r="A613" t="str">
        <f t="shared" si="64"/>
        <v>ARG</v>
      </c>
      <c r="B613" t="s">
        <v>1598</v>
      </c>
      <c r="C613" t="s">
        <v>1599</v>
      </c>
      <c r="D613" t="str">
        <f t="shared" si="65"/>
        <v>South America</v>
      </c>
      <c r="E613" t="s">
        <v>1627</v>
      </c>
      <c r="F613" t="s">
        <v>73</v>
      </c>
      <c r="G613">
        <v>105</v>
      </c>
      <c r="H613">
        <v>3</v>
      </c>
      <c r="I613">
        <v>171</v>
      </c>
      <c r="J613" t="s">
        <v>1628</v>
      </c>
      <c r="K613" s="1" t="s">
        <v>2395</v>
      </c>
      <c r="L613" t="s">
        <v>150</v>
      </c>
      <c r="M613" t="str">
        <f t="shared" si="69"/>
        <v>Spain</v>
      </c>
      <c r="N613" t="s">
        <v>81</v>
      </c>
      <c r="O613" t="str">
        <f>VLOOKUP(M613,Blad1!$B$3:$E$55,4,FALSE)</f>
        <v>Europe</v>
      </c>
      <c r="P613" t="str">
        <f t="shared" si="66"/>
        <v>Argentina,ARG,South America,Javier MASCHERANO,Midfielder,105,3,171,Argentina - Uruguay 16 Jul 2003,08 Jun 1984,FC Barcelona ,Spain,ESP,Europe</v>
      </c>
      <c r="Q613">
        <f t="shared" si="67"/>
        <v>0</v>
      </c>
      <c r="R613">
        <f t="shared" si="68"/>
        <v>0</v>
      </c>
    </row>
    <row r="614" spans="1:18" x14ac:dyDescent="0.3">
      <c r="A614" t="str">
        <f t="shared" si="64"/>
        <v>ARG</v>
      </c>
      <c r="B614" t="s">
        <v>1598</v>
      </c>
      <c r="C614" t="s">
        <v>1599</v>
      </c>
      <c r="D614" t="str">
        <f t="shared" si="65"/>
        <v>South America</v>
      </c>
      <c r="E614" t="s">
        <v>1629</v>
      </c>
      <c r="F614" t="s">
        <v>51</v>
      </c>
      <c r="G614">
        <v>41</v>
      </c>
      <c r="H614">
        <v>2</v>
      </c>
      <c r="I614">
        <v>184</v>
      </c>
      <c r="J614" t="s">
        <v>1630</v>
      </c>
      <c r="K614" s="1" t="s">
        <v>2396</v>
      </c>
      <c r="L614" t="s">
        <v>267</v>
      </c>
      <c r="M614" t="str">
        <f t="shared" si="69"/>
        <v>England</v>
      </c>
      <c r="N614" t="s">
        <v>63</v>
      </c>
      <c r="O614" t="str">
        <f>VLOOKUP(M614,Blad1!$B$3:$E$55,4,FALSE)</f>
        <v>Europe</v>
      </c>
      <c r="P614" t="str">
        <f t="shared" si="66"/>
        <v>Argentina,ARG,South America,Martin DEMICHELIS,Defender,41,2,184,Argentina - England 12 Nov 2005,20 Dec 1980,Manchester City FC ,England,ENG,Europe</v>
      </c>
      <c r="Q614">
        <f t="shared" si="67"/>
        <v>0</v>
      </c>
      <c r="R614">
        <f t="shared" si="68"/>
        <v>0</v>
      </c>
    </row>
    <row r="615" spans="1:18" x14ac:dyDescent="0.3">
      <c r="A615" t="str">
        <f t="shared" si="64"/>
        <v>ARG</v>
      </c>
      <c r="B615" t="s">
        <v>1598</v>
      </c>
      <c r="C615" t="s">
        <v>1599</v>
      </c>
      <c r="D615" t="str">
        <f t="shared" si="65"/>
        <v>South America</v>
      </c>
      <c r="E615" t="s">
        <v>1631</v>
      </c>
      <c r="F615" t="s">
        <v>51</v>
      </c>
      <c r="G615">
        <v>28</v>
      </c>
      <c r="H615">
        <v>1</v>
      </c>
      <c r="I615">
        <v>189</v>
      </c>
      <c r="J615" t="s">
        <v>1612</v>
      </c>
      <c r="K615" t="s">
        <v>1632</v>
      </c>
      <c r="L615" t="s">
        <v>97</v>
      </c>
      <c r="M615" t="str">
        <f t="shared" si="69"/>
        <v>Portugal</v>
      </c>
      <c r="N615" t="s">
        <v>67</v>
      </c>
      <c r="O615" t="str">
        <f>VLOOKUP(M615,Blad1!$B$3:$E$55,4,FALSE)</f>
        <v>Europe</v>
      </c>
      <c r="P615" t="str">
        <f t="shared" si="66"/>
        <v>Argentina,ARG,South America,Marcos ROJO,Defender,28,1,189,Argentina - Portugal 09 Feb 2011,20 Mar 1990,Sporting CP ,Portugal,POR,Europe</v>
      </c>
      <c r="Q615">
        <f t="shared" si="67"/>
        <v>0</v>
      </c>
      <c r="R615">
        <f t="shared" si="68"/>
        <v>0</v>
      </c>
    </row>
    <row r="616" spans="1:18" x14ac:dyDescent="0.3">
      <c r="A616" t="str">
        <f t="shared" si="64"/>
        <v>ARG</v>
      </c>
      <c r="B616" t="s">
        <v>1598</v>
      </c>
      <c r="C616" t="s">
        <v>1599</v>
      </c>
      <c r="D616" t="str">
        <f t="shared" si="65"/>
        <v>South America</v>
      </c>
      <c r="E616" t="s">
        <v>1633</v>
      </c>
      <c r="F616" t="s">
        <v>51</v>
      </c>
      <c r="G616">
        <v>30</v>
      </c>
      <c r="H616">
        <v>2</v>
      </c>
      <c r="I616">
        <v>190</v>
      </c>
      <c r="J616" t="s">
        <v>1634</v>
      </c>
      <c r="K616" s="1" t="s">
        <v>2397</v>
      </c>
      <c r="L616" t="s">
        <v>58</v>
      </c>
      <c r="M616" t="str">
        <f t="shared" si="69"/>
        <v>Italy</v>
      </c>
      <c r="N616" t="s">
        <v>59</v>
      </c>
      <c r="O616" t="str">
        <f>VLOOKUP(M616,Blad1!$B$3:$E$55,4,FALSE)</f>
        <v>Europe</v>
      </c>
      <c r="P616" t="str">
        <f t="shared" si="66"/>
        <v>Argentina,ARG,South America,Federico FERNANDEZ,Defender,30,2,190,Argentina - Ecuador 20 Apr 2011,21 Feb 1989,SSC Napoli ,Italy,ITA,Europe</v>
      </c>
      <c r="Q616">
        <f t="shared" si="67"/>
        <v>0</v>
      </c>
      <c r="R616">
        <f t="shared" si="68"/>
        <v>0</v>
      </c>
    </row>
    <row r="617" spans="1:18" x14ac:dyDescent="0.3">
      <c r="A617" t="str">
        <f t="shared" si="64"/>
        <v>ARG</v>
      </c>
      <c r="B617" t="s">
        <v>1598</v>
      </c>
      <c r="C617" t="s">
        <v>1599</v>
      </c>
      <c r="D617" t="str">
        <f t="shared" si="65"/>
        <v>South America</v>
      </c>
      <c r="E617" t="s">
        <v>1635</v>
      </c>
      <c r="F617" t="s">
        <v>83</v>
      </c>
      <c r="G617">
        <v>27</v>
      </c>
      <c r="H617">
        <v>3</v>
      </c>
      <c r="I617">
        <v>175</v>
      </c>
      <c r="J617" t="s">
        <v>1534</v>
      </c>
      <c r="K617" s="1" t="s">
        <v>2398</v>
      </c>
      <c r="L617" t="s">
        <v>117</v>
      </c>
      <c r="M617" t="str">
        <f t="shared" si="69"/>
        <v>Italy</v>
      </c>
      <c r="N617" t="s">
        <v>59</v>
      </c>
      <c r="O617" t="str">
        <f>VLOOKUP(M617,Blad1!$B$3:$E$55,4,FALSE)</f>
        <v>Europe</v>
      </c>
      <c r="P617" t="str">
        <f t="shared" si="66"/>
        <v>Argentina,ARG,South America,Rodrigo PALACIO,Forward,27,3,175,Argentina - Mexico 09 Mar 2005,05 Feb 1982,FC Internazionale ,Italy,ITA,Europe</v>
      </c>
      <c r="Q617">
        <f t="shared" si="67"/>
        <v>0</v>
      </c>
      <c r="R617">
        <f t="shared" si="68"/>
        <v>0</v>
      </c>
    </row>
    <row r="618" spans="1:18" x14ac:dyDescent="0.3">
      <c r="A618" t="str">
        <f t="shared" si="64"/>
        <v>ARG</v>
      </c>
      <c r="B618" t="s">
        <v>1598</v>
      </c>
      <c r="C618" t="s">
        <v>1599</v>
      </c>
      <c r="D618" t="str">
        <f t="shared" si="65"/>
        <v>South America</v>
      </c>
      <c r="E618" t="s">
        <v>1636</v>
      </c>
      <c r="F618" t="s">
        <v>73</v>
      </c>
      <c r="G618">
        <v>8</v>
      </c>
      <c r="H618">
        <v>1</v>
      </c>
      <c r="I618">
        <v>188</v>
      </c>
      <c r="J618" t="s">
        <v>1637</v>
      </c>
      <c r="K618" s="1" t="s">
        <v>2399</v>
      </c>
      <c r="L618" t="s">
        <v>117</v>
      </c>
      <c r="M618" t="str">
        <f t="shared" si="69"/>
        <v>Italy</v>
      </c>
      <c r="N618" t="s">
        <v>59</v>
      </c>
      <c r="O618" t="str">
        <f>VLOOKUP(M618,Blad1!$B$3:$E$55,4,FALSE)</f>
        <v>Europe</v>
      </c>
      <c r="P618" t="str">
        <f t="shared" si="66"/>
        <v>Argentina,ARG,South America,Ricardo ALVAREZ,Midfielder,8,1,188,Venezuela - Argentina 02 Sep 2011,12 Apr 1988,FC Internazionale ,Italy,ITA,Europe</v>
      </c>
      <c r="Q618">
        <f t="shared" si="67"/>
        <v>0</v>
      </c>
      <c r="R618">
        <f t="shared" si="68"/>
        <v>0</v>
      </c>
    </row>
    <row r="619" spans="1:18" x14ac:dyDescent="0.3">
      <c r="A619" t="str">
        <f t="shared" si="64"/>
        <v>ARG</v>
      </c>
      <c r="B619" t="s">
        <v>1598</v>
      </c>
      <c r="C619" t="s">
        <v>1599</v>
      </c>
      <c r="D619" t="str">
        <f t="shared" si="65"/>
        <v>South America</v>
      </c>
      <c r="E619" t="s">
        <v>1638</v>
      </c>
      <c r="F619" t="s">
        <v>83</v>
      </c>
      <c r="G619">
        <v>56</v>
      </c>
      <c r="H619">
        <v>21</v>
      </c>
      <c r="I619">
        <v>172</v>
      </c>
      <c r="J619" t="s">
        <v>1639</v>
      </c>
      <c r="K619" s="1" t="s">
        <v>2400</v>
      </c>
      <c r="L619" t="s">
        <v>267</v>
      </c>
      <c r="M619" t="str">
        <f t="shared" si="69"/>
        <v>England</v>
      </c>
      <c r="N619" t="s">
        <v>63</v>
      </c>
      <c r="O619" t="str">
        <f>VLOOKUP(M619,Blad1!$B$3:$E$55,4,FALSE)</f>
        <v>Europe</v>
      </c>
      <c r="P619" t="str">
        <f t="shared" si="66"/>
        <v>Argentina,ARG,South America,Sergio AGUERO,Forward,56,21,172,Brazil - Argentina 03 Sep 2006,02 Jun 1988,Manchester City FC ,England,ENG,Europe</v>
      </c>
      <c r="Q619">
        <f t="shared" si="67"/>
        <v>0</v>
      </c>
      <c r="R619">
        <f t="shared" si="68"/>
        <v>0</v>
      </c>
    </row>
    <row r="620" spans="1:18" x14ac:dyDescent="0.3">
      <c r="A620" t="str">
        <f t="shared" si="64"/>
        <v>ARG</v>
      </c>
      <c r="B620" t="s">
        <v>1598</v>
      </c>
      <c r="C620" t="s">
        <v>1599</v>
      </c>
      <c r="D620" t="str">
        <f t="shared" si="65"/>
        <v>South America</v>
      </c>
      <c r="E620" t="s">
        <v>1640</v>
      </c>
      <c r="F620" t="s">
        <v>47</v>
      </c>
      <c r="G620">
        <v>10</v>
      </c>
      <c r="H620">
        <v>0</v>
      </c>
      <c r="I620">
        <v>194</v>
      </c>
      <c r="J620" t="s">
        <v>1641</v>
      </c>
      <c r="K620" s="1" t="s">
        <v>2401</v>
      </c>
      <c r="L620" t="s">
        <v>1642</v>
      </c>
      <c r="M620" t="str">
        <f t="shared" si="69"/>
        <v>Italy</v>
      </c>
      <c r="N620" t="s">
        <v>59</v>
      </c>
      <c r="O620" t="str">
        <f>VLOOKUP(M620,Blad1!$B$3:$E$55,4,FALSE)</f>
        <v>Europe</v>
      </c>
      <c r="P620" t="str">
        <f t="shared" si="66"/>
        <v>Argentina,ARG,South America,Mariano ANDUJAR,Goalkeeper,10,0,194,Argentina - Colombia 06 Jun 2009,30 Jul 1983,Calcio Catania ,Italy,ITA,Europe</v>
      </c>
      <c r="Q620">
        <f t="shared" si="67"/>
        <v>0</v>
      </c>
      <c r="R620">
        <f t="shared" si="68"/>
        <v>0</v>
      </c>
    </row>
    <row r="621" spans="1:18" x14ac:dyDescent="0.3">
      <c r="A621" t="str">
        <f t="shared" si="64"/>
        <v>ARG</v>
      </c>
      <c r="B621" t="s">
        <v>1598</v>
      </c>
      <c r="C621" t="s">
        <v>1599</v>
      </c>
      <c r="D621" t="str">
        <f t="shared" si="65"/>
        <v>South America</v>
      </c>
      <c r="E621" t="s">
        <v>1643</v>
      </c>
      <c r="F621" t="s">
        <v>83</v>
      </c>
      <c r="G621">
        <v>37</v>
      </c>
      <c r="H621">
        <v>4</v>
      </c>
      <c r="I621">
        <v>173</v>
      </c>
      <c r="J621" t="s">
        <v>1644</v>
      </c>
      <c r="K621" t="s">
        <v>1645</v>
      </c>
      <c r="L621" t="s">
        <v>913</v>
      </c>
      <c r="M621" t="str">
        <f t="shared" si="69"/>
        <v>France</v>
      </c>
      <c r="N621" t="s">
        <v>95</v>
      </c>
      <c r="O621" t="str">
        <f>VLOOKUP(M621,Blad1!$B$3:$E$55,4,FALSE)</f>
        <v>Europe</v>
      </c>
      <c r="P621" t="str">
        <f t="shared" si="66"/>
        <v>Argentina,ARG,South America,Ezequiel LAVEZZI,Forward,37,4,173,Argentina - Chile 18 Apr 2007,03 May 1985,Paris Saint-Germain FC ,France,FRA,Europe</v>
      </c>
      <c r="Q621">
        <f t="shared" si="67"/>
        <v>0</v>
      </c>
      <c r="R621">
        <f t="shared" si="68"/>
        <v>0</v>
      </c>
    </row>
    <row r="622" spans="1:18" x14ac:dyDescent="0.3">
      <c r="A622" t="str">
        <f t="shared" si="64"/>
        <v>ARG</v>
      </c>
      <c r="B622" t="s">
        <v>1598</v>
      </c>
      <c r="C622" t="s">
        <v>1599</v>
      </c>
      <c r="D622" t="str">
        <f t="shared" si="65"/>
        <v>South America</v>
      </c>
      <c r="E622" t="s">
        <v>1646</v>
      </c>
      <c r="F622" t="s">
        <v>51</v>
      </c>
      <c r="G622">
        <v>12</v>
      </c>
      <c r="H622">
        <v>0</v>
      </c>
      <c r="I622">
        <v>188</v>
      </c>
      <c r="J622" t="s">
        <v>1647</v>
      </c>
      <c r="K622" s="1" t="s">
        <v>2402</v>
      </c>
      <c r="L622" t="s">
        <v>1648</v>
      </c>
      <c r="M622" t="str">
        <f t="shared" si="69"/>
        <v>Mexico</v>
      </c>
      <c r="N622" t="s">
        <v>1486</v>
      </c>
      <c r="O622" t="str">
        <f>VLOOKUP(M622,Blad1!$B$3:$E$55,4,FALSE)</f>
        <v>North- Cetral America and Caribbean</v>
      </c>
      <c r="P622" t="str">
        <f t="shared" si="66"/>
        <v>Argentina,ARG,South America,Jose Maria BASANTA,Defender,12,0,188,Bolivia - Argentina 26 Mar 2013,03 Apr 1984,CF Monterrey ,Mexico,MEX,North- Cetral America and Caribbean</v>
      </c>
      <c r="Q622">
        <f t="shared" si="67"/>
        <v>0</v>
      </c>
      <c r="R622">
        <f t="shared" si="68"/>
        <v>0</v>
      </c>
    </row>
    <row r="623" spans="1:18" x14ac:dyDescent="0.3">
      <c r="A623" t="str">
        <f t="shared" si="64"/>
        <v>BRA</v>
      </c>
      <c r="B623" t="s">
        <v>1649</v>
      </c>
      <c r="C623" t="s">
        <v>1650</v>
      </c>
      <c r="D623" t="str">
        <f t="shared" si="65"/>
        <v>South America</v>
      </c>
      <c r="E623" t="s">
        <v>1651</v>
      </c>
      <c r="F623" t="s">
        <v>47</v>
      </c>
      <c r="G623">
        <v>9</v>
      </c>
      <c r="H623">
        <v>0</v>
      </c>
      <c r="I623">
        <v>190</v>
      </c>
      <c r="J623" t="s">
        <v>1624</v>
      </c>
      <c r="K623" s="1" t="s">
        <v>2403</v>
      </c>
      <c r="L623" t="s">
        <v>1652</v>
      </c>
      <c r="M623" t="str">
        <f t="shared" si="69"/>
        <v>Brazil</v>
      </c>
      <c r="N623" t="s">
        <v>1650</v>
      </c>
      <c r="O623" t="str">
        <f>VLOOKUP(M623,Blad1!$B$3:$E$55,4,FALSE)</f>
        <v>South America</v>
      </c>
      <c r="P623" t="str">
        <f t="shared" si="66"/>
        <v>Brazil,BRA,South America,JEFFERSON,Goalkeeper,9,0,190,Argentina - Brazil 14 Sep 2011,02 Jan 1983,Botafogo FR ,Brazil,BRA,South America</v>
      </c>
      <c r="Q623">
        <f t="shared" si="67"/>
        <v>0</v>
      </c>
      <c r="R623">
        <f t="shared" si="68"/>
        <v>0</v>
      </c>
    </row>
    <row r="624" spans="1:18" x14ac:dyDescent="0.3">
      <c r="A624" t="str">
        <f t="shared" si="64"/>
        <v>BRA</v>
      </c>
      <c r="B624" t="s">
        <v>1649</v>
      </c>
      <c r="C624" t="s">
        <v>1650</v>
      </c>
      <c r="D624" t="str">
        <f t="shared" si="65"/>
        <v>South America</v>
      </c>
      <c r="E624" t="s">
        <v>1653</v>
      </c>
      <c r="F624" t="s">
        <v>51</v>
      </c>
      <c r="G624">
        <v>79</v>
      </c>
      <c r="H624">
        <v>6</v>
      </c>
      <c r="I624">
        <v>175</v>
      </c>
      <c r="J624" t="s">
        <v>1654</v>
      </c>
      <c r="K624" t="s">
        <v>1655</v>
      </c>
      <c r="L624" t="s">
        <v>150</v>
      </c>
      <c r="M624" t="str">
        <f t="shared" si="69"/>
        <v>Spain</v>
      </c>
      <c r="N624" t="s">
        <v>81</v>
      </c>
      <c r="O624" t="str">
        <f>VLOOKUP(M624,Blad1!$B$3:$E$55,4,FALSE)</f>
        <v>Europe</v>
      </c>
      <c r="P624" t="str">
        <f t="shared" si="66"/>
        <v>Brazil,BRA,South America,Dani ALVES,Defender,79,6,175,Brazil - Ecuador 10 Oct 2006,06 May 1983,FC Barcelona ,Spain,ESP,Europe</v>
      </c>
      <c r="Q624">
        <f t="shared" si="67"/>
        <v>0</v>
      </c>
      <c r="R624">
        <f t="shared" si="68"/>
        <v>1</v>
      </c>
    </row>
    <row r="625" spans="1:18" x14ac:dyDescent="0.3">
      <c r="A625" t="str">
        <f t="shared" si="64"/>
        <v>BRA</v>
      </c>
      <c r="B625" t="s">
        <v>1649</v>
      </c>
      <c r="C625" t="s">
        <v>1650</v>
      </c>
      <c r="D625" t="str">
        <f t="shared" si="65"/>
        <v>South America</v>
      </c>
      <c r="E625" t="s">
        <v>1656</v>
      </c>
      <c r="F625" t="s">
        <v>51</v>
      </c>
      <c r="G625">
        <v>52</v>
      </c>
      <c r="H625">
        <v>3</v>
      </c>
      <c r="I625">
        <v>182</v>
      </c>
      <c r="J625" t="s">
        <v>1657</v>
      </c>
      <c r="K625" s="1" t="s">
        <v>2404</v>
      </c>
      <c r="L625" t="s">
        <v>913</v>
      </c>
      <c r="M625" t="str">
        <f t="shared" si="69"/>
        <v>France</v>
      </c>
      <c r="N625" t="s">
        <v>95</v>
      </c>
      <c r="O625" t="str">
        <f>VLOOKUP(M625,Blad1!$B$3:$E$55,4,FALSE)</f>
        <v>Europe</v>
      </c>
      <c r="P625" t="str">
        <f t="shared" si="66"/>
        <v>Brazil,BRA,South America,Thiago SILVA,Defender,52,3,182,Venezuela - Brazil 12 Oct 2008,22 Sep 1984,Paris Saint-Germain FC ,France,FRA,Europe</v>
      </c>
      <c r="Q625">
        <f t="shared" si="67"/>
        <v>0</v>
      </c>
      <c r="R625">
        <f t="shared" si="68"/>
        <v>1</v>
      </c>
    </row>
    <row r="626" spans="1:18" x14ac:dyDescent="0.3">
      <c r="A626" t="str">
        <f t="shared" si="64"/>
        <v>BRA</v>
      </c>
      <c r="B626" t="s">
        <v>1649</v>
      </c>
      <c r="C626" t="s">
        <v>1650</v>
      </c>
      <c r="D626" t="str">
        <f t="shared" si="65"/>
        <v>South America</v>
      </c>
      <c r="E626" t="s">
        <v>1658</v>
      </c>
      <c r="F626" t="s">
        <v>51</v>
      </c>
      <c r="G626">
        <v>43</v>
      </c>
      <c r="H626">
        <v>2</v>
      </c>
      <c r="I626">
        <v>189</v>
      </c>
      <c r="J626" t="s">
        <v>1549</v>
      </c>
      <c r="K626" s="1" t="s">
        <v>2030</v>
      </c>
      <c r="L626" t="s">
        <v>160</v>
      </c>
      <c r="M626" t="str">
        <f t="shared" si="69"/>
        <v>England</v>
      </c>
      <c r="N626" t="s">
        <v>63</v>
      </c>
      <c r="O626" t="str">
        <f>VLOOKUP(M626,Blad1!$B$3:$E$55,4,FALSE)</f>
        <v>Europe</v>
      </c>
      <c r="P626" t="str">
        <f t="shared" si="66"/>
        <v>Brazil,BRA,South America,DAVID LUIZ,Defender,43,2,189,USA - Brazil 10 Aug 2010,22 Apr 1987,Chelsea FC ,England,ENG,Europe</v>
      </c>
      <c r="Q626">
        <f t="shared" si="67"/>
        <v>0</v>
      </c>
      <c r="R626">
        <f t="shared" si="68"/>
        <v>1</v>
      </c>
    </row>
    <row r="627" spans="1:18" x14ac:dyDescent="0.3">
      <c r="A627" t="str">
        <f t="shared" si="64"/>
        <v>BRA</v>
      </c>
      <c r="B627" t="s">
        <v>1649</v>
      </c>
      <c r="C627" t="s">
        <v>1650</v>
      </c>
      <c r="D627" t="str">
        <f t="shared" si="65"/>
        <v>South America</v>
      </c>
      <c r="E627" t="s">
        <v>1659</v>
      </c>
      <c r="F627" t="s">
        <v>73</v>
      </c>
      <c r="G627">
        <v>12</v>
      </c>
      <c r="H627">
        <v>2</v>
      </c>
      <c r="I627">
        <v>179</v>
      </c>
      <c r="J627" t="s">
        <v>1660</v>
      </c>
      <c r="K627" t="s">
        <v>1661</v>
      </c>
      <c r="L627" t="s">
        <v>267</v>
      </c>
      <c r="M627" t="str">
        <f t="shared" si="69"/>
        <v>England</v>
      </c>
      <c r="N627" t="s">
        <v>63</v>
      </c>
      <c r="O627" t="str">
        <f>VLOOKUP(M627,Blad1!$B$3:$E$55,4,FALSE)</f>
        <v>Europe</v>
      </c>
      <c r="P627" t="str">
        <f t="shared" si="66"/>
        <v>Brazil,BRA,South America,FERNANDINHO,Midfielder,12,2,179,Germany - Brazil 10 Aug 2011,04 May 1985,Manchester City FC ,England,ENG,Europe</v>
      </c>
      <c r="Q627">
        <f t="shared" si="67"/>
        <v>0</v>
      </c>
      <c r="R627">
        <f t="shared" si="68"/>
        <v>1</v>
      </c>
    </row>
    <row r="628" spans="1:18" x14ac:dyDescent="0.3">
      <c r="A628" t="str">
        <f t="shared" si="64"/>
        <v>BRA</v>
      </c>
      <c r="B628" t="s">
        <v>1649</v>
      </c>
      <c r="C628" t="s">
        <v>1650</v>
      </c>
      <c r="D628" t="str">
        <f t="shared" si="65"/>
        <v>South America</v>
      </c>
      <c r="E628" t="s">
        <v>1662</v>
      </c>
      <c r="F628" t="s">
        <v>51</v>
      </c>
      <c r="G628">
        <v>37</v>
      </c>
      <c r="H628">
        <v>4</v>
      </c>
      <c r="I628">
        <v>174</v>
      </c>
      <c r="J628" t="s">
        <v>1663</v>
      </c>
      <c r="K628" t="s">
        <v>1664</v>
      </c>
      <c r="L628" t="s">
        <v>819</v>
      </c>
      <c r="M628" t="str">
        <f t="shared" si="69"/>
        <v>Spain</v>
      </c>
      <c r="N628" t="s">
        <v>81</v>
      </c>
      <c r="O628" t="str">
        <f>VLOOKUP(M628,Blad1!$B$3:$E$55,4,FALSE)</f>
        <v>Europe</v>
      </c>
      <c r="P628" t="str">
        <f t="shared" si="66"/>
        <v>Brazil,BRA,South America,MARCELO,Defender,37,4,174,Brazil - Wales 05 Sep 2006,12 May 1988,Real Madrid CF ,Spain,ESP,Europe</v>
      </c>
      <c r="Q628">
        <f t="shared" si="67"/>
        <v>0</v>
      </c>
      <c r="R628">
        <f t="shared" si="68"/>
        <v>1</v>
      </c>
    </row>
    <row r="629" spans="1:18" x14ac:dyDescent="0.3">
      <c r="A629" t="str">
        <f t="shared" si="64"/>
        <v>BRA</v>
      </c>
      <c r="B629" t="s">
        <v>1649</v>
      </c>
      <c r="C629" t="s">
        <v>1650</v>
      </c>
      <c r="D629" t="str">
        <f t="shared" si="65"/>
        <v>South America</v>
      </c>
      <c r="E629" t="s">
        <v>1665</v>
      </c>
      <c r="F629" t="s">
        <v>83</v>
      </c>
      <c r="G629">
        <v>41</v>
      </c>
      <c r="H629">
        <v>9</v>
      </c>
      <c r="I629">
        <v>179</v>
      </c>
      <c r="J629" t="s">
        <v>1666</v>
      </c>
      <c r="K629" s="1" t="s">
        <v>2405</v>
      </c>
      <c r="L629" t="s">
        <v>684</v>
      </c>
      <c r="M629" t="str">
        <f t="shared" si="69"/>
        <v>Russia</v>
      </c>
      <c r="N629" t="s">
        <v>334</v>
      </c>
      <c r="O629" t="str">
        <f>VLOOKUP(M629,Blad1!$B$3:$E$55,4,FALSE)</f>
        <v>Europe</v>
      </c>
      <c r="P629" t="str">
        <f t="shared" si="66"/>
        <v>Brazil,BRA,South America,HULK,Forward,41,9,179,Brazil - England 14 Nov 2009,25 Jul 1986,FC Zenit St. Petersburg ,Russia,RUS,Europe</v>
      </c>
      <c r="Q629">
        <f t="shared" si="67"/>
        <v>0</v>
      </c>
      <c r="R629">
        <f t="shared" si="68"/>
        <v>1</v>
      </c>
    </row>
    <row r="630" spans="1:18" x14ac:dyDescent="0.3">
      <c r="A630" t="str">
        <f t="shared" si="64"/>
        <v>BRA</v>
      </c>
      <c r="B630" t="s">
        <v>1649</v>
      </c>
      <c r="C630" t="s">
        <v>1650</v>
      </c>
      <c r="D630" t="str">
        <f t="shared" si="65"/>
        <v>South America</v>
      </c>
      <c r="E630" t="s">
        <v>1667</v>
      </c>
      <c r="F630" t="s">
        <v>73</v>
      </c>
      <c r="G630">
        <v>32</v>
      </c>
      <c r="H630">
        <v>5</v>
      </c>
      <c r="I630">
        <v>181</v>
      </c>
      <c r="J630" t="s">
        <v>1624</v>
      </c>
      <c r="K630" s="1" t="s">
        <v>2406</v>
      </c>
      <c r="L630" t="s">
        <v>100</v>
      </c>
      <c r="M630" t="str">
        <f t="shared" si="69"/>
        <v>England</v>
      </c>
      <c r="N630" t="s">
        <v>63</v>
      </c>
      <c r="O630" t="str">
        <f>VLOOKUP(M630,Blad1!$B$3:$E$55,4,FALSE)</f>
        <v>Europe</v>
      </c>
      <c r="P630" t="str">
        <f t="shared" si="66"/>
        <v>Brazil,BRA,South America,PAULINHO,Midfielder,32,5,181,Argentina - Brazil 14 Sep 2011,25 Jul 1988,Tottenham Hotspur FC ,England,ENG,Europe</v>
      </c>
      <c r="Q630">
        <f t="shared" si="67"/>
        <v>0</v>
      </c>
      <c r="R630">
        <f t="shared" si="68"/>
        <v>1</v>
      </c>
    </row>
    <row r="631" spans="1:18" x14ac:dyDescent="0.3">
      <c r="A631" t="str">
        <f t="shared" si="64"/>
        <v>BRA</v>
      </c>
      <c r="B631" t="s">
        <v>1649</v>
      </c>
      <c r="C631" t="s">
        <v>1650</v>
      </c>
      <c r="D631" t="str">
        <f t="shared" si="65"/>
        <v>South America</v>
      </c>
      <c r="E631" t="s">
        <v>1668</v>
      </c>
      <c r="F631" t="s">
        <v>83</v>
      </c>
      <c r="G631">
        <v>39</v>
      </c>
      <c r="H631">
        <v>18</v>
      </c>
      <c r="I631">
        <v>186</v>
      </c>
      <c r="J631" t="s">
        <v>1669</v>
      </c>
      <c r="K631" t="s">
        <v>1670</v>
      </c>
      <c r="L631" t="s">
        <v>1671</v>
      </c>
      <c r="M631" t="str">
        <f t="shared" si="69"/>
        <v>Brazil</v>
      </c>
      <c r="N631" t="s">
        <v>1650</v>
      </c>
      <c r="O631" t="str">
        <f>VLOOKUP(M631,Blad1!$B$3:$E$55,4,FALSE)</f>
        <v>South America</v>
      </c>
      <c r="P631" t="str">
        <f t="shared" si="66"/>
        <v>Brazil,BRA,South America,FRED,Forward,39,18,186,Brazil - Guatemala 27 Apr 2005,03 Oct 1983,Fluminense FC ,Brazil,BRA,South America</v>
      </c>
      <c r="Q631">
        <f t="shared" si="67"/>
        <v>0</v>
      </c>
      <c r="R631">
        <f t="shared" si="68"/>
        <v>0</v>
      </c>
    </row>
    <row r="632" spans="1:18" x14ac:dyDescent="0.3">
      <c r="A632" t="str">
        <f t="shared" si="64"/>
        <v>BRA</v>
      </c>
      <c r="B632" t="s">
        <v>1649</v>
      </c>
      <c r="C632" t="s">
        <v>1650</v>
      </c>
      <c r="D632" t="str">
        <f t="shared" si="65"/>
        <v>South America</v>
      </c>
      <c r="E632" t="s">
        <v>1672</v>
      </c>
      <c r="F632" t="s">
        <v>83</v>
      </c>
      <c r="G632">
        <v>54</v>
      </c>
      <c r="H632">
        <v>35</v>
      </c>
      <c r="I632">
        <v>175</v>
      </c>
      <c r="J632" t="s">
        <v>1549</v>
      </c>
      <c r="K632" s="1" t="s">
        <v>2251</v>
      </c>
      <c r="L632" t="s">
        <v>150</v>
      </c>
      <c r="M632" t="str">
        <f t="shared" si="69"/>
        <v>Spain</v>
      </c>
      <c r="N632" t="s">
        <v>81</v>
      </c>
      <c r="O632" t="str">
        <f>VLOOKUP(M632,Blad1!$B$3:$E$55,4,FALSE)</f>
        <v>Europe</v>
      </c>
      <c r="P632" t="str">
        <f t="shared" si="66"/>
        <v>Brazil,BRA,South America,NEYMAR,Forward,54,35,175,USA - Brazil 10 Aug 2010,05 Feb 1992,FC Barcelona ,Spain,ESP,Europe</v>
      </c>
      <c r="Q632">
        <f t="shared" si="67"/>
        <v>0</v>
      </c>
      <c r="R632">
        <f t="shared" si="68"/>
        <v>1</v>
      </c>
    </row>
    <row r="633" spans="1:18" x14ac:dyDescent="0.3">
      <c r="A633" t="str">
        <f t="shared" si="64"/>
        <v>BRA</v>
      </c>
      <c r="B633" t="s">
        <v>1649</v>
      </c>
      <c r="C633" t="s">
        <v>1650</v>
      </c>
      <c r="D633" t="str">
        <f t="shared" si="65"/>
        <v>South America</v>
      </c>
      <c r="E633" t="s">
        <v>1673</v>
      </c>
      <c r="F633" t="s">
        <v>73</v>
      </c>
      <c r="G633">
        <v>38</v>
      </c>
      <c r="H633">
        <v>11</v>
      </c>
      <c r="I633">
        <v>181</v>
      </c>
      <c r="J633" t="s">
        <v>1624</v>
      </c>
      <c r="K633" s="1" t="s">
        <v>2407</v>
      </c>
      <c r="L633" t="s">
        <v>160</v>
      </c>
      <c r="M633" t="str">
        <f t="shared" si="69"/>
        <v>England</v>
      </c>
      <c r="N633" t="s">
        <v>63</v>
      </c>
      <c r="O633" t="str">
        <f>VLOOKUP(M633,Blad1!$B$3:$E$55,4,FALSE)</f>
        <v>Europe</v>
      </c>
      <c r="P633" t="str">
        <f t="shared" si="66"/>
        <v>Brazil,BRA,South America,OSCAR,Midfielder,38,11,181,Argentina - Brazil 14 Sep 2011,09 Sep 1991,Chelsea FC ,England,ENG,Europe</v>
      </c>
      <c r="Q633">
        <f t="shared" si="67"/>
        <v>0</v>
      </c>
      <c r="R633">
        <f t="shared" si="68"/>
        <v>1</v>
      </c>
    </row>
    <row r="634" spans="1:18" x14ac:dyDescent="0.3">
      <c r="A634" t="str">
        <f t="shared" si="64"/>
        <v>BRA</v>
      </c>
      <c r="B634" t="s">
        <v>1649</v>
      </c>
      <c r="C634" t="s">
        <v>1650</v>
      </c>
      <c r="D634" t="str">
        <f t="shared" si="65"/>
        <v>South America</v>
      </c>
      <c r="E634" t="s">
        <v>1674</v>
      </c>
      <c r="F634" t="s">
        <v>47</v>
      </c>
      <c r="G634">
        <v>87</v>
      </c>
      <c r="H634">
        <v>0</v>
      </c>
      <c r="I634">
        <v>179</v>
      </c>
      <c r="J634" t="s">
        <v>1675</v>
      </c>
      <c r="K634" s="1" t="s">
        <v>2408</v>
      </c>
      <c r="L634" t="s">
        <v>1554</v>
      </c>
      <c r="M634" t="str">
        <f t="shared" si="69"/>
        <v>Canada</v>
      </c>
      <c r="N634" t="s">
        <v>540</v>
      </c>
      <c r="O634" t="str">
        <f>VLOOKUP(M634,Blad1!$B$3:$E$55,4,FALSE)</f>
        <v>North- Central America and Caribbean</v>
      </c>
      <c r="P634" t="str">
        <f t="shared" si="66"/>
        <v>Brazil,BRA,South America,JULIO CESAR,Goalkeeper,87,0,179,Brazil - Chile 08 Jul 2004,03 Sep 1979,Toronto FC ,Canada,CAN,North- Central America and Caribbean</v>
      </c>
      <c r="Q634">
        <f t="shared" si="67"/>
        <v>0</v>
      </c>
      <c r="R634">
        <f t="shared" si="68"/>
        <v>0</v>
      </c>
    </row>
    <row r="635" spans="1:18" x14ac:dyDescent="0.3">
      <c r="A635" t="str">
        <f t="shared" si="64"/>
        <v>BRA</v>
      </c>
      <c r="B635" t="s">
        <v>1649</v>
      </c>
      <c r="C635" t="s">
        <v>1650</v>
      </c>
      <c r="D635" t="str">
        <f t="shared" si="65"/>
        <v>South America</v>
      </c>
      <c r="E635" t="s">
        <v>1676</v>
      </c>
      <c r="F635" t="s">
        <v>51</v>
      </c>
      <c r="G635">
        <v>13</v>
      </c>
      <c r="H635">
        <v>2</v>
      </c>
      <c r="I635">
        <v>189</v>
      </c>
      <c r="J635" t="s">
        <v>1677</v>
      </c>
      <c r="K635" t="s">
        <v>1678</v>
      </c>
      <c r="L635" t="s">
        <v>708</v>
      </c>
      <c r="M635" t="str">
        <f t="shared" si="69"/>
        <v>Germany</v>
      </c>
      <c r="N635" t="s">
        <v>175</v>
      </c>
      <c r="O635" t="str">
        <f>VLOOKUP(M635,Blad1!$B$3:$E$55,4,FALSE)</f>
        <v>Europe</v>
      </c>
      <c r="P635" t="str">
        <f t="shared" si="66"/>
        <v>Brazil,BRA,South America,DANTE,Defender,13,2,189,England - Brazil 06 Feb 2013,18 Oct 1983,FC Bayern Muenchen ,Germany,GER,Europe</v>
      </c>
      <c r="Q635">
        <f t="shared" si="67"/>
        <v>0</v>
      </c>
      <c r="R635">
        <f t="shared" si="68"/>
        <v>1</v>
      </c>
    </row>
    <row r="636" spans="1:18" x14ac:dyDescent="0.3">
      <c r="A636" t="str">
        <f t="shared" si="64"/>
        <v>BRA</v>
      </c>
      <c r="B636" t="s">
        <v>1649</v>
      </c>
      <c r="C636" t="s">
        <v>1650</v>
      </c>
      <c r="D636" t="str">
        <f t="shared" si="65"/>
        <v>South America</v>
      </c>
      <c r="E636" t="s">
        <v>1679</v>
      </c>
      <c r="F636" t="s">
        <v>51</v>
      </c>
      <c r="G636">
        <v>10</v>
      </c>
      <c r="H636">
        <v>0</v>
      </c>
      <c r="I636">
        <v>177</v>
      </c>
      <c r="J636" t="s">
        <v>1320</v>
      </c>
      <c r="K636" s="1" t="s">
        <v>2409</v>
      </c>
      <c r="L636" t="s">
        <v>913</v>
      </c>
      <c r="M636" t="str">
        <f t="shared" si="69"/>
        <v>France</v>
      </c>
      <c r="N636" t="s">
        <v>95</v>
      </c>
      <c r="O636" t="str">
        <f>VLOOKUP(M636,Blad1!$B$3:$E$55,4,FALSE)</f>
        <v>Europe</v>
      </c>
      <c r="P636" t="str">
        <f t="shared" si="66"/>
        <v>Brazil,BRA,South America,MAXWELL,Defender,10,0,177,Switzerland - Brazil 14 Aug 2013,27 Aug 1981,Paris Saint-Germain FC ,France,FRA,Europe</v>
      </c>
      <c r="Q636">
        <f t="shared" si="67"/>
        <v>0</v>
      </c>
      <c r="R636">
        <f t="shared" si="68"/>
        <v>1</v>
      </c>
    </row>
    <row r="637" spans="1:18" x14ac:dyDescent="0.3">
      <c r="A637" t="str">
        <f t="shared" si="64"/>
        <v>BRA</v>
      </c>
      <c r="B637" t="s">
        <v>1649</v>
      </c>
      <c r="C637" t="s">
        <v>1650</v>
      </c>
      <c r="D637" t="str">
        <f t="shared" si="65"/>
        <v>South America</v>
      </c>
      <c r="E637" t="s">
        <v>1680</v>
      </c>
      <c r="F637" t="s">
        <v>51</v>
      </c>
      <c r="G637">
        <v>6</v>
      </c>
      <c r="H637">
        <v>0</v>
      </c>
      <c r="I637">
        <v>186</v>
      </c>
      <c r="J637" t="s">
        <v>1681</v>
      </c>
      <c r="K637" t="s">
        <v>1682</v>
      </c>
      <c r="L637" t="s">
        <v>58</v>
      </c>
      <c r="M637" t="str">
        <f t="shared" si="69"/>
        <v>Italy</v>
      </c>
      <c r="N637" t="s">
        <v>59</v>
      </c>
      <c r="O637" t="str">
        <f>VLOOKUP(M637,Blad1!$B$3:$E$55,4,FALSE)</f>
        <v>Europe</v>
      </c>
      <c r="P637" t="str">
        <f t="shared" si="66"/>
        <v>Brazil,BRA,South America,HENRIQUE,Defender,6,0,186,Brazil - Venezuela 06 Jun 2008,14 Oct 1986,SSC Napoli ,Italy,ITA,Europe</v>
      </c>
      <c r="Q637">
        <f t="shared" si="67"/>
        <v>0</v>
      </c>
      <c r="R637">
        <f t="shared" si="68"/>
        <v>1</v>
      </c>
    </row>
    <row r="638" spans="1:18" x14ac:dyDescent="0.3">
      <c r="A638" t="str">
        <f t="shared" si="64"/>
        <v>BRA</v>
      </c>
      <c r="B638" t="s">
        <v>1649</v>
      </c>
      <c r="C638" t="s">
        <v>1650</v>
      </c>
      <c r="D638" t="str">
        <f t="shared" si="65"/>
        <v>South America</v>
      </c>
      <c r="E638" t="s">
        <v>1683</v>
      </c>
      <c r="F638" t="s">
        <v>73</v>
      </c>
      <c r="G638">
        <v>49</v>
      </c>
      <c r="H638">
        <v>4</v>
      </c>
      <c r="I638">
        <v>181</v>
      </c>
      <c r="J638" t="s">
        <v>1684</v>
      </c>
      <c r="K638" t="s">
        <v>1685</v>
      </c>
      <c r="L638" t="s">
        <v>160</v>
      </c>
      <c r="M638" t="str">
        <f t="shared" si="69"/>
        <v>England</v>
      </c>
      <c r="N638" t="s">
        <v>63</v>
      </c>
      <c r="O638" t="str">
        <f>VLOOKUP(M638,Blad1!$B$3:$E$55,4,FALSE)</f>
        <v>Europe</v>
      </c>
      <c r="P638" t="str">
        <f t="shared" si="66"/>
        <v>Brazil,BRA,South America,RAMIRES,Midfielder,49,4,181,Uruguay - Brazil 06 Jun 2009,24 Mar 1987,Chelsea FC ,England,ENG,Europe</v>
      </c>
      <c r="Q638">
        <f t="shared" si="67"/>
        <v>0</v>
      </c>
      <c r="R638">
        <f t="shared" si="68"/>
        <v>1</v>
      </c>
    </row>
    <row r="639" spans="1:18" x14ac:dyDescent="0.3">
      <c r="A639" t="str">
        <f t="shared" si="64"/>
        <v>BRA</v>
      </c>
      <c r="B639" t="s">
        <v>1649</v>
      </c>
      <c r="C639" t="s">
        <v>1650</v>
      </c>
      <c r="D639" t="str">
        <f t="shared" si="65"/>
        <v>South America</v>
      </c>
      <c r="E639" t="s">
        <v>1686</v>
      </c>
      <c r="F639" t="s">
        <v>73</v>
      </c>
      <c r="G639">
        <v>25</v>
      </c>
      <c r="H639">
        <v>1</v>
      </c>
      <c r="I639">
        <v>188</v>
      </c>
      <c r="J639" t="s">
        <v>1660</v>
      </c>
      <c r="K639" s="1" t="s">
        <v>2239</v>
      </c>
      <c r="L639" t="s">
        <v>687</v>
      </c>
      <c r="M639" t="str">
        <f t="shared" si="69"/>
        <v>Germany</v>
      </c>
      <c r="N639" t="s">
        <v>175</v>
      </c>
      <c r="O639" t="str">
        <f>VLOOKUP(M639,Blad1!$B$3:$E$55,4,FALSE)</f>
        <v>Europe</v>
      </c>
      <c r="P639" t="str">
        <f t="shared" si="66"/>
        <v>Brazil,BRA,South America,LUIZ GUSTAVO,Midfielder,25,1,188,Germany - Brazil 10 Aug 2011,23 Jul 1987,VfL Wolfsburg ,Germany,GER,Europe</v>
      </c>
      <c r="Q639">
        <f t="shared" si="67"/>
        <v>0</v>
      </c>
      <c r="R639">
        <f t="shared" si="68"/>
        <v>1</v>
      </c>
    </row>
    <row r="640" spans="1:18" x14ac:dyDescent="0.3">
      <c r="A640" t="str">
        <f t="shared" si="64"/>
        <v>BRA</v>
      </c>
      <c r="B640" t="s">
        <v>1649</v>
      </c>
      <c r="C640" t="s">
        <v>1650</v>
      </c>
      <c r="D640" t="str">
        <f t="shared" si="65"/>
        <v>South America</v>
      </c>
      <c r="E640" t="s">
        <v>1687</v>
      </c>
      <c r="F640" t="s">
        <v>73</v>
      </c>
      <c r="G640">
        <v>27</v>
      </c>
      <c r="H640">
        <v>2</v>
      </c>
      <c r="I640">
        <v>180</v>
      </c>
      <c r="J640" t="s">
        <v>1688</v>
      </c>
      <c r="K640" t="s">
        <v>1689</v>
      </c>
      <c r="L640" t="s">
        <v>117</v>
      </c>
      <c r="M640" t="str">
        <f t="shared" si="69"/>
        <v>Italy</v>
      </c>
      <c r="N640" t="s">
        <v>59</v>
      </c>
      <c r="O640" t="str">
        <f>VLOOKUP(M640,Blad1!$B$3:$E$55,4,FALSE)</f>
        <v>Europe</v>
      </c>
      <c r="P640" t="str">
        <f t="shared" si="66"/>
        <v>Brazil,BRA,South America,HERNANES,Midfielder,27,2,180,Sweden - Brazil 26 Mar 2008,29 May 1985,FC Internazionale ,Italy,ITA,Europe</v>
      </c>
      <c r="Q640">
        <f t="shared" si="67"/>
        <v>0</v>
      </c>
      <c r="R640">
        <f t="shared" si="68"/>
        <v>1</v>
      </c>
    </row>
    <row r="641" spans="1:18" x14ac:dyDescent="0.3">
      <c r="A641" t="str">
        <f t="shared" si="64"/>
        <v>BRA</v>
      </c>
      <c r="B641" t="s">
        <v>1649</v>
      </c>
      <c r="C641" t="s">
        <v>1650</v>
      </c>
      <c r="D641" t="str">
        <f t="shared" si="65"/>
        <v>South America</v>
      </c>
      <c r="E641" t="s">
        <v>1690</v>
      </c>
      <c r="F641" t="s">
        <v>73</v>
      </c>
      <c r="G641">
        <v>12</v>
      </c>
      <c r="H641">
        <v>2</v>
      </c>
      <c r="I641">
        <v>176</v>
      </c>
      <c r="J641" t="s">
        <v>1691</v>
      </c>
      <c r="K641" s="1" t="s">
        <v>2410</v>
      </c>
      <c r="L641" t="s">
        <v>160</v>
      </c>
      <c r="M641" t="str">
        <f t="shared" si="69"/>
        <v>England</v>
      </c>
      <c r="N641" t="s">
        <v>63</v>
      </c>
      <c r="O641" t="str">
        <f>VLOOKUP(M641,Blad1!$B$3:$E$55,4,FALSE)</f>
        <v>Europe</v>
      </c>
      <c r="P641" t="str">
        <f t="shared" si="66"/>
        <v>Brazil,BRA,South America,WILLIAN,Midfielder,12,2,176,Gabon - Brazil 10 Nov 2011,09 Aug 1988,Chelsea FC ,England,ENG,Europe</v>
      </c>
      <c r="Q641">
        <f t="shared" si="67"/>
        <v>0</v>
      </c>
      <c r="R641">
        <f t="shared" si="68"/>
        <v>1</v>
      </c>
    </row>
    <row r="642" spans="1:18" x14ac:dyDescent="0.3">
      <c r="A642" t="str">
        <f t="shared" ref="A642:A705" si="70">C642</f>
        <v>BRA</v>
      </c>
      <c r="B642" t="s">
        <v>1649</v>
      </c>
      <c r="C642" t="s">
        <v>1650</v>
      </c>
      <c r="D642" t="str">
        <f t="shared" ref="D642:D705" si="71">VLOOKUP(B642,$AB$2:$AG$54,6,FALSE)</f>
        <v>South America</v>
      </c>
      <c r="E642" t="s">
        <v>1692</v>
      </c>
      <c r="F642" t="s">
        <v>83</v>
      </c>
      <c r="G642">
        <v>14</v>
      </c>
      <c r="H642">
        <v>1</v>
      </c>
      <c r="I642">
        <v>166</v>
      </c>
      <c r="J642" t="s">
        <v>1693</v>
      </c>
      <c r="K642" s="1" t="s">
        <v>2411</v>
      </c>
      <c r="L642" t="s">
        <v>823</v>
      </c>
      <c r="M642" t="str">
        <f t="shared" si="69"/>
        <v>Ukraine</v>
      </c>
      <c r="N642" t="s">
        <v>402</v>
      </c>
      <c r="O642" t="str">
        <f>VLOOKUP(M642,Blad1!$B$3:$E$55,4,FALSE)</f>
        <v>Europe</v>
      </c>
      <c r="P642" t="str">
        <f t="shared" ref="P642:P705" si="72">B642&amp;","&amp;C642&amp;","&amp;D642&amp;","&amp;E642&amp;","&amp;F642&amp;","&amp;G642&amp;","&amp;H642&amp;","&amp;I642&amp;","&amp;J642&amp;","&amp;K642&amp;","&amp;L642&amp;","&amp;M642&amp;","&amp;N642&amp;","&amp;O642</f>
        <v>Brazil,BRA,South America,BERNARD,Forward,14,1,166,Argentina - Brazil 21 Nov 2012,08 Sep 1992,Shakhtar Donetsk ,Ukraine,UKR,Europe</v>
      </c>
      <c r="Q642">
        <f t="shared" ref="Q642:Q705" si="73">IF(B642="Ghana",IF(M642="Netherlands",1,0),0)</f>
        <v>0</v>
      </c>
      <c r="R642">
        <f t="shared" ref="R642:R705" si="74">IF(O642="Europe",IF(B642="Brazil",1,0),0)</f>
        <v>1</v>
      </c>
    </row>
    <row r="643" spans="1:18" x14ac:dyDescent="0.3">
      <c r="A643" t="str">
        <f t="shared" si="70"/>
        <v>BRA</v>
      </c>
      <c r="B643" t="s">
        <v>1649</v>
      </c>
      <c r="C643" t="s">
        <v>1650</v>
      </c>
      <c r="D643" t="str">
        <f t="shared" si="71"/>
        <v>South America</v>
      </c>
      <c r="E643" t="s">
        <v>1694</v>
      </c>
      <c r="F643" t="s">
        <v>83</v>
      </c>
      <c r="G643">
        <v>20</v>
      </c>
      <c r="H643">
        <v>5</v>
      </c>
      <c r="I643">
        <v>191</v>
      </c>
      <c r="J643" t="s">
        <v>1695</v>
      </c>
      <c r="K643" t="s">
        <v>1696</v>
      </c>
      <c r="L643" t="s">
        <v>1697</v>
      </c>
      <c r="M643" t="str">
        <f t="shared" si="69"/>
        <v>Brazil</v>
      </c>
      <c r="N643" t="s">
        <v>1650</v>
      </c>
      <c r="O643" t="str">
        <f>VLOOKUP(M643,Blad1!$B$3:$E$55,4,FALSE)</f>
        <v>South America</v>
      </c>
      <c r="P643" t="str">
        <f t="shared" si="72"/>
        <v>Brazil,BRA,South America,JO,Forward,20,5,191,Brazil - Turkey 05 Jun 2007,20 Mar 1987,Atletico Mineiro ,Brazil,BRA,South America</v>
      </c>
      <c r="Q643">
        <f t="shared" si="73"/>
        <v>0</v>
      </c>
      <c r="R643">
        <f t="shared" si="74"/>
        <v>0</v>
      </c>
    </row>
    <row r="644" spans="1:18" x14ac:dyDescent="0.3">
      <c r="A644" t="str">
        <f t="shared" si="70"/>
        <v>BRA</v>
      </c>
      <c r="B644" t="s">
        <v>1649</v>
      </c>
      <c r="C644" t="s">
        <v>1650</v>
      </c>
      <c r="D644" t="str">
        <f t="shared" si="71"/>
        <v>South America</v>
      </c>
      <c r="E644" t="s">
        <v>1698</v>
      </c>
      <c r="F644" t="s">
        <v>47</v>
      </c>
      <c r="G644">
        <v>6</v>
      </c>
      <c r="H644">
        <v>0</v>
      </c>
      <c r="I644">
        <v>195</v>
      </c>
      <c r="J644" t="s">
        <v>1549</v>
      </c>
      <c r="K644" s="1" t="s">
        <v>2412</v>
      </c>
      <c r="L644" t="s">
        <v>1697</v>
      </c>
      <c r="M644" t="str">
        <f t="shared" si="69"/>
        <v>Brazil</v>
      </c>
      <c r="N644" t="s">
        <v>1650</v>
      </c>
      <c r="O644" t="str">
        <f>VLOOKUP(M644,Blad1!$B$3:$E$55,4,FALSE)</f>
        <v>South America</v>
      </c>
      <c r="P644" t="str">
        <f t="shared" si="72"/>
        <v>Brazil,BRA,South America,VICTOR,Goalkeeper,6,0,195,USA - Brazil 10 Aug 2010,21 Jan 1983,Atletico Mineiro ,Brazil,BRA,South America</v>
      </c>
      <c r="Q644">
        <f t="shared" si="73"/>
        <v>0</v>
      </c>
      <c r="R644">
        <f t="shared" si="74"/>
        <v>0</v>
      </c>
    </row>
    <row r="645" spans="1:18" x14ac:dyDescent="0.3">
      <c r="A645" t="str">
        <f t="shared" si="70"/>
        <v>BRA</v>
      </c>
      <c r="B645" t="s">
        <v>1649</v>
      </c>
      <c r="C645" t="s">
        <v>1650</v>
      </c>
      <c r="D645" t="str">
        <f t="shared" si="71"/>
        <v>South America</v>
      </c>
      <c r="E645" t="s">
        <v>1699</v>
      </c>
      <c r="F645" t="s">
        <v>51</v>
      </c>
      <c r="G645">
        <v>75</v>
      </c>
      <c r="H645">
        <v>7</v>
      </c>
      <c r="I645">
        <v>186</v>
      </c>
      <c r="J645" t="s">
        <v>1700</v>
      </c>
      <c r="K645" s="1" t="s">
        <v>2413</v>
      </c>
      <c r="L645" t="s">
        <v>240</v>
      </c>
      <c r="M645" t="str">
        <f t="shared" si="69"/>
        <v>Italy</v>
      </c>
      <c r="N645" t="s">
        <v>59</v>
      </c>
      <c r="O645" t="str">
        <f>VLOOKUP(M645,Blad1!$B$3:$E$55,4,FALSE)</f>
        <v>Europe</v>
      </c>
      <c r="P645" t="str">
        <f t="shared" si="72"/>
        <v>Brazil,BRA,South America,MAICON,Defender,75,7,186,Mexico - Brazil 13 Jul 2003,26 Jul 1981,AS Roma ,Italy,ITA,Europe</v>
      </c>
      <c r="Q645">
        <f t="shared" si="73"/>
        <v>0</v>
      </c>
      <c r="R645">
        <f t="shared" si="74"/>
        <v>1</v>
      </c>
    </row>
    <row r="646" spans="1:18" x14ac:dyDescent="0.3">
      <c r="A646" t="str">
        <f t="shared" si="70"/>
        <v>CHI</v>
      </c>
      <c r="B646" t="s">
        <v>1701</v>
      </c>
      <c r="C646" t="s">
        <v>1702</v>
      </c>
      <c r="D646" t="str">
        <f t="shared" si="71"/>
        <v>South America</v>
      </c>
      <c r="E646" t="s">
        <v>1703</v>
      </c>
      <c r="F646" t="s">
        <v>47</v>
      </c>
      <c r="G646">
        <v>83</v>
      </c>
      <c r="H646">
        <v>0</v>
      </c>
      <c r="I646">
        <v>185</v>
      </c>
      <c r="J646" t="s">
        <v>1704</v>
      </c>
      <c r="K646" s="1" t="s">
        <v>2414</v>
      </c>
      <c r="L646" t="s">
        <v>927</v>
      </c>
      <c r="M646" t="str">
        <f t="shared" si="69"/>
        <v>Spain</v>
      </c>
      <c r="N646" t="s">
        <v>81</v>
      </c>
      <c r="O646" t="str">
        <f>VLOOKUP(M646,Blad1!$B$3:$E$55,4,FALSE)</f>
        <v>Europe</v>
      </c>
      <c r="P646" t="str">
        <f t="shared" si="72"/>
        <v>Chile,CHI,South America,Claudio BRAVO,Goalkeeper,83,0,185,Paraguay - Chile 11 Jul 2004,13 Apr 1983,Real Sociedad ,Spain,ESP,Europe</v>
      </c>
      <c r="Q646">
        <f t="shared" si="73"/>
        <v>0</v>
      </c>
      <c r="R646">
        <f t="shared" si="74"/>
        <v>0</v>
      </c>
    </row>
    <row r="647" spans="1:18" x14ac:dyDescent="0.3">
      <c r="A647" t="str">
        <f t="shared" si="70"/>
        <v>CHI</v>
      </c>
      <c r="B647" t="s">
        <v>1701</v>
      </c>
      <c r="C647" t="s">
        <v>1702</v>
      </c>
      <c r="D647" t="str">
        <f t="shared" si="71"/>
        <v>South America</v>
      </c>
      <c r="E647" t="s">
        <v>1705</v>
      </c>
      <c r="F647" t="s">
        <v>51</v>
      </c>
      <c r="G647">
        <v>29</v>
      </c>
      <c r="H647">
        <v>3</v>
      </c>
      <c r="I647">
        <v>174</v>
      </c>
      <c r="J647" t="s">
        <v>1706</v>
      </c>
      <c r="K647" s="1" t="s">
        <v>2415</v>
      </c>
      <c r="L647" t="s">
        <v>1707</v>
      </c>
      <c r="M647" t="str">
        <f t="shared" si="69"/>
        <v>Brazil</v>
      </c>
      <c r="N647" t="s">
        <v>1650</v>
      </c>
      <c r="O647" t="str">
        <f>VLOOKUP(M647,Blad1!$B$3:$E$55,4,FALSE)</f>
        <v>South America</v>
      </c>
      <c r="P647" t="str">
        <f t="shared" si="72"/>
        <v>Chile,CHI,South America,Eugenio MENA,Defender,29,3,174,Ukraine - Chile 07 Sep 2010,18 Jul 1988,Santos FC ,Brazil,BRA,South America</v>
      </c>
      <c r="Q647">
        <f t="shared" si="73"/>
        <v>0</v>
      </c>
      <c r="R647">
        <f t="shared" si="74"/>
        <v>0</v>
      </c>
    </row>
    <row r="648" spans="1:18" x14ac:dyDescent="0.3">
      <c r="A648" t="str">
        <f t="shared" si="70"/>
        <v>CHI</v>
      </c>
      <c r="B648" t="s">
        <v>1701</v>
      </c>
      <c r="C648" t="s">
        <v>1702</v>
      </c>
      <c r="D648" t="str">
        <f t="shared" si="71"/>
        <v>South America</v>
      </c>
      <c r="E648" t="s">
        <v>1708</v>
      </c>
      <c r="F648" t="s">
        <v>51</v>
      </c>
      <c r="G648">
        <v>2</v>
      </c>
      <c r="H648">
        <v>1</v>
      </c>
      <c r="I648">
        <v>180</v>
      </c>
      <c r="J648" t="s">
        <v>1709</v>
      </c>
      <c r="K648" s="1" t="s">
        <v>2416</v>
      </c>
      <c r="L648" t="s">
        <v>1710</v>
      </c>
      <c r="M648" t="str">
        <f t="shared" si="69"/>
        <v>Sweden</v>
      </c>
      <c r="N648" t="s">
        <v>1372</v>
      </c>
      <c r="O648" t="str">
        <f>VLOOKUP(M648,Blad1!$B$3:$E$55,4,FALSE)</f>
        <v>Europe</v>
      </c>
      <c r="P648" t="str">
        <f t="shared" si="72"/>
        <v>Chile,CHI,South America,Miiko ALBORNOZ,Defender,2,1,180,Chile - Costa Rica 22 Jan 2014,30 Nov 1990,Malmo FF ,Sweden,SWE,Europe</v>
      </c>
      <c r="Q648">
        <f t="shared" si="73"/>
        <v>0</v>
      </c>
      <c r="R648">
        <f t="shared" si="74"/>
        <v>0</v>
      </c>
    </row>
    <row r="649" spans="1:18" x14ac:dyDescent="0.3">
      <c r="A649" t="str">
        <f t="shared" si="70"/>
        <v>CHI</v>
      </c>
      <c r="B649" t="s">
        <v>1701</v>
      </c>
      <c r="C649" t="s">
        <v>1702</v>
      </c>
      <c r="D649" t="str">
        <f t="shared" si="71"/>
        <v>South America</v>
      </c>
      <c r="E649" t="s">
        <v>1711</v>
      </c>
      <c r="F649" t="s">
        <v>51</v>
      </c>
      <c r="G649">
        <v>51</v>
      </c>
      <c r="H649">
        <v>2</v>
      </c>
      <c r="I649">
        <v>177</v>
      </c>
      <c r="J649" t="s">
        <v>1712</v>
      </c>
      <c r="K649" s="1" t="s">
        <v>2417</v>
      </c>
      <c r="L649" t="s">
        <v>341</v>
      </c>
      <c r="M649" t="str">
        <f t="shared" si="69"/>
        <v>Italy</v>
      </c>
      <c r="N649" t="s">
        <v>59</v>
      </c>
      <c r="O649" t="str">
        <f>VLOOKUP(M649,Blad1!$B$3:$E$55,4,FALSE)</f>
        <v>Europe</v>
      </c>
      <c r="P649" t="str">
        <f t="shared" si="72"/>
        <v>Chile,CHI,South America,Mauricio ISLA,Defender,51,2,177,Switzerland - Chile 07 Sep 2007,12 Jun 1988,Juventus FC ,Italy,ITA,Europe</v>
      </c>
      <c r="Q649">
        <f t="shared" si="73"/>
        <v>0</v>
      </c>
      <c r="R649">
        <f t="shared" si="74"/>
        <v>0</v>
      </c>
    </row>
    <row r="650" spans="1:18" x14ac:dyDescent="0.3">
      <c r="A650" t="str">
        <f t="shared" si="70"/>
        <v>CHI</v>
      </c>
      <c r="B650" t="s">
        <v>1701</v>
      </c>
      <c r="C650" t="s">
        <v>1702</v>
      </c>
      <c r="D650" t="str">
        <f t="shared" si="71"/>
        <v>South America</v>
      </c>
      <c r="E650" t="s">
        <v>1713</v>
      </c>
      <c r="F650" t="s">
        <v>73</v>
      </c>
      <c r="G650">
        <v>15</v>
      </c>
      <c r="H650">
        <v>0</v>
      </c>
      <c r="I650">
        <v>178</v>
      </c>
      <c r="J650" t="s">
        <v>1714</v>
      </c>
      <c r="K650" s="1" t="s">
        <v>2418</v>
      </c>
      <c r="L650" t="s">
        <v>1715</v>
      </c>
      <c r="M650" t="str">
        <f t="shared" si="69"/>
        <v>Spain</v>
      </c>
      <c r="N650" t="s">
        <v>81</v>
      </c>
      <c r="O650" t="str">
        <f>VLOOKUP(M650,Blad1!$B$3:$E$55,4,FALSE)</f>
        <v>Europe</v>
      </c>
      <c r="P650" t="str">
        <f t="shared" si="72"/>
        <v>Chile,CHI,South America,Francisco SILVA,Midfielder,15,0,178,Chile - Cuba 09 May 2007,11 Feb 1986,CA Osasuna ,Spain,ESP,Europe</v>
      </c>
      <c r="Q650">
        <f t="shared" si="73"/>
        <v>0</v>
      </c>
      <c r="R650">
        <f t="shared" si="74"/>
        <v>0</v>
      </c>
    </row>
    <row r="651" spans="1:18" x14ac:dyDescent="0.3">
      <c r="A651" t="str">
        <f t="shared" si="70"/>
        <v>CHI</v>
      </c>
      <c r="B651" t="s">
        <v>1701</v>
      </c>
      <c r="C651" t="s">
        <v>1702</v>
      </c>
      <c r="D651" t="str">
        <f t="shared" si="71"/>
        <v>South America</v>
      </c>
      <c r="E651" t="s">
        <v>1716</v>
      </c>
      <c r="F651" t="s">
        <v>73</v>
      </c>
      <c r="G651">
        <v>46</v>
      </c>
      <c r="H651">
        <v>1</v>
      </c>
      <c r="I651">
        <v>179</v>
      </c>
      <c r="J651" t="s">
        <v>1717</v>
      </c>
      <c r="K651" s="1" t="s">
        <v>2419</v>
      </c>
      <c r="L651" t="s">
        <v>1718</v>
      </c>
      <c r="M651" t="str">
        <f t="shared" si="69"/>
        <v>Italy</v>
      </c>
      <c r="N651" t="s">
        <v>59</v>
      </c>
      <c r="O651" t="str">
        <f>VLOOKUP(M651,Blad1!$B$3:$E$55,4,FALSE)</f>
        <v>Europe</v>
      </c>
      <c r="P651" t="str">
        <f t="shared" si="72"/>
        <v>Chile,CHI,South America,Carlos CARMONA,Midfielder,46,1,179,Chile - Guatemala 04 Jun 2008,21 Feb 1987,Atalanta Bergamo ,Italy,ITA,Europe</v>
      </c>
      <c r="Q651">
        <f t="shared" si="73"/>
        <v>0</v>
      </c>
      <c r="R651">
        <f t="shared" si="74"/>
        <v>0</v>
      </c>
    </row>
    <row r="652" spans="1:18" x14ac:dyDescent="0.3">
      <c r="A652" t="str">
        <f t="shared" si="70"/>
        <v>CHI</v>
      </c>
      <c r="B652" t="s">
        <v>1701</v>
      </c>
      <c r="C652" t="s">
        <v>1702</v>
      </c>
      <c r="D652" t="str">
        <f t="shared" si="71"/>
        <v>South America</v>
      </c>
      <c r="E652" t="s">
        <v>1719</v>
      </c>
      <c r="F652" t="s">
        <v>83</v>
      </c>
      <c r="G652">
        <v>71</v>
      </c>
      <c r="H652">
        <v>24</v>
      </c>
      <c r="I652">
        <v>169</v>
      </c>
      <c r="J652" t="s">
        <v>1720</v>
      </c>
      <c r="K652" s="1" t="s">
        <v>2420</v>
      </c>
      <c r="L652" t="s">
        <v>150</v>
      </c>
      <c r="M652" t="str">
        <f t="shared" si="69"/>
        <v>Spain</v>
      </c>
      <c r="N652" t="s">
        <v>81</v>
      </c>
      <c r="O652" t="str">
        <f>VLOOKUP(M652,Blad1!$B$3:$E$55,4,FALSE)</f>
        <v>Europe</v>
      </c>
      <c r="P652" t="str">
        <f t="shared" si="72"/>
        <v>Chile,CHI,South America,Alexis SANCHEZ,Forward,71,24,169,Chile - New Zealand 27 Apr 2006,19 Dec 1988,FC Barcelona ,Spain,ESP,Europe</v>
      </c>
      <c r="Q652">
        <f t="shared" si="73"/>
        <v>0</v>
      </c>
      <c r="R652">
        <f t="shared" si="74"/>
        <v>0</v>
      </c>
    </row>
    <row r="653" spans="1:18" x14ac:dyDescent="0.3">
      <c r="A653" t="str">
        <f t="shared" si="70"/>
        <v>CHI</v>
      </c>
      <c r="B653" t="s">
        <v>1701</v>
      </c>
      <c r="C653" t="s">
        <v>1702</v>
      </c>
      <c r="D653" t="str">
        <f t="shared" si="71"/>
        <v>South America</v>
      </c>
      <c r="E653" t="s">
        <v>1721</v>
      </c>
      <c r="F653" t="s">
        <v>73</v>
      </c>
      <c r="G653">
        <v>57</v>
      </c>
      <c r="H653">
        <v>8</v>
      </c>
      <c r="I653">
        <v>178</v>
      </c>
      <c r="J653" t="s">
        <v>1722</v>
      </c>
      <c r="K653" t="s">
        <v>1237</v>
      </c>
      <c r="L653" t="s">
        <v>341</v>
      </c>
      <c r="M653" t="str">
        <f t="shared" si="69"/>
        <v>Italy</v>
      </c>
      <c r="N653" t="s">
        <v>59</v>
      </c>
      <c r="O653" t="str">
        <f>VLOOKUP(M653,Blad1!$B$3:$E$55,4,FALSE)</f>
        <v>Europe</v>
      </c>
      <c r="P653" t="str">
        <f t="shared" si="72"/>
        <v>Chile,CHI,South America,Arturo VIDAL,Midfielder,57,8,178,Venezuela - Chile 07 Feb 2007,22 May 1987,Juventus FC ,Italy,ITA,Europe</v>
      </c>
      <c r="Q653">
        <f t="shared" si="73"/>
        <v>0</v>
      </c>
      <c r="R653">
        <f t="shared" si="74"/>
        <v>0</v>
      </c>
    </row>
    <row r="654" spans="1:18" x14ac:dyDescent="0.3">
      <c r="A654" t="str">
        <f t="shared" si="70"/>
        <v>CHI</v>
      </c>
      <c r="B654" t="s">
        <v>1701</v>
      </c>
      <c r="C654" t="s">
        <v>1702</v>
      </c>
      <c r="D654" t="str">
        <f t="shared" si="71"/>
        <v>South America</v>
      </c>
      <c r="E654" t="s">
        <v>1723</v>
      </c>
      <c r="F654" t="s">
        <v>83</v>
      </c>
      <c r="G654">
        <v>29</v>
      </c>
      <c r="H654">
        <v>5</v>
      </c>
      <c r="I654">
        <v>185</v>
      </c>
      <c r="J654" t="s">
        <v>1724</v>
      </c>
      <c r="K654" s="1" t="s">
        <v>2421</v>
      </c>
      <c r="L654" t="s">
        <v>1725</v>
      </c>
      <c r="M654" t="str">
        <f t="shared" si="69"/>
        <v>Italy</v>
      </c>
      <c r="N654" t="s">
        <v>59</v>
      </c>
      <c r="O654" t="str">
        <f>VLOOKUP(M654,Blad1!$B$3:$E$55,4,FALSE)</f>
        <v>Europe</v>
      </c>
      <c r="P654" t="str">
        <f t="shared" si="72"/>
        <v>Chile,CHI,South America,Mauricio PINILLA,Forward,29,5,185,Chile - Peru 30 Mar 2003,04 Feb 1984,Cagliari Calcio ,Italy,ITA,Europe</v>
      </c>
      <c r="Q654">
        <f t="shared" si="73"/>
        <v>0</v>
      </c>
      <c r="R654">
        <f t="shared" si="74"/>
        <v>0</v>
      </c>
    </row>
    <row r="655" spans="1:18" x14ac:dyDescent="0.3">
      <c r="A655" t="str">
        <f t="shared" si="70"/>
        <v>CHI</v>
      </c>
      <c r="B655" t="s">
        <v>1701</v>
      </c>
      <c r="C655" t="s">
        <v>1702</v>
      </c>
      <c r="D655" t="str">
        <f t="shared" si="71"/>
        <v>South America</v>
      </c>
      <c r="E655" t="s">
        <v>1726</v>
      </c>
      <c r="F655" t="s">
        <v>73</v>
      </c>
      <c r="G655">
        <v>60</v>
      </c>
      <c r="H655">
        <v>5</v>
      </c>
      <c r="I655">
        <v>173</v>
      </c>
      <c r="J655" t="s">
        <v>1491</v>
      </c>
      <c r="K655" t="s">
        <v>1727</v>
      </c>
      <c r="L655" t="s">
        <v>1728</v>
      </c>
      <c r="M655" t="str">
        <f t="shared" si="69"/>
        <v>Brazil</v>
      </c>
      <c r="N655" t="s">
        <v>1650</v>
      </c>
      <c r="O655" t="str">
        <f>VLOOKUP(M655,Blad1!$B$3:$E$55,4,FALSE)</f>
        <v>South America</v>
      </c>
      <c r="P655" t="str">
        <f t="shared" si="72"/>
        <v>Chile,CHI,South America,Jorge VALDIVIA,Midfielder,60,5,173,Mexico - Chile 18 Feb 2004,19 Oct 1983,Palmeiras ,Brazil,BRA,South America</v>
      </c>
      <c r="Q655">
        <f t="shared" si="73"/>
        <v>0</v>
      </c>
      <c r="R655">
        <f t="shared" si="74"/>
        <v>0</v>
      </c>
    </row>
    <row r="656" spans="1:18" x14ac:dyDescent="0.3">
      <c r="A656" t="str">
        <f t="shared" si="70"/>
        <v>CHI</v>
      </c>
      <c r="B656" t="s">
        <v>1701</v>
      </c>
      <c r="C656" t="s">
        <v>1702</v>
      </c>
      <c r="D656" t="str">
        <f t="shared" si="71"/>
        <v>South America</v>
      </c>
      <c r="E656" t="s">
        <v>1729</v>
      </c>
      <c r="F656" t="s">
        <v>83</v>
      </c>
      <c r="G656">
        <v>34</v>
      </c>
      <c r="H656">
        <v>15</v>
      </c>
      <c r="I656">
        <v>175</v>
      </c>
      <c r="J656" t="s">
        <v>1730</v>
      </c>
      <c r="K656" s="1" t="s">
        <v>2422</v>
      </c>
      <c r="L656" t="s">
        <v>88</v>
      </c>
      <c r="M656" t="str">
        <f t="shared" si="69"/>
        <v>Spain</v>
      </c>
      <c r="N656" t="s">
        <v>81</v>
      </c>
      <c r="O656" t="str">
        <f>VLOOKUP(M656,Blad1!$B$3:$E$55,4,FALSE)</f>
        <v>Europe</v>
      </c>
      <c r="P656" t="str">
        <f t="shared" si="72"/>
        <v>Chile,CHI,South America,Eduardo VARGAS,Forward,34,15,175,Chile - Paraguay 04 Nov 2009,20 Nov 1989,Valencia CF ,Spain,ESP,Europe</v>
      </c>
      <c r="Q656">
        <f t="shared" si="73"/>
        <v>0</v>
      </c>
      <c r="R656">
        <f t="shared" si="74"/>
        <v>0</v>
      </c>
    </row>
    <row r="657" spans="1:18" x14ac:dyDescent="0.3">
      <c r="A657" t="str">
        <f t="shared" si="70"/>
        <v>CHI</v>
      </c>
      <c r="B657" t="s">
        <v>1701</v>
      </c>
      <c r="C657" t="s">
        <v>1702</v>
      </c>
      <c r="D657" t="str">
        <f t="shared" si="71"/>
        <v>South America</v>
      </c>
      <c r="E657" t="s">
        <v>1731</v>
      </c>
      <c r="F657" t="s">
        <v>47</v>
      </c>
      <c r="G657">
        <v>4</v>
      </c>
      <c r="H657">
        <v>0</v>
      </c>
      <c r="I657">
        <v>181</v>
      </c>
      <c r="J657" t="s">
        <v>1732</v>
      </c>
      <c r="K657" s="1" t="s">
        <v>2423</v>
      </c>
      <c r="L657" t="s">
        <v>1733</v>
      </c>
      <c r="M657" t="str">
        <f t="shared" si="69"/>
        <v>Chile</v>
      </c>
      <c r="N657" t="s">
        <v>1702</v>
      </c>
      <c r="O657" t="str">
        <f>VLOOKUP(M657,Blad1!$B$3:$E$55,4,FALSE)</f>
        <v>South America</v>
      </c>
      <c r="P657" t="str">
        <f t="shared" si="72"/>
        <v>Chile,CHI,South America,Cristopher TOSELLI,Goalkeeper,4,0,181,Chile - Panama 20 Jan 2010,15 Jun 1988,CD Universidad Catolica ,Chile,CHI,South America</v>
      </c>
      <c r="Q657">
        <f t="shared" si="73"/>
        <v>0</v>
      </c>
      <c r="R657">
        <f t="shared" si="74"/>
        <v>0</v>
      </c>
    </row>
    <row r="658" spans="1:18" x14ac:dyDescent="0.3">
      <c r="A658" t="str">
        <f t="shared" si="70"/>
        <v>CHI</v>
      </c>
      <c r="B658" t="s">
        <v>1701</v>
      </c>
      <c r="C658" t="s">
        <v>1702</v>
      </c>
      <c r="D658" t="str">
        <f t="shared" si="71"/>
        <v>South America</v>
      </c>
      <c r="E658" t="s">
        <v>1734</v>
      </c>
      <c r="F658" t="s">
        <v>51</v>
      </c>
      <c r="G658">
        <v>20</v>
      </c>
      <c r="H658">
        <v>1</v>
      </c>
      <c r="I658">
        <v>174</v>
      </c>
      <c r="J658" t="s">
        <v>1714</v>
      </c>
      <c r="K658" s="1" t="s">
        <v>2424</v>
      </c>
      <c r="L658" t="s">
        <v>1735</v>
      </c>
      <c r="M658" t="str">
        <f t="shared" si="69"/>
        <v>Chile</v>
      </c>
      <c r="N658" t="s">
        <v>1702</v>
      </c>
      <c r="O658" t="str">
        <f>VLOOKUP(M658,Blad1!$B$3:$E$55,4,FALSE)</f>
        <v>South America</v>
      </c>
      <c r="P658" t="str">
        <f t="shared" si="72"/>
        <v>Chile,CHI,South America,Jose ROJAS,Defender,20,1,174,Chile - Cuba 09 May 2007,23 Jun 1983,Club Universidad de Chile ,Chile,CHI,South America</v>
      </c>
      <c r="Q658">
        <f t="shared" si="73"/>
        <v>0</v>
      </c>
      <c r="R658">
        <f t="shared" si="74"/>
        <v>0</v>
      </c>
    </row>
    <row r="659" spans="1:18" x14ac:dyDescent="0.3">
      <c r="A659" t="str">
        <f t="shared" si="70"/>
        <v>CHI</v>
      </c>
      <c r="B659" t="s">
        <v>1701</v>
      </c>
      <c r="C659" t="s">
        <v>1702</v>
      </c>
      <c r="D659" t="str">
        <f t="shared" si="71"/>
        <v>South America</v>
      </c>
      <c r="E659" t="s">
        <v>1736</v>
      </c>
      <c r="F659" t="s">
        <v>83</v>
      </c>
      <c r="G659">
        <v>26</v>
      </c>
      <c r="H659">
        <v>2</v>
      </c>
      <c r="I659">
        <v>168</v>
      </c>
      <c r="J659" t="s">
        <v>1737</v>
      </c>
      <c r="K659" s="1" t="s">
        <v>2425</v>
      </c>
      <c r="L659" t="s">
        <v>1626</v>
      </c>
      <c r="M659" t="str">
        <f t="shared" si="69"/>
        <v>Spain</v>
      </c>
      <c r="N659" t="s">
        <v>81</v>
      </c>
      <c r="O659" t="str">
        <f>VLOOKUP(M659,Blad1!$B$3:$E$55,4,FALSE)</f>
        <v>Europe</v>
      </c>
      <c r="P659" t="str">
        <f t="shared" si="72"/>
        <v>Chile,CHI,South America,Fabian ORELLANA,Forward,26,2,168,Chile - Panama 07 Jun 2008,27 Jan 1986,Celta Vigo ,Spain,ESP,Europe</v>
      </c>
      <c r="Q659">
        <f t="shared" si="73"/>
        <v>0</v>
      </c>
      <c r="R659">
        <f t="shared" si="74"/>
        <v>0</v>
      </c>
    </row>
    <row r="660" spans="1:18" x14ac:dyDescent="0.3">
      <c r="A660" t="str">
        <f t="shared" si="70"/>
        <v>CHI</v>
      </c>
      <c r="B660" t="s">
        <v>1701</v>
      </c>
      <c r="C660" t="s">
        <v>1702</v>
      </c>
      <c r="D660" t="str">
        <f t="shared" si="71"/>
        <v>South America</v>
      </c>
      <c r="E660" t="s">
        <v>1738</v>
      </c>
      <c r="F660" t="s">
        <v>73</v>
      </c>
      <c r="G660">
        <v>62</v>
      </c>
      <c r="H660">
        <v>6</v>
      </c>
      <c r="I660">
        <v>178</v>
      </c>
      <c r="J660" t="s">
        <v>1491</v>
      </c>
      <c r="K660" s="1" t="s">
        <v>2426</v>
      </c>
      <c r="L660" t="s">
        <v>1439</v>
      </c>
      <c r="M660" t="str">
        <f t="shared" si="69"/>
        <v>England</v>
      </c>
      <c r="N660" t="s">
        <v>63</v>
      </c>
      <c r="O660" t="str">
        <f>VLOOKUP(M660,Blad1!$B$3:$E$55,4,FALSE)</f>
        <v>Europe</v>
      </c>
      <c r="P660" t="str">
        <f t="shared" si="72"/>
        <v>Chile,CHI,South America,Jean BEAUSEJOUR,Midfielder,62,6,178,Mexico - Chile 18 Feb 2004,01 Jun 1984,Wigan Athletic FC ,England,ENG,Europe</v>
      </c>
      <c r="Q660">
        <f t="shared" si="73"/>
        <v>0</v>
      </c>
      <c r="R660">
        <f t="shared" si="74"/>
        <v>0</v>
      </c>
    </row>
    <row r="661" spans="1:18" x14ac:dyDescent="0.3">
      <c r="A661" t="str">
        <f t="shared" si="70"/>
        <v>CHI</v>
      </c>
      <c r="B661" t="s">
        <v>1701</v>
      </c>
      <c r="C661" t="s">
        <v>1702</v>
      </c>
      <c r="D661" t="str">
        <f t="shared" si="71"/>
        <v>South America</v>
      </c>
      <c r="E661" t="s">
        <v>1739</v>
      </c>
      <c r="F661" t="s">
        <v>73</v>
      </c>
      <c r="G661">
        <v>22</v>
      </c>
      <c r="H661">
        <v>1</v>
      </c>
      <c r="I661">
        <v>175</v>
      </c>
      <c r="J661" t="s">
        <v>1740</v>
      </c>
      <c r="K661" t="s">
        <v>1741</v>
      </c>
      <c r="L661" t="s">
        <v>1742</v>
      </c>
      <c r="M661" t="str">
        <f t="shared" si="69"/>
        <v>Netherlands</v>
      </c>
      <c r="N661" t="s">
        <v>306</v>
      </c>
      <c r="O661" t="str">
        <f>VLOOKUP(M661,Blad1!$B$3:$E$55,4,FALSE)</f>
        <v>Europe</v>
      </c>
      <c r="P661" t="str">
        <f t="shared" si="72"/>
        <v>Chile,CHI,South America,Felipe GUTIERREZ,Midfielder,22,1,175,Chile - Israel 30 May 2010,08 Oct 1990,FC Twente ,Netherlands,NED,Europe</v>
      </c>
      <c r="Q661">
        <f t="shared" si="73"/>
        <v>0</v>
      </c>
      <c r="R661">
        <f t="shared" si="74"/>
        <v>0</v>
      </c>
    </row>
    <row r="662" spans="1:18" x14ac:dyDescent="0.3">
      <c r="A662" t="str">
        <f t="shared" si="70"/>
        <v>CHI</v>
      </c>
      <c r="B662" t="s">
        <v>1701</v>
      </c>
      <c r="C662" t="s">
        <v>1702</v>
      </c>
      <c r="D662" t="str">
        <f t="shared" si="71"/>
        <v>South America</v>
      </c>
      <c r="E662" t="s">
        <v>1743</v>
      </c>
      <c r="F662" t="s">
        <v>51</v>
      </c>
      <c r="G662">
        <v>65</v>
      </c>
      <c r="H662">
        <v>5</v>
      </c>
      <c r="I662">
        <v>171</v>
      </c>
      <c r="J662" t="s">
        <v>1644</v>
      </c>
      <c r="K662" s="1" t="s">
        <v>2427</v>
      </c>
      <c r="L662" t="s">
        <v>627</v>
      </c>
      <c r="M662" s="3" t="s">
        <v>852</v>
      </c>
      <c r="N662" s="3" t="s">
        <v>63</v>
      </c>
      <c r="O662" t="str">
        <f>VLOOKUP(M662,Blad1!$B$3:$E$55,4,FALSE)</f>
        <v>Europe</v>
      </c>
      <c r="P662" t="str">
        <f t="shared" si="72"/>
        <v>Chile,CHI,South America,Gary MEDEL,Defender,65,5,171,Argentina - Chile 18 Apr 2007,03 Aug 1987,Cardiff City FC ,England,ENG,Europe</v>
      </c>
      <c r="Q662">
        <f t="shared" si="73"/>
        <v>0</v>
      </c>
      <c r="R662">
        <f t="shared" si="74"/>
        <v>0</v>
      </c>
    </row>
    <row r="663" spans="1:18" x14ac:dyDescent="0.3">
      <c r="A663" t="str">
        <f t="shared" si="70"/>
        <v>CHI</v>
      </c>
      <c r="B663" t="s">
        <v>1701</v>
      </c>
      <c r="C663" t="s">
        <v>1702</v>
      </c>
      <c r="D663" t="str">
        <f t="shared" si="71"/>
        <v>South America</v>
      </c>
      <c r="E663" t="s">
        <v>1744</v>
      </c>
      <c r="F663" t="s">
        <v>51</v>
      </c>
      <c r="G663">
        <v>69</v>
      </c>
      <c r="H663">
        <v>3</v>
      </c>
      <c r="I663">
        <v>177</v>
      </c>
      <c r="J663" t="s">
        <v>1745</v>
      </c>
      <c r="K663" s="1" t="s">
        <v>2428</v>
      </c>
      <c r="L663" t="s">
        <v>1746</v>
      </c>
      <c r="M663" t="str">
        <f t="shared" ref="M663:M694" si="75">VLOOKUP(N663,$T$2:$U$54,2,FALSE)</f>
        <v>England</v>
      </c>
      <c r="N663" t="s">
        <v>63</v>
      </c>
      <c r="O663" t="str">
        <f>VLOOKUP(M663,Blad1!$B$3:$E$55,4,FALSE)</f>
        <v>Europe</v>
      </c>
      <c r="P663" t="str">
        <f t="shared" si="72"/>
        <v>Chile,CHI,South America,Gonzalo JARA,Defender,69,3,177,Chile - New Zealand 25 Apr 2006,29 Aug 1985,Nottingham Forest FC ,England,ENG,Europe</v>
      </c>
      <c r="Q663">
        <f t="shared" si="73"/>
        <v>0</v>
      </c>
      <c r="R663">
        <f t="shared" si="74"/>
        <v>0</v>
      </c>
    </row>
    <row r="664" spans="1:18" x14ac:dyDescent="0.3">
      <c r="A664" t="str">
        <f t="shared" si="70"/>
        <v>CHI</v>
      </c>
      <c r="B664" t="s">
        <v>1701</v>
      </c>
      <c r="C664" t="s">
        <v>1702</v>
      </c>
      <c r="D664" t="str">
        <f t="shared" si="71"/>
        <v>South America</v>
      </c>
      <c r="E664" t="s">
        <v>1747</v>
      </c>
      <c r="F664" t="s">
        <v>73</v>
      </c>
      <c r="G664">
        <v>23</v>
      </c>
      <c r="H664">
        <v>1</v>
      </c>
      <c r="I664">
        <v>170</v>
      </c>
      <c r="J664" t="s">
        <v>1717</v>
      </c>
      <c r="K664" s="1" t="s">
        <v>2429</v>
      </c>
      <c r="L664" t="s">
        <v>1748</v>
      </c>
      <c r="M664" t="str">
        <f t="shared" si="75"/>
        <v>Chile</v>
      </c>
      <c r="N664" t="s">
        <v>1702</v>
      </c>
      <c r="O664" t="str">
        <f>VLOOKUP(M664,Blad1!$B$3:$E$55,4,FALSE)</f>
        <v>South America</v>
      </c>
      <c r="P664" t="str">
        <f t="shared" si="72"/>
        <v>Chile,CHI,South America,Jose FUENZALIDA,Midfielder,23,1,170,Chile - Guatemala 04 Jun 2008,22 Feb 1985,CSD Colo-Colo ,Chile,CHI,South America</v>
      </c>
      <c r="Q664">
        <f t="shared" si="73"/>
        <v>0</v>
      </c>
      <c r="R664">
        <f t="shared" si="74"/>
        <v>0</v>
      </c>
    </row>
    <row r="665" spans="1:18" x14ac:dyDescent="0.3">
      <c r="A665" t="str">
        <f t="shared" si="70"/>
        <v>CHI</v>
      </c>
      <c r="B665" t="s">
        <v>1701</v>
      </c>
      <c r="C665" t="s">
        <v>1702</v>
      </c>
      <c r="D665" t="str">
        <f t="shared" si="71"/>
        <v>South America</v>
      </c>
      <c r="E665" t="s">
        <v>1749</v>
      </c>
      <c r="F665" t="s">
        <v>73</v>
      </c>
      <c r="G665">
        <v>25</v>
      </c>
      <c r="H665">
        <v>3</v>
      </c>
      <c r="I665">
        <v>171</v>
      </c>
      <c r="J665" t="s">
        <v>1730</v>
      </c>
      <c r="K665" s="1" t="s">
        <v>2430</v>
      </c>
      <c r="L665" t="s">
        <v>1750</v>
      </c>
      <c r="M665" t="str">
        <f t="shared" si="75"/>
        <v>Brazil</v>
      </c>
      <c r="N665" t="s">
        <v>1650</v>
      </c>
      <c r="O665" t="str">
        <f>VLOOKUP(M665,Blad1!$B$3:$E$55,4,FALSE)</f>
        <v>South America</v>
      </c>
      <c r="P665" t="str">
        <f t="shared" si="72"/>
        <v>Chile,CHI,South America,Charles ARANGUIZ,Midfielder,25,3,171,Chile - Paraguay 04 Nov 2009,17 Apr 1989,SC Internacional ,Brazil,BRA,South America</v>
      </c>
      <c r="Q665">
        <f t="shared" si="73"/>
        <v>0</v>
      </c>
      <c r="R665">
        <f t="shared" si="74"/>
        <v>0</v>
      </c>
    </row>
    <row r="666" spans="1:18" x14ac:dyDescent="0.3">
      <c r="A666" t="str">
        <f t="shared" si="70"/>
        <v>CHI</v>
      </c>
      <c r="B666" t="s">
        <v>1701</v>
      </c>
      <c r="C666" t="s">
        <v>1702</v>
      </c>
      <c r="D666" t="str">
        <f t="shared" si="71"/>
        <v>South America</v>
      </c>
      <c r="E666" t="s">
        <v>1751</v>
      </c>
      <c r="F666" t="s">
        <v>73</v>
      </c>
      <c r="G666">
        <v>25</v>
      </c>
      <c r="H666">
        <v>1</v>
      </c>
      <c r="I666">
        <v>168</v>
      </c>
      <c r="J666" t="s">
        <v>1752</v>
      </c>
      <c r="K666" s="1" t="s">
        <v>2431</v>
      </c>
      <c r="L666" t="s">
        <v>270</v>
      </c>
      <c r="M666" t="str">
        <f t="shared" si="75"/>
        <v>Switzerland</v>
      </c>
      <c r="N666" t="s">
        <v>271</v>
      </c>
      <c r="O666" t="str">
        <f>VLOOKUP(M666,Blad1!$B$3:$E$55,4,FALSE)</f>
        <v>Europe</v>
      </c>
      <c r="P666" t="str">
        <f t="shared" si="72"/>
        <v>Chile,CHI,South America,Marcelo DIAZ,Midfielder,25,1,168,Uruguay - Chile 11 Nov 2011,30 Dec 1986,FC Basel ,Switzerland,SUI,Europe</v>
      </c>
      <c r="Q666">
        <f t="shared" si="73"/>
        <v>0</v>
      </c>
      <c r="R666">
        <f t="shared" si="74"/>
        <v>0</v>
      </c>
    </row>
    <row r="667" spans="1:18" x14ac:dyDescent="0.3">
      <c r="A667" t="str">
        <f t="shared" si="70"/>
        <v>CHI</v>
      </c>
      <c r="B667" t="s">
        <v>1701</v>
      </c>
      <c r="C667" t="s">
        <v>1702</v>
      </c>
      <c r="D667" t="str">
        <f t="shared" si="71"/>
        <v>South America</v>
      </c>
      <c r="E667" t="s">
        <v>1753</v>
      </c>
      <c r="F667" t="s">
        <v>83</v>
      </c>
      <c r="G667">
        <v>35</v>
      </c>
      <c r="H667">
        <v>10</v>
      </c>
      <c r="I667">
        <v>179</v>
      </c>
      <c r="J667" t="s">
        <v>1754</v>
      </c>
      <c r="K667" s="1" t="s">
        <v>2432</v>
      </c>
      <c r="L667" t="s">
        <v>1748</v>
      </c>
      <c r="M667" t="str">
        <f t="shared" si="75"/>
        <v>Chile</v>
      </c>
      <c r="N667" t="s">
        <v>1702</v>
      </c>
      <c r="O667" t="str">
        <f>VLOOKUP(M667,Blad1!$B$3:$E$55,4,FALSE)</f>
        <v>South America</v>
      </c>
      <c r="P667" t="str">
        <f t="shared" si="72"/>
        <v>Chile,CHI,South America,Esteban PAREDES,Forward,35,10,179,Chile - Colombia 16 Aug 2006,01 Aug 1980,CSD Colo-Colo ,Chile,CHI,South America</v>
      </c>
      <c r="Q667">
        <f t="shared" si="73"/>
        <v>0</v>
      </c>
      <c r="R667">
        <f t="shared" si="74"/>
        <v>0</v>
      </c>
    </row>
    <row r="668" spans="1:18" x14ac:dyDescent="0.3">
      <c r="A668" t="str">
        <f t="shared" si="70"/>
        <v>CHI</v>
      </c>
      <c r="B668" t="s">
        <v>1701</v>
      </c>
      <c r="C668" t="s">
        <v>1702</v>
      </c>
      <c r="D668" t="str">
        <f t="shared" si="71"/>
        <v>South America</v>
      </c>
      <c r="E668" t="s">
        <v>1755</v>
      </c>
      <c r="F668" t="s">
        <v>47</v>
      </c>
      <c r="G668">
        <v>8</v>
      </c>
      <c r="H668">
        <v>0</v>
      </c>
      <c r="I668">
        <v>183</v>
      </c>
      <c r="J668" t="s">
        <v>1756</v>
      </c>
      <c r="K668" t="s">
        <v>1757</v>
      </c>
      <c r="L668" t="s">
        <v>1735</v>
      </c>
      <c r="M668" t="str">
        <f t="shared" si="75"/>
        <v>Chile</v>
      </c>
      <c r="N668" t="s">
        <v>1702</v>
      </c>
      <c r="O668" t="str">
        <f>VLOOKUP(M668,Blad1!$B$3:$E$55,4,FALSE)</f>
        <v>South America</v>
      </c>
      <c r="P668" t="str">
        <f t="shared" si="72"/>
        <v>Chile,CHI,South America,Johnny HERRERA,Goalkeeper,8,0,183,Turkey - Chile 17 Apr 2002,09 May 1981,Club Universidad de Chile ,Chile,CHI,South America</v>
      </c>
      <c r="Q668">
        <f t="shared" si="73"/>
        <v>0</v>
      </c>
      <c r="R668">
        <f t="shared" si="74"/>
        <v>0</v>
      </c>
    </row>
    <row r="669" spans="1:18" x14ac:dyDescent="0.3">
      <c r="A669" t="str">
        <f t="shared" si="70"/>
        <v>COL</v>
      </c>
      <c r="B669" t="s">
        <v>1758</v>
      </c>
      <c r="C669" t="s">
        <v>1759</v>
      </c>
      <c r="D669" t="str">
        <f t="shared" si="71"/>
        <v>South America</v>
      </c>
      <c r="E669" t="s">
        <v>1760</v>
      </c>
      <c r="F669" t="s">
        <v>47</v>
      </c>
      <c r="G669">
        <v>49</v>
      </c>
      <c r="H669">
        <v>0</v>
      </c>
      <c r="I669">
        <v>183</v>
      </c>
      <c r="J669" t="s">
        <v>1761</v>
      </c>
      <c r="K669" s="1" t="s">
        <v>2433</v>
      </c>
      <c r="L669" t="s">
        <v>1762</v>
      </c>
      <c r="M669" t="str">
        <f t="shared" si="75"/>
        <v>France</v>
      </c>
      <c r="N669" t="s">
        <v>95</v>
      </c>
      <c r="O669" t="str">
        <f>VLOOKUP(M669,Blad1!$B$3:$E$55,4,FALSE)</f>
        <v>Europe</v>
      </c>
      <c r="P669" t="str">
        <f t="shared" si="72"/>
        <v>Colombia,COL,South America,David OSPINA,Goalkeeper,49,0,183,Colombia - Uruguay 07 Feb 2007,31 Aug 1988,OGC Nice ,France,FRA,Europe</v>
      </c>
      <c r="Q669">
        <f t="shared" si="73"/>
        <v>0</v>
      </c>
      <c r="R669">
        <f t="shared" si="74"/>
        <v>0</v>
      </c>
    </row>
    <row r="670" spans="1:18" x14ac:dyDescent="0.3">
      <c r="A670" t="str">
        <f t="shared" si="70"/>
        <v>COL</v>
      </c>
      <c r="B670" t="s">
        <v>1758</v>
      </c>
      <c r="C670" t="s">
        <v>1759</v>
      </c>
      <c r="D670" t="str">
        <f t="shared" si="71"/>
        <v>South America</v>
      </c>
      <c r="E670" t="s">
        <v>1763</v>
      </c>
      <c r="F670" t="s">
        <v>51</v>
      </c>
      <c r="G670">
        <v>28</v>
      </c>
      <c r="H670">
        <v>0</v>
      </c>
      <c r="I670">
        <v>187</v>
      </c>
      <c r="J670" t="s">
        <v>1764</v>
      </c>
      <c r="K670" s="1" t="s">
        <v>2183</v>
      </c>
      <c r="L670" t="s">
        <v>299</v>
      </c>
      <c r="M670" t="str">
        <f t="shared" si="75"/>
        <v>Italy</v>
      </c>
      <c r="N670" t="s">
        <v>59</v>
      </c>
      <c r="O670" t="str">
        <f>VLOOKUP(M670,Blad1!$B$3:$E$55,4,FALSE)</f>
        <v>Europe</v>
      </c>
      <c r="P670" t="str">
        <f t="shared" si="72"/>
        <v>Colombia,COL,South America,Cristian ZAPATA,Defender,28,0,187,Colombia - Paraguay 12 Sep 2007,30 Sep 1986,AC Milan ,Italy,ITA,Europe</v>
      </c>
      <c r="Q670">
        <f t="shared" si="73"/>
        <v>0</v>
      </c>
      <c r="R670">
        <f t="shared" si="74"/>
        <v>0</v>
      </c>
    </row>
    <row r="671" spans="1:18" x14ac:dyDescent="0.3">
      <c r="A671" t="str">
        <f t="shared" si="70"/>
        <v>COL</v>
      </c>
      <c r="B671" t="s">
        <v>1758</v>
      </c>
      <c r="C671" t="s">
        <v>1759</v>
      </c>
      <c r="D671" t="str">
        <f t="shared" si="71"/>
        <v>South America</v>
      </c>
      <c r="E671" t="s">
        <v>1765</v>
      </c>
      <c r="F671" t="s">
        <v>51</v>
      </c>
      <c r="G671">
        <v>102</v>
      </c>
      <c r="H671">
        <v>6</v>
      </c>
      <c r="I671">
        <v>186</v>
      </c>
      <c r="J671" t="s">
        <v>1766</v>
      </c>
      <c r="K671" s="1" t="s">
        <v>2434</v>
      </c>
      <c r="L671" t="s">
        <v>1718</v>
      </c>
      <c r="M671" t="str">
        <f t="shared" si="75"/>
        <v>Italy</v>
      </c>
      <c r="N671" t="s">
        <v>59</v>
      </c>
      <c r="O671" t="str">
        <f>VLOOKUP(M671,Blad1!$B$3:$E$55,4,FALSE)</f>
        <v>Europe</v>
      </c>
      <c r="P671" t="str">
        <f t="shared" si="72"/>
        <v>Colombia,COL,South America,Mario YEPES,Defender,102,6,186,Colombia - Germany 09 Feb 1999,13 Jan 1976,Atalanta Bergamo ,Italy,ITA,Europe</v>
      </c>
      <c r="Q671">
        <f t="shared" si="73"/>
        <v>0</v>
      </c>
      <c r="R671">
        <f t="shared" si="74"/>
        <v>0</v>
      </c>
    </row>
    <row r="672" spans="1:18" x14ac:dyDescent="0.3">
      <c r="A672" t="str">
        <f t="shared" si="70"/>
        <v>COL</v>
      </c>
      <c r="B672" t="s">
        <v>1758</v>
      </c>
      <c r="C672" t="s">
        <v>1759</v>
      </c>
      <c r="D672" t="str">
        <f t="shared" si="71"/>
        <v>South America</v>
      </c>
      <c r="E672" t="s">
        <v>1767</v>
      </c>
      <c r="F672" t="s">
        <v>51</v>
      </c>
      <c r="G672">
        <v>9</v>
      </c>
      <c r="H672">
        <v>0</v>
      </c>
      <c r="I672">
        <v>171</v>
      </c>
      <c r="J672" t="s">
        <v>1768</v>
      </c>
      <c r="K672" s="1" t="s">
        <v>2435</v>
      </c>
      <c r="L672" t="s">
        <v>1142</v>
      </c>
      <c r="M672" t="str">
        <f t="shared" si="75"/>
        <v>Netherlands</v>
      </c>
      <c r="N672" t="s">
        <v>306</v>
      </c>
      <c r="O672" t="str">
        <f>VLOOKUP(M672,Blad1!$B$3:$E$55,4,FALSE)</f>
        <v>Europe</v>
      </c>
      <c r="P672" t="str">
        <f t="shared" si="72"/>
        <v>Colombia,COL,South America,Santiago ARIAS,Defender,9,0,171,Paraguay - Colombia 15 Oct 2013,13 Jan 1992,PSV Eindhoven ,Netherlands,NED,Europe</v>
      </c>
      <c r="Q672">
        <f t="shared" si="73"/>
        <v>0</v>
      </c>
      <c r="R672">
        <f t="shared" si="74"/>
        <v>0</v>
      </c>
    </row>
    <row r="673" spans="1:18" x14ac:dyDescent="0.3">
      <c r="A673" t="str">
        <f t="shared" si="70"/>
        <v>COL</v>
      </c>
      <c r="B673" t="s">
        <v>1758</v>
      </c>
      <c r="C673" t="s">
        <v>1759</v>
      </c>
      <c r="D673" t="str">
        <f t="shared" si="71"/>
        <v>South America</v>
      </c>
      <c r="E673" t="s">
        <v>1769</v>
      </c>
      <c r="F673" t="s">
        <v>73</v>
      </c>
      <c r="G673">
        <v>2</v>
      </c>
      <c r="H673">
        <v>0</v>
      </c>
      <c r="I673">
        <v>181</v>
      </c>
      <c r="J673" t="s">
        <v>1770</v>
      </c>
      <c r="K673" s="1" t="s">
        <v>2023</v>
      </c>
      <c r="L673" t="s">
        <v>1771</v>
      </c>
      <c r="M673" t="str">
        <f t="shared" si="75"/>
        <v>Argentina</v>
      </c>
      <c r="N673" t="s">
        <v>1599</v>
      </c>
      <c r="O673" t="str">
        <f>VLOOKUP(M673,Blad1!$B$3:$E$55,4,FALSE)</f>
        <v>South America</v>
      </c>
      <c r="P673" t="str">
        <f t="shared" si="72"/>
        <v>Colombia,COL,South America,Carlos CARBONERO,Midfielder,2,0,181,Colombia - Ecuador 26 Mar 2011,25 Jul 1990,CA River Plate ,Argentina,ARG,South America</v>
      </c>
      <c r="Q673">
        <f t="shared" si="73"/>
        <v>0</v>
      </c>
      <c r="R673">
        <f t="shared" si="74"/>
        <v>0</v>
      </c>
    </row>
    <row r="674" spans="1:18" x14ac:dyDescent="0.3">
      <c r="A674" t="str">
        <f t="shared" si="70"/>
        <v>COL</v>
      </c>
      <c r="B674" t="s">
        <v>1758</v>
      </c>
      <c r="C674" t="s">
        <v>1759</v>
      </c>
      <c r="D674" t="str">
        <f t="shared" si="71"/>
        <v>South America</v>
      </c>
      <c r="E674" t="s">
        <v>1772</v>
      </c>
      <c r="F674" t="s">
        <v>73</v>
      </c>
      <c r="G674">
        <v>48</v>
      </c>
      <c r="H674">
        <v>0</v>
      </c>
      <c r="I674">
        <v>182</v>
      </c>
      <c r="J674" t="s">
        <v>1773</v>
      </c>
      <c r="K674" s="1" t="s">
        <v>2436</v>
      </c>
      <c r="L674" t="s">
        <v>1774</v>
      </c>
      <c r="M674" t="str">
        <f t="shared" si="75"/>
        <v>Spain</v>
      </c>
      <c r="N674" t="s">
        <v>81</v>
      </c>
      <c r="O674" t="str">
        <f>VLOOKUP(M674,Blad1!$B$3:$E$55,4,FALSE)</f>
        <v>Europe</v>
      </c>
      <c r="P674" t="str">
        <f t="shared" si="72"/>
        <v>Colombia,COL,South America,Carlos SANCHEZ,Midfielder,48,0,182,Panama - Colombia 09 May 2007,06 Feb 1986,Elche CF ,Spain,ESP,Europe</v>
      </c>
      <c r="Q674">
        <f t="shared" si="73"/>
        <v>0</v>
      </c>
      <c r="R674">
        <f t="shared" si="74"/>
        <v>0</v>
      </c>
    </row>
    <row r="675" spans="1:18" x14ac:dyDescent="0.3">
      <c r="A675" t="str">
        <f t="shared" si="70"/>
        <v>COL</v>
      </c>
      <c r="B675" t="s">
        <v>1758</v>
      </c>
      <c r="C675" t="s">
        <v>1759</v>
      </c>
      <c r="D675" t="str">
        <f t="shared" si="71"/>
        <v>South America</v>
      </c>
      <c r="E675" t="s">
        <v>1775</v>
      </c>
      <c r="F675" t="s">
        <v>51</v>
      </c>
      <c r="G675">
        <v>58</v>
      </c>
      <c r="H675">
        <v>2</v>
      </c>
      <c r="I675">
        <v>174</v>
      </c>
      <c r="J675" t="s">
        <v>1776</v>
      </c>
      <c r="K675" s="1" t="s">
        <v>2437</v>
      </c>
      <c r="L675" t="s">
        <v>1777</v>
      </c>
      <c r="M675" t="str">
        <f t="shared" si="75"/>
        <v>England</v>
      </c>
      <c r="N675" t="s">
        <v>63</v>
      </c>
      <c r="O675" t="str">
        <f>VLOOKUP(M675,Blad1!$B$3:$E$55,4,FALSE)</f>
        <v>Europe</v>
      </c>
      <c r="P675" t="str">
        <f t="shared" si="72"/>
        <v>Colombia,COL,South America,Pablo ARMERO,Defender,58,2,174,Colombia - Venezuela 30 Apr 2008,02 Nov 1986,West Ham United FC ,England,ENG,Europe</v>
      </c>
      <c r="Q675">
        <f t="shared" si="73"/>
        <v>0</v>
      </c>
      <c r="R675">
        <f t="shared" si="74"/>
        <v>0</v>
      </c>
    </row>
    <row r="676" spans="1:18" x14ac:dyDescent="0.3">
      <c r="A676" t="str">
        <f t="shared" si="70"/>
        <v>COL</v>
      </c>
      <c r="B676" t="s">
        <v>1758</v>
      </c>
      <c r="C676" t="s">
        <v>1759</v>
      </c>
      <c r="D676" t="str">
        <f t="shared" si="71"/>
        <v>South America</v>
      </c>
      <c r="E676" t="s">
        <v>1778</v>
      </c>
      <c r="F676" t="s">
        <v>73</v>
      </c>
      <c r="G676">
        <v>52</v>
      </c>
      <c r="H676">
        <v>5</v>
      </c>
      <c r="I676">
        <v>187</v>
      </c>
      <c r="J676" t="s">
        <v>1779</v>
      </c>
      <c r="K676" s="1" t="s">
        <v>2438</v>
      </c>
      <c r="L676" t="s">
        <v>230</v>
      </c>
      <c r="M676" t="str">
        <f t="shared" si="75"/>
        <v>France</v>
      </c>
      <c r="N676" t="s">
        <v>95</v>
      </c>
      <c r="O676" t="str">
        <f>VLOOKUP(M676,Blad1!$B$3:$E$55,4,FALSE)</f>
        <v>Europe</v>
      </c>
      <c r="P676" t="str">
        <f t="shared" si="72"/>
        <v>Colombia,COL,South America,Abel AGUILAR,Midfielder,52,5,187,Argentina - Colombia 27 Jun 2004,06 Jan 1985,Toulouse FC ,France,FRA,Europe</v>
      </c>
      <c r="Q676">
        <f t="shared" si="73"/>
        <v>0</v>
      </c>
      <c r="R676">
        <f t="shared" si="74"/>
        <v>0</v>
      </c>
    </row>
    <row r="677" spans="1:18" x14ac:dyDescent="0.3">
      <c r="A677" t="str">
        <f t="shared" si="70"/>
        <v>COL</v>
      </c>
      <c r="B677" t="s">
        <v>1758</v>
      </c>
      <c r="C677" t="s">
        <v>1759</v>
      </c>
      <c r="D677" t="str">
        <f t="shared" si="71"/>
        <v>South America</v>
      </c>
      <c r="E677" t="s">
        <v>1780</v>
      </c>
      <c r="F677" t="s">
        <v>83</v>
      </c>
      <c r="G677">
        <v>34</v>
      </c>
      <c r="H677">
        <v>13</v>
      </c>
      <c r="I677">
        <v>180</v>
      </c>
      <c r="J677" t="s">
        <v>1781</v>
      </c>
      <c r="K677" t="s">
        <v>1782</v>
      </c>
      <c r="L677" t="s">
        <v>1771</v>
      </c>
      <c r="M677" t="str">
        <f t="shared" si="75"/>
        <v>Argentina</v>
      </c>
      <c r="N677" t="s">
        <v>1599</v>
      </c>
      <c r="O677" t="str">
        <f>VLOOKUP(M677,Blad1!$B$3:$E$55,4,FALSE)</f>
        <v>South America</v>
      </c>
      <c r="P677" t="str">
        <f t="shared" si="72"/>
        <v>Colombia,COL,South America,Teofilo GUTIERREZ,Forward,34,13,180,Colombia - El Salvador 07 Aug 2009,17 May 1985,CA River Plate ,Argentina,ARG,South America</v>
      </c>
      <c r="Q677">
        <f t="shared" si="73"/>
        <v>0</v>
      </c>
      <c r="R677">
        <f t="shared" si="74"/>
        <v>0</v>
      </c>
    </row>
    <row r="678" spans="1:18" x14ac:dyDescent="0.3">
      <c r="A678" t="str">
        <f t="shared" si="70"/>
        <v>COL</v>
      </c>
      <c r="B678" t="s">
        <v>1758</v>
      </c>
      <c r="C678" t="s">
        <v>1759</v>
      </c>
      <c r="D678" t="str">
        <f t="shared" si="71"/>
        <v>South America</v>
      </c>
      <c r="E678" t="s">
        <v>1783</v>
      </c>
      <c r="F678" t="s">
        <v>73</v>
      </c>
      <c r="G678">
        <v>27</v>
      </c>
      <c r="H678">
        <v>11</v>
      </c>
      <c r="I678">
        <v>180</v>
      </c>
      <c r="J678" t="s">
        <v>1784</v>
      </c>
      <c r="K678" s="1" t="s">
        <v>2439</v>
      </c>
      <c r="L678" t="s">
        <v>851</v>
      </c>
      <c r="M678" t="str">
        <f t="shared" si="75"/>
        <v>France</v>
      </c>
      <c r="N678" t="s">
        <v>95</v>
      </c>
      <c r="O678" t="str">
        <f>VLOOKUP(M678,Blad1!$B$3:$E$55,4,FALSE)</f>
        <v>Europe</v>
      </c>
      <c r="P678" t="str">
        <f t="shared" si="72"/>
        <v>Colombia,COL,South America,James RODRIGUEZ,Midfielder,27,11,180,Bolivia - Colombia 11 Oct 2011,12 Jul 1991,AS Monaco ,France,FRA,Europe</v>
      </c>
      <c r="Q678">
        <f t="shared" si="73"/>
        <v>0</v>
      </c>
      <c r="R678">
        <f t="shared" si="74"/>
        <v>0</v>
      </c>
    </row>
    <row r="679" spans="1:18" x14ac:dyDescent="0.3">
      <c r="A679" t="str">
        <f t="shared" si="70"/>
        <v>COL</v>
      </c>
      <c r="B679" t="s">
        <v>1758</v>
      </c>
      <c r="C679" t="s">
        <v>1759</v>
      </c>
      <c r="D679" t="str">
        <f t="shared" si="71"/>
        <v>South America</v>
      </c>
      <c r="E679" t="s">
        <v>1785</v>
      </c>
      <c r="F679" t="s">
        <v>73</v>
      </c>
      <c r="G679">
        <v>33</v>
      </c>
      <c r="H679">
        <v>5</v>
      </c>
      <c r="I679">
        <v>178</v>
      </c>
      <c r="J679" t="s">
        <v>1786</v>
      </c>
      <c r="K679" t="s">
        <v>1183</v>
      </c>
      <c r="L679" t="s">
        <v>836</v>
      </c>
      <c r="M679" t="str">
        <f t="shared" si="75"/>
        <v>Italy</v>
      </c>
      <c r="N679" t="s">
        <v>59</v>
      </c>
      <c r="O679" t="str">
        <f>VLOOKUP(M679,Blad1!$B$3:$E$55,4,FALSE)</f>
        <v>Europe</v>
      </c>
      <c r="P679" t="str">
        <f t="shared" si="72"/>
        <v>Colombia,COL,South America,Juan CUADRADO,Midfielder,33,5,178,Venezuela - Colombia 03 Sep 2010,26 May 1988,ACF Fiorentina ,Italy,ITA,Europe</v>
      </c>
      <c r="Q679">
        <f t="shared" si="73"/>
        <v>0</v>
      </c>
      <c r="R679">
        <f t="shared" si="74"/>
        <v>0</v>
      </c>
    </row>
    <row r="680" spans="1:18" x14ac:dyDescent="0.3">
      <c r="A680" t="str">
        <f t="shared" si="70"/>
        <v>COL</v>
      </c>
      <c r="B680" t="s">
        <v>1758</v>
      </c>
      <c r="C680" t="s">
        <v>1759</v>
      </c>
      <c r="D680" t="str">
        <f t="shared" si="71"/>
        <v>South America</v>
      </c>
      <c r="E680" t="s">
        <v>1787</v>
      </c>
      <c r="F680" t="s">
        <v>47</v>
      </c>
      <c r="G680">
        <v>0</v>
      </c>
      <c r="H680">
        <v>0</v>
      </c>
      <c r="I680">
        <v>185</v>
      </c>
      <c r="J680" t="s">
        <v>78</v>
      </c>
      <c r="K680" t="s">
        <v>1788</v>
      </c>
      <c r="L680" t="s">
        <v>1789</v>
      </c>
      <c r="M680" t="str">
        <f t="shared" si="75"/>
        <v>Colombia</v>
      </c>
      <c r="N680" t="s">
        <v>1759</v>
      </c>
      <c r="O680" t="str">
        <f>VLOOKUP(M680,Blad1!$B$3:$E$55,4,FALSE)</f>
        <v>South America</v>
      </c>
      <c r="P680" t="str">
        <f t="shared" si="72"/>
        <v>Colombia,COL,South America,Camilo VARGAS,Goalkeeper,0,0,185,-,09 Mar 1989,Independiente Santa Fe ,Colombia,COL,South America</v>
      </c>
      <c r="Q680">
        <f t="shared" si="73"/>
        <v>0</v>
      </c>
      <c r="R680">
        <f t="shared" si="74"/>
        <v>0</v>
      </c>
    </row>
    <row r="681" spans="1:18" x14ac:dyDescent="0.3">
      <c r="A681" t="str">
        <f t="shared" si="70"/>
        <v>COL</v>
      </c>
      <c r="B681" t="s">
        <v>1758</v>
      </c>
      <c r="C681" t="s">
        <v>1759</v>
      </c>
      <c r="D681" t="str">
        <f t="shared" si="71"/>
        <v>South America</v>
      </c>
      <c r="E681" t="s">
        <v>1790</v>
      </c>
      <c r="F681" t="s">
        <v>73</v>
      </c>
      <c r="G681">
        <v>52</v>
      </c>
      <c r="H681">
        <v>4</v>
      </c>
      <c r="I681">
        <v>187</v>
      </c>
      <c r="J681" t="s">
        <v>1791</v>
      </c>
      <c r="K681" s="1" t="s">
        <v>2440</v>
      </c>
      <c r="L681" t="s">
        <v>117</v>
      </c>
      <c r="M681" t="str">
        <f t="shared" si="75"/>
        <v>Italy</v>
      </c>
      <c r="N681" t="s">
        <v>59</v>
      </c>
      <c r="O681" t="str">
        <f>VLOOKUP(M681,Blad1!$B$3:$E$55,4,FALSE)</f>
        <v>Europe</v>
      </c>
      <c r="P681" t="str">
        <f t="shared" si="72"/>
        <v>Colombia,COL,South America,Fredy GUARIN,Midfielder,52,4,187,Ecuador - Colombia 24 May 2006,30 Jun 1986,FC Internazionale ,Italy,ITA,Europe</v>
      </c>
      <c r="Q681">
        <f t="shared" si="73"/>
        <v>0</v>
      </c>
      <c r="R681">
        <f t="shared" si="74"/>
        <v>0</v>
      </c>
    </row>
    <row r="682" spans="1:18" x14ac:dyDescent="0.3">
      <c r="A682" t="str">
        <f t="shared" si="70"/>
        <v>COL</v>
      </c>
      <c r="B682" t="s">
        <v>1758</v>
      </c>
      <c r="C682" t="s">
        <v>1759</v>
      </c>
      <c r="D682" t="str">
        <f t="shared" si="71"/>
        <v>South America</v>
      </c>
      <c r="E682" t="s">
        <v>1792</v>
      </c>
      <c r="F682" t="s">
        <v>83</v>
      </c>
      <c r="G682">
        <v>12</v>
      </c>
      <c r="H682">
        <v>1</v>
      </c>
      <c r="I682">
        <v>188</v>
      </c>
      <c r="J682" t="s">
        <v>1793</v>
      </c>
      <c r="K682" t="s">
        <v>1794</v>
      </c>
      <c r="L682" t="s">
        <v>1725</v>
      </c>
      <c r="M682" t="str">
        <f t="shared" si="75"/>
        <v>Italy</v>
      </c>
      <c r="N682" t="s">
        <v>59</v>
      </c>
      <c r="O682" t="str">
        <f>VLOOKUP(M682,Blad1!$B$3:$E$55,4,FALSE)</f>
        <v>Europe</v>
      </c>
      <c r="P682" t="str">
        <f t="shared" si="72"/>
        <v>Colombia,COL,South America,Victor IBARBO,Forward,12,1,188,South Africa - Colombia 27 May 2010,19 May 1990,Cagliari Calcio ,Italy,ITA,Europe</v>
      </c>
      <c r="Q682">
        <f t="shared" si="73"/>
        <v>0</v>
      </c>
      <c r="R682">
        <f t="shared" si="74"/>
        <v>0</v>
      </c>
    </row>
    <row r="683" spans="1:18" x14ac:dyDescent="0.3">
      <c r="A683" t="str">
        <f t="shared" si="70"/>
        <v>COL</v>
      </c>
      <c r="B683" t="s">
        <v>1758</v>
      </c>
      <c r="C683" t="s">
        <v>1759</v>
      </c>
      <c r="D683" t="str">
        <f t="shared" si="71"/>
        <v>South America</v>
      </c>
      <c r="E683" t="s">
        <v>1795</v>
      </c>
      <c r="F683" t="s">
        <v>73</v>
      </c>
      <c r="G683">
        <v>12</v>
      </c>
      <c r="H683">
        <v>0</v>
      </c>
      <c r="I683">
        <v>179</v>
      </c>
      <c r="J683" t="s">
        <v>1796</v>
      </c>
      <c r="K683" s="1" t="s">
        <v>2441</v>
      </c>
      <c r="L683" t="s">
        <v>1797</v>
      </c>
      <c r="M683" t="str">
        <f t="shared" si="75"/>
        <v>Colombia</v>
      </c>
      <c r="N683" t="s">
        <v>1759</v>
      </c>
      <c r="O683" t="str">
        <f>VLOOKUP(M683,Blad1!$B$3:$E$55,4,FALSE)</f>
        <v>South America</v>
      </c>
      <c r="P683" t="str">
        <f t="shared" si="72"/>
        <v>Colombia,COL,South America,Alexander MEJIA,Midfielder,12,0,179,Peru - Colombia 03 Jun 2012,11 Jul 1988,Atletico Nacional ,Colombia,COL,South America</v>
      </c>
      <c r="Q683">
        <f t="shared" si="73"/>
        <v>0</v>
      </c>
      <c r="R683">
        <f t="shared" si="74"/>
        <v>0</v>
      </c>
    </row>
    <row r="684" spans="1:18" x14ac:dyDescent="0.3">
      <c r="A684" t="str">
        <f t="shared" si="70"/>
        <v>COL</v>
      </c>
      <c r="B684" t="s">
        <v>1758</v>
      </c>
      <c r="C684" t="s">
        <v>1759</v>
      </c>
      <c r="D684" t="str">
        <f t="shared" si="71"/>
        <v>South America</v>
      </c>
      <c r="E684" t="s">
        <v>1798</v>
      </c>
      <c r="F684" t="s">
        <v>51</v>
      </c>
      <c r="G684">
        <v>4</v>
      </c>
      <c r="H684">
        <v>0</v>
      </c>
      <c r="I684">
        <v>181</v>
      </c>
      <c r="J684" t="s">
        <v>1799</v>
      </c>
      <c r="K684" s="1" t="s">
        <v>2442</v>
      </c>
      <c r="L684" t="s">
        <v>1771</v>
      </c>
      <c r="M684" t="str">
        <f t="shared" si="75"/>
        <v>Argentina</v>
      </c>
      <c r="N684" t="s">
        <v>1599</v>
      </c>
      <c r="O684" t="str">
        <f>VLOOKUP(M684,Blad1!$B$3:$E$55,4,FALSE)</f>
        <v>South America</v>
      </c>
      <c r="P684" t="str">
        <f t="shared" si="72"/>
        <v>Colombia,COL,South America,Eder BALANTA,Defender,4,0,181,Colombia - Tunisia 05 Mar 2014,28 Feb 1993,CA River Plate ,Argentina,ARG,South America</v>
      </c>
      <c r="Q684">
        <f t="shared" si="73"/>
        <v>0</v>
      </c>
      <c r="R684">
        <f t="shared" si="74"/>
        <v>0</v>
      </c>
    </row>
    <row r="685" spans="1:18" x14ac:dyDescent="0.3">
      <c r="A685" t="str">
        <f t="shared" si="70"/>
        <v>COL</v>
      </c>
      <c r="B685" t="s">
        <v>1758</v>
      </c>
      <c r="C685" t="s">
        <v>1759</v>
      </c>
      <c r="D685" t="str">
        <f t="shared" si="71"/>
        <v>South America</v>
      </c>
      <c r="E685" t="s">
        <v>1800</v>
      </c>
      <c r="F685" t="s">
        <v>83</v>
      </c>
      <c r="G685">
        <v>12</v>
      </c>
      <c r="H685">
        <v>3</v>
      </c>
      <c r="I685">
        <v>181</v>
      </c>
      <c r="J685" t="s">
        <v>1801</v>
      </c>
      <c r="K685" s="1" t="s">
        <v>2274</v>
      </c>
      <c r="L685" t="s">
        <v>186</v>
      </c>
      <c r="M685" t="str">
        <f t="shared" si="75"/>
        <v>Spain</v>
      </c>
      <c r="N685" t="s">
        <v>81</v>
      </c>
      <c r="O685" t="str">
        <f>VLOOKUP(M685,Blad1!$B$3:$E$55,4,FALSE)</f>
        <v>Europe</v>
      </c>
      <c r="P685" t="str">
        <f t="shared" si="72"/>
        <v>Colombia,COL,South America,Carlos BACCA,Forward,12,3,181,Bolivia - Colombia 11 Aug 2010,08 Sep 1986,Sevilla FC ,Spain,ESP,Europe</v>
      </c>
      <c r="Q685">
        <f t="shared" si="73"/>
        <v>0</v>
      </c>
      <c r="R685">
        <f t="shared" si="74"/>
        <v>0</v>
      </c>
    </row>
    <row r="686" spans="1:18" x14ac:dyDescent="0.3">
      <c r="A686" t="str">
        <f t="shared" si="70"/>
        <v>COL</v>
      </c>
      <c r="B686" t="s">
        <v>1758</v>
      </c>
      <c r="C686" t="s">
        <v>1759</v>
      </c>
      <c r="D686" t="str">
        <f t="shared" si="71"/>
        <v>South America</v>
      </c>
      <c r="E686" t="s">
        <v>1802</v>
      </c>
      <c r="F686" t="s">
        <v>51</v>
      </c>
      <c r="G686">
        <v>56</v>
      </c>
      <c r="H686">
        <v>1</v>
      </c>
      <c r="I686">
        <v>171</v>
      </c>
      <c r="J686" t="s">
        <v>1803</v>
      </c>
      <c r="K686" s="1" t="s">
        <v>2443</v>
      </c>
      <c r="L686" t="s">
        <v>58</v>
      </c>
      <c r="M686" t="str">
        <f t="shared" si="75"/>
        <v>Italy</v>
      </c>
      <c r="N686" t="s">
        <v>59</v>
      </c>
      <c r="O686" t="str">
        <f>VLOOKUP(M686,Blad1!$B$3:$E$55,4,FALSE)</f>
        <v>Europe</v>
      </c>
      <c r="P686" t="str">
        <f t="shared" si="72"/>
        <v>Colombia,COL,South America,Juan ZUNIGA,Defender,56,1,171,USA - Colombia 09 Mar 2005,14 Dec 1985,SSC Napoli ,Italy,ITA,Europe</v>
      </c>
      <c r="Q686">
        <f t="shared" si="73"/>
        <v>0</v>
      </c>
      <c r="R686">
        <f t="shared" si="74"/>
        <v>0</v>
      </c>
    </row>
    <row r="687" spans="1:18" x14ac:dyDescent="0.3">
      <c r="A687" t="str">
        <f t="shared" si="70"/>
        <v>COL</v>
      </c>
      <c r="B687" t="s">
        <v>1758</v>
      </c>
      <c r="C687" t="s">
        <v>1759</v>
      </c>
      <c r="D687" t="str">
        <f t="shared" si="71"/>
        <v>South America</v>
      </c>
      <c r="E687" t="s">
        <v>1804</v>
      </c>
      <c r="F687" t="s">
        <v>83</v>
      </c>
      <c r="G687">
        <v>29</v>
      </c>
      <c r="H687">
        <v>2</v>
      </c>
      <c r="I687">
        <v>184</v>
      </c>
      <c r="J687" t="s">
        <v>1805</v>
      </c>
      <c r="K687" s="1" t="s">
        <v>2444</v>
      </c>
      <c r="L687" t="s">
        <v>1559</v>
      </c>
      <c r="M687" t="str">
        <f t="shared" si="75"/>
        <v>Germany</v>
      </c>
      <c r="N687" t="s">
        <v>175</v>
      </c>
      <c r="O687" t="str">
        <f>VLOOKUP(M687,Blad1!$B$3:$E$55,4,FALSE)</f>
        <v>Europe</v>
      </c>
      <c r="P687" t="str">
        <f t="shared" si="72"/>
        <v>Colombia,COL,South America,Adrian RAMOS,Forward,29,2,184,Colombia - Ecuador 20 Aug 2008,22 Jan 1986,Hertha BSC ,Germany,GER,Europe</v>
      </c>
      <c r="Q687">
        <f t="shared" si="73"/>
        <v>0</v>
      </c>
      <c r="R687">
        <f t="shared" si="74"/>
        <v>0</v>
      </c>
    </row>
    <row r="688" spans="1:18" x14ac:dyDescent="0.3">
      <c r="A688" t="str">
        <f t="shared" si="70"/>
        <v>COL</v>
      </c>
      <c r="B688" t="s">
        <v>1758</v>
      </c>
      <c r="C688" t="s">
        <v>1759</v>
      </c>
      <c r="D688" t="str">
        <f t="shared" si="71"/>
        <v>South America</v>
      </c>
      <c r="E688" t="s">
        <v>1806</v>
      </c>
      <c r="F688" t="s">
        <v>73</v>
      </c>
      <c r="G688">
        <v>7</v>
      </c>
      <c r="H688">
        <v>1</v>
      </c>
      <c r="I688">
        <v>168</v>
      </c>
      <c r="J688" t="s">
        <v>1807</v>
      </c>
      <c r="K688" s="1" t="s">
        <v>2445</v>
      </c>
      <c r="L688" t="s">
        <v>85</v>
      </c>
      <c r="M688" t="str">
        <f t="shared" si="75"/>
        <v>Portugal</v>
      </c>
      <c r="N688" t="s">
        <v>67</v>
      </c>
      <c r="O688" t="str">
        <f>VLOOKUP(M688,Blad1!$B$3:$E$55,4,FALSE)</f>
        <v>Europe</v>
      </c>
      <c r="P688" t="str">
        <f t="shared" si="72"/>
        <v>Colombia,COL,South America,Juan QUINTERO,Midfielder,7,1,168,Colombia - Cameroon 16 Oct 2012,18 Jan 1993,FC Porto ,Portugal,POR,Europe</v>
      </c>
      <c r="Q688">
        <f t="shared" si="73"/>
        <v>0</v>
      </c>
      <c r="R688">
        <f t="shared" si="74"/>
        <v>0</v>
      </c>
    </row>
    <row r="689" spans="1:18" x14ac:dyDescent="0.3">
      <c r="A689" t="str">
        <f t="shared" si="70"/>
        <v>COL</v>
      </c>
      <c r="B689" t="s">
        <v>1758</v>
      </c>
      <c r="C689" t="s">
        <v>1759</v>
      </c>
      <c r="D689" t="str">
        <f t="shared" si="71"/>
        <v>South America</v>
      </c>
      <c r="E689" t="s">
        <v>1808</v>
      </c>
      <c r="F689" t="s">
        <v>83</v>
      </c>
      <c r="G689">
        <v>30</v>
      </c>
      <c r="H689">
        <v>10</v>
      </c>
      <c r="I689">
        <v>186</v>
      </c>
      <c r="J689" t="s">
        <v>1809</v>
      </c>
      <c r="K689" t="s">
        <v>1810</v>
      </c>
      <c r="L689" t="s">
        <v>85</v>
      </c>
      <c r="M689" t="str">
        <f t="shared" si="75"/>
        <v>Portugal</v>
      </c>
      <c r="N689" t="s">
        <v>67</v>
      </c>
      <c r="O689" t="str">
        <f>VLOOKUP(M689,Blad1!$B$3:$E$55,4,FALSE)</f>
        <v>Europe</v>
      </c>
      <c r="P689" t="str">
        <f t="shared" si="72"/>
        <v>Colombia,COL,South America,Jackson MARTINEZ,Forward,30,10,186,Colombia - Ecuador 05 Sep 2009,03 Oct 1986,FC Porto ,Portugal,POR,Europe</v>
      </c>
      <c r="Q689">
        <f t="shared" si="73"/>
        <v>0</v>
      </c>
      <c r="R689">
        <f t="shared" si="74"/>
        <v>0</v>
      </c>
    </row>
    <row r="690" spans="1:18" x14ac:dyDescent="0.3">
      <c r="A690" t="str">
        <f t="shared" si="70"/>
        <v>COL</v>
      </c>
      <c r="B690" t="s">
        <v>1758</v>
      </c>
      <c r="C690" t="s">
        <v>1759</v>
      </c>
      <c r="D690" t="str">
        <f t="shared" si="71"/>
        <v>South America</v>
      </c>
      <c r="E690" t="s">
        <v>1811</v>
      </c>
      <c r="F690" t="s">
        <v>47</v>
      </c>
      <c r="G690">
        <v>51</v>
      </c>
      <c r="H690">
        <v>0</v>
      </c>
      <c r="I690">
        <v>191</v>
      </c>
      <c r="J690" t="s">
        <v>1812</v>
      </c>
      <c r="K690" s="1" t="s">
        <v>2446</v>
      </c>
      <c r="L690" t="s">
        <v>1813</v>
      </c>
      <c r="M690" t="str">
        <f t="shared" si="75"/>
        <v>Colombia</v>
      </c>
      <c r="N690" t="s">
        <v>1759</v>
      </c>
      <c r="O690" t="str">
        <f>VLOOKUP(M690,Blad1!$B$3:$E$55,4,FALSE)</f>
        <v>South America</v>
      </c>
      <c r="P690" t="str">
        <f t="shared" si="72"/>
        <v>Colombia,COL,South America,Faryd MONDRAGON,Goalkeeper,51,0,191,Colombia - Venezuela 21 May 1993,21 Jun 1971,Deportivo Cali ,Colombia,COL,South America</v>
      </c>
      <c r="Q690">
        <f t="shared" si="73"/>
        <v>0</v>
      </c>
      <c r="R690">
        <f t="shared" si="74"/>
        <v>0</v>
      </c>
    </row>
    <row r="691" spans="1:18" x14ac:dyDescent="0.3">
      <c r="A691" t="str">
        <f t="shared" si="70"/>
        <v>COL</v>
      </c>
      <c r="B691" t="s">
        <v>1758</v>
      </c>
      <c r="C691" t="s">
        <v>1759</v>
      </c>
      <c r="D691" t="str">
        <f t="shared" si="71"/>
        <v>South America</v>
      </c>
      <c r="E691" t="s">
        <v>1814</v>
      </c>
      <c r="F691" t="s">
        <v>51</v>
      </c>
      <c r="G691">
        <v>15</v>
      </c>
      <c r="H691">
        <v>2</v>
      </c>
      <c r="I691">
        <v>189</v>
      </c>
      <c r="J691" t="s">
        <v>1776</v>
      </c>
      <c r="K691" t="s">
        <v>1324</v>
      </c>
      <c r="L691" t="s">
        <v>1815</v>
      </c>
      <c r="M691" t="str">
        <f t="shared" si="75"/>
        <v>Argentina</v>
      </c>
      <c r="N691" t="s">
        <v>1599</v>
      </c>
      <c r="O691" t="str">
        <f>VLOOKUP(M691,Blad1!$B$3:$E$55,4,FALSE)</f>
        <v>South America</v>
      </c>
      <c r="P691" t="str">
        <f t="shared" si="72"/>
        <v>Colombia,COL,South America,Carlos VALDES,Defender,15,2,189,Colombia - Venezuela 30 Apr 2008,22 May 1985,CA San Lorenzo ,Argentina,ARG,South America</v>
      </c>
      <c r="Q691">
        <f t="shared" si="73"/>
        <v>0</v>
      </c>
      <c r="R691">
        <f t="shared" si="74"/>
        <v>0</v>
      </c>
    </row>
    <row r="692" spans="1:18" x14ac:dyDescent="0.3">
      <c r="A692" t="str">
        <f t="shared" si="70"/>
        <v>ECU</v>
      </c>
      <c r="B692" t="s">
        <v>1816</v>
      </c>
      <c r="C692" t="s">
        <v>1817</v>
      </c>
      <c r="D692" t="str">
        <f t="shared" si="71"/>
        <v>South America</v>
      </c>
      <c r="E692" t="s">
        <v>1818</v>
      </c>
      <c r="F692" t="s">
        <v>47</v>
      </c>
      <c r="G692">
        <v>25</v>
      </c>
      <c r="H692">
        <v>0</v>
      </c>
      <c r="I692">
        <v>187</v>
      </c>
      <c r="J692" t="s">
        <v>1819</v>
      </c>
      <c r="K692" s="1" t="s">
        <v>2447</v>
      </c>
      <c r="L692" t="s">
        <v>1820</v>
      </c>
      <c r="M692" t="str">
        <f t="shared" si="75"/>
        <v>Ecuador</v>
      </c>
      <c r="N692" t="s">
        <v>1817</v>
      </c>
      <c r="O692" t="str">
        <f>VLOOKUP(M692,Blad1!$B$3:$E$55,4,FALSE)</f>
        <v>South America</v>
      </c>
      <c r="P692" t="str">
        <f t="shared" si="72"/>
        <v>Ecuador,ECU,South America,Maximo BANGUERA,Goalkeeper,25,0,187,Ecuador - Haiti 26 Mar 2008,16 Dec 1985,Barcelona SC ,Ecuador,ECU,South America</v>
      </c>
      <c r="Q692">
        <f t="shared" si="73"/>
        <v>0</v>
      </c>
      <c r="R692">
        <f t="shared" si="74"/>
        <v>0</v>
      </c>
    </row>
    <row r="693" spans="1:18" x14ac:dyDescent="0.3">
      <c r="A693" t="str">
        <f t="shared" si="70"/>
        <v>ECU</v>
      </c>
      <c r="B693" t="s">
        <v>1816</v>
      </c>
      <c r="C693" t="s">
        <v>1817</v>
      </c>
      <c r="D693" t="str">
        <f t="shared" si="71"/>
        <v>South America</v>
      </c>
      <c r="E693" t="s">
        <v>1821</v>
      </c>
      <c r="F693" t="s">
        <v>51</v>
      </c>
      <c r="G693">
        <v>62</v>
      </c>
      <c r="H693">
        <v>2</v>
      </c>
      <c r="I693">
        <v>179</v>
      </c>
      <c r="J693" t="s">
        <v>1822</v>
      </c>
      <c r="K693" s="1" t="s">
        <v>2448</v>
      </c>
      <c r="L693" t="s">
        <v>1823</v>
      </c>
      <c r="M693" t="str">
        <f t="shared" si="75"/>
        <v>Ecuador</v>
      </c>
      <c r="N693" t="s">
        <v>1817</v>
      </c>
      <c r="O693" t="str">
        <f>VLOOKUP(M693,Blad1!$B$3:$E$55,4,FALSE)</f>
        <v>South America</v>
      </c>
      <c r="P693" t="str">
        <f t="shared" si="72"/>
        <v>Ecuador,ECU,South America,Jorge GUAGUA,Defender,62,2,179,Peru - Ecuador 02 Jun 2001,28 Sep 1981,CS Emelec ,Ecuador,ECU,South America</v>
      </c>
      <c r="Q693">
        <f t="shared" si="73"/>
        <v>0</v>
      </c>
      <c r="R693">
        <f t="shared" si="74"/>
        <v>0</v>
      </c>
    </row>
    <row r="694" spans="1:18" x14ac:dyDescent="0.3">
      <c r="A694" t="str">
        <f t="shared" si="70"/>
        <v>ECU</v>
      </c>
      <c r="B694" t="s">
        <v>1816</v>
      </c>
      <c r="C694" t="s">
        <v>1817</v>
      </c>
      <c r="D694" t="str">
        <f t="shared" si="71"/>
        <v>South America</v>
      </c>
      <c r="E694" t="s">
        <v>1824</v>
      </c>
      <c r="F694" t="s">
        <v>51</v>
      </c>
      <c r="G694">
        <v>40</v>
      </c>
      <c r="H694">
        <v>1</v>
      </c>
      <c r="I694">
        <v>189</v>
      </c>
      <c r="J694" t="s">
        <v>1634</v>
      </c>
      <c r="K694" t="s">
        <v>1825</v>
      </c>
      <c r="L694" t="s">
        <v>1826</v>
      </c>
      <c r="M694" t="str">
        <f t="shared" si="75"/>
        <v>Brazil</v>
      </c>
      <c r="N694" t="s">
        <v>1650</v>
      </c>
      <c r="O694" t="str">
        <f>VLOOKUP(M694,Blad1!$B$3:$E$55,4,FALSE)</f>
        <v>South America</v>
      </c>
      <c r="P694" t="str">
        <f t="shared" si="72"/>
        <v>Ecuador,ECU,South America,Frickson ERAZO,Defender,40,1,189,Argentina - Ecuador 20 Apr 2011,05 May 1988,CR Flamengo ,Brazil,BRA,South America</v>
      </c>
      <c r="Q694">
        <f t="shared" si="73"/>
        <v>0</v>
      </c>
      <c r="R694">
        <f t="shared" si="74"/>
        <v>0</v>
      </c>
    </row>
    <row r="695" spans="1:18" x14ac:dyDescent="0.3">
      <c r="A695" t="str">
        <f t="shared" si="70"/>
        <v>ECU</v>
      </c>
      <c r="B695" t="s">
        <v>1816</v>
      </c>
      <c r="C695" t="s">
        <v>1817</v>
      </c>
      <c r="D695" t="str">
        <f t="shared" si="71"/>
        <v>South America</v>
      </c>
      <c r="E695" t="s">
        <v>1827</v>
      </c>
      <c r="F695" t="s">
        <v>51</v>
      </c>
      <c r="G695">
        <v>41</v>
      </c>
      <c r="H695">
        <v>0</v>
      </c>
      <c r="I695">
        <v>179</v>
      </c>
      <c r="J695" t="s">
        <v>1828</v>
      </c>
      <c r="K695" s="1" t="s">
        <v>2449</v>
      </c>
      <c r="L695" t="s">
        <v>1820</v>
      </c>
      <c r="M695" t="str">
        <f t="shared" ref="M695:M726" si="76">VLOOKUP(N695,$T$2:$U$54,2,FALSE)</f>
        <v>Ecuador</v>
      </c>
      <c r="N695" t="s">
        <v>1817</v>
      </c>
      <c r="O695" t="str">
        <f>VLOOKUP(M695,Blad1!$B$3:$E$55,4,FALSE)</f>
        <v>South America</v>
      </c>
      <c r="P695" t="str">
        <f t="shared" si="72"/>
        <v>Ecuador,ECU,South America,Juan PAREDES,Defender,41,0,179,Mexico - Ecuador 04 Sep 2010,08 Jul 1987,Barcelona SC ,Ecuador,ECU,South America</v>
      </c>
      <c r="Q695">
        <f t="shared" si="73"/>
        <v>0</v>
      </c>
      <c r="R695">
        <f t="shared" si="74"/>
        <v>0</v>
      </c>
    </row>
    <row r="696" spans="1:18" x14ac:dyDescent="0.3">
      <c r="A696" t="str">
        <f t="shared" si="70"/>
        <v>ECU</v>
      </c>
      <c r="B696" t="s">
        <v>1816</v>
      </c>
      <c r="C696" t="s">
        <v>1817</v>
      </c>
      <c r="D696" t="str">
        <f t="shared" si="71"/>
        <v>South America</v>
      </c>
      <c r="E696" t="s">
        <v>1829</v>
      </c>
      <c r="F696" t="s">
        <v>73</v>
      </c>
      <c r="G696">
        <v>20</v>
      </c>
      <c r="H696">
        <v>0</v>
      </c>
      <c r="I696">
        <v>171</v>
      </c>
      <c r="J696" t="s">
        <v>1634</v>
      </c>
      <c r="K696" s="1" t="s">
        <v>2450</v>
      </c>
      <c r="L696" t="s">
        <v>305</v>
      </c>
      <c r="M696" t="str">
        <f t="shared" si="76"/>
        <v>Netherlands</v>
      </c>
      <c r="N696" t="s">
        <v>306</v>
      </c>
      <c r="O696" t="str">
        <f>VLOOKUP(M696,Blad1!$B$3:$E$55,4,FALSE)</f>
        <v>Europe</v>
      </c>
      <c r="P696" t="str">
        <f t="shared" si="72"/>
        <v>Ecuador,ECU,South America,Alex IBARRA,Midfielder,20,0,171,Argentina - Ecuador 20 Apr 2011,20 Jan 1991,Vitesse Arnheim ,Netherlands,NED,Europe</v>
      </c>
      <c r="Q696">
        <f t="shared" si="73"/>
        <v>0</v>
      </c>
      <c r="R696">
        <f t="shared" si="74"/>
        <v>0</v>
      </c>
    </row>
    <row r="697" spans="1:18" x14ac:dyDescent="0.3">
      <c r="A697" t="str">
        <f t="shared" si="70"/>
        <v>ECU</v>
      </c>
      <c r="B697" t="s">
        <v>1816</v>
      </c>
      <c r="C697" t="s">
        <v>1817</v>
      </c>
      <c r="D697" t="str">
        <f t="shared" si="71"/>
        <v>South America</v>
      </c>
      <c r="E697" t="s">
        <v>1830</v>
      </c>
      <c r="F697" t="s">
        <v>73</v>
      </c>
      <c r="G697">
        <v>45</v>
      </c>
      <c r="H697">
        <v>2</v>
      </c>
      <c r="I697">
        <v>181</v>
      </c>
      <c r="J697" t="s">
        <v>1831</v>
      </c>
      <c r="K697" s="1" t="s">
        <v>2451</v>
      </c>
      <c r="L697" t="s">
        <v>1209</v>
      </c>
      <c r="M697" t="str">
        <f t="shared" si="76"/>
        <v>Russia</v>
      </c>
      <c r="N697" t="s">
        <v>334</v>
      </c>
      <c r="O697" t="str">
        <f>VLOOKUP(M697,Blad1!$B$3:$E$55,4,FALSE)</f>
        <v>Europe</v>
      </c>
      <c r="P697" t="str">
        <f t="shared" si="72"/>
        <v>Ecuador,ECU,South America,Cristhian NOBOA,Midfielder,45,2,181,Ecuador - Brazil 29 Mar 2009,09 Apr 1985,FC Dynamo Moscow ,Russia,RUS,Europe</v>
      </c>
      <c r="Q697">
        <f t="shared" si="73"/>
        <v>0</v>
      </c>
      <c r="R697">
        <f t="shared" si="74"/>
        <v>0</v>
      </c>
    </row>
    <row r="698" spans="1:18" x14ac:dyDescent="0.3">
      <c r="A698" t="str">
        <f t="shared" si="70"/>
        <v>ECU</v>
      </c>
      <c r="B698" t="s">
        <v>1816</v>
      </c>
      <c r="C698" t="s">
        <v>1817</v>
      </c>
      <c r="D698" t="str">
        <f t="shared" si="71"/>
        <v>South America</v>
      </c>
      <c r="E698" t="s">
        <v>1832</v>
      </c>
      <c r="F698" t="s">
        <v>73</v>
      </c>
      <c r="G698">
        <v>43</v>
      </c>
      <c r="H698">
        <v>8</v>
      </c>
      <c r="I698">
        <v>170</v>
      </c>
      <c r="J698" t="s">
        <v>1833</v>
      </c>
      <c r="K698" s="1" t="s">
        <v>2166</v>
      </c>
      <c r="L698" t="s">
        <v>1834</v>
      </c>
      <c r="M698" t="str">
        <f t="shared" si="76"/>
        <v>Mexico</v>
      </c>
      <c r="N698" t="s">
        <v>1486</v>
      </c>
      <c r="O698" t="str">
        <f>VLOOKUP(M698,Blad1!$B$3:$E$55,4,FALSE)</f>
        <v>North- Cetral America and Caribbean</v>
      </c>
      <c r="P698" t="str">
        <f t="shared" si="72"/>
        <v>Ecuador,ECU,South America,Jefferson MONTERO,Midfielder,43,8,170,Ecuador - Peru 21 Nov 2007,01 Sep 1989,CA Monarcas Morelia ,Mexico,MEX,North- Cetral America and Caribbean</v>
      </c>
      <c r="Q698">
        <f t="shared" si="73"/>
        <v>0</v>
      </c>
      <c r="R698">
        <f t="shared" si="74"/>
        <v>0</v>
      </c>
    </row>
    <row r="699" spans="1:18" x14ac:dyDescent="0.3">
      <c r="A699" t="str">
        <f t="shared" si="70"/>
        <v>ECU</v>
      </c>
      <c r="B699" t="s">
        <v>1816</v>
      </c>
      <c r="C699" t="s">
        <v>1817</v>
      </c>
      <c r="D699" t="str">
        <f t="shared" si="71"/>
        <v>South America</v>
      </c>
      <c r="E699" t="s">
        <v>1835</v>
      </c>
      <c r="F699" t="s">
        <v>73</v>
      </c>
      <c r="G699">
        <v>112</v>
      </c>
      <c r="H699">
        <v>18</v>
      </c>
      <c r="I699">
        <v>175</v>
      </c>
      <c r="J699" t="s">
        <v>1836</v>
      </c>
      <c r="K699" t="s">
        <v>1837</v>
      </c>
      <c r="L699" t="s">
        <v>1789</v>
      </c>
      <c r="M699" t="str">
        <f t="shared" si="76"/>
        <v>Colombia</v>
      </c>
      <c r="N699" t="s">
        <v>1759</v>
      </c>
      <c r="O699" t="str">
        <f>VLOOKUP(M699,Blad1!$B$3:$E$55,4,FALSE)</f>
        <v>South America</v>
      </c>
      <c r="P699" t="str">
        <f t="shared" si="72"/>
        <v>Ecuador,ECU,South America,Edison MENDEZ,Midfielder,112,18,175,Ecuador - Honduras 08 Mar 2000,16 Mar 1979,Independiente Santa Fe ,Colombia,COL,South America</v>
      </c>
      <c r="Q699">
        <f t="shared" si="73"/>
        <v>0</v>
      </c>
      <c r="R699">
        <f t="shared" si="74"/>
        <v>0</v>
      </c>
    </row>
    <row r="700" spans="1:18" x14ac:dyDescent="0.3">
      <c r="A700" t="str">
        <f t="shared" si="70"/>
        <v>ECU</v>
      </c>
      <c r="B700" t="s">
        <v>1816</v>
      </c>
      <c r="C700" t="s">
        <v>1817</v>
      </c>
      <c r="D700" t="str">
        <f t="shared" si="71"/>
        <v>South America</v>
      </c>
      <c r="E700" t="s">
        <v>1838</v>
      </c>
      <c r="F700" t="s">
        <v>83</v>
      </c>
      <c r="G700">
        <v>31</v>
      </c>
      <c r="H700">
        <v>2</v>
      </c>
      <c r="I700">
        <v>173</v>
      </c>
      <c r="J700" t="s">
        <v>1839</v>
      </c>
      <c r="K700" s="1" t="s">
        <v>2452</v>
      </c>
      <c r="L700" t="s">
        <v>1489</v>
      </c>
      <c r="M700" t="str">
        <f t="shared" si="76"/>
        <v>Mexico</v>
      </c>
      <c r="N700" t="s">
        <v>1486</v>
      </c>
      <c r="O700" t="str">
        <f>VLOOKUP(M700,Blad1!$B$3:$E$55,4,FALSE)</f>
        <v>North- Cetral America and Caribbean</v>
      </c>
      <c r="P700" t="str">
        <f t="shared" si="72"/>
        <v>Ecuador,ECU,South America,Joao ROJAS,Forward,31,2,173,Ecuador - Mexico 12 Nov 2008,14 Jun 1989,Cruz Azul FC ,Mexico,MEX,North- Cetral America and Caribbean</v>
      </c>
      <c r="Q700">
        <f t="shared" si="73"/>
        <v>0</v>
      </c>
      <c r="R700">
        <f t="shared" si="74"/>
        <v>0</v>
      </c>
    </row>
    <row r="701" spans="1:18" x14ac:dyDescent="0.3">
      <c r="A701" t="str">
        <f t="shared" si="70"/>
        <v>ECU</v>
      </c>
      <c r="B701" t="s">
        <v>1816</v>
      </c>
      <c r="C701" t="s">
        <v>1817</v>
      </c>
      <c r="D701" t="str">
        <f t="shared" si="71"/>
        <v>South America</v>
      </c>
      <c r="E701" t="s">
        <v>1840</v>
      </c>
      <c r="F701" t="s">
        <v>73</v>
      </c>
      <c r="G701">
        <v>93</v>
      </c>
      <c r="H701">
        <v>8</v>
      </c>
      <c r="I701">
        <v>173</v>
      </c>
      <c r="J701" t="s">
        <v>1841</v>
      </c>
      <c r="K701" s="1" t="s">
        <v>2453</v>
      </c>
      <c r="L701" t="s">
        <v>1842</v>
      </c>
      <c r="M701" t="str">
        <f t="shared" si="76"/>
        <v>Mexico</v>
      </c>
      <c r="N701" t="s">
        <v>1486</v>
      </c>
      <c r="O701" t="str">
        <f>VLOOKUP(M701,Blad1!$B$3:$E$55,4,FALSE)</f>
        <v>North- Cetral America and Caribbean</v>
      </c>
      <c r="P701" t="str">
        <f t="shared" si="72"/>
        <v>Ecuador,ECU,South America,Walter AYOVI,Midfielder,93,8,173,USA - Ecuador 07 Jun 2001,11 Aug 1979,CF Pachuca ,Mexico,MEX,North- Cetral America and Caribbean</v>
      </c>
      <c r="Q701">
        <f t="shared" si="73"/>
        <v>0</v>
      </c>
      <c r="R701">
        <f t="shared" si="74"/>
        <v>0</v>
      </c>
    </row>
    <row r="702" spans="1:18" x14ac:dyDescent="0.3">
      <c r="A702" t="str">
        <f t="shared" si="70"/>
        <v>ECU</v>
      </c>
      <c r="B702" t="s">
        <v>1816</v>
      </c>
      <c r="C702" t="s">
        <v>1817</v>
      </c>
      <c r="D702" t="str">
        <f t="shared" si="71"/>
        <v>South America</v>
      </c>
      <c r="E702" t="s">
        <v>1843</v>
      </c>
      <c r="F702" t="s">
        <v>83</v>
      </c>
      <c r="G702">
        <v>53</v>
      </c>
      <c r="H702">
        <v>15</v>
      </c>
      <c r="I702">
        <v>183</v>
      </c>
      <c r="J702" t="s">
        <v>1844</v>
      </c>
      <c r="K702" s="1" t="s">
        <v>2454</v>
      </c>
      <c r="L702" t="s">
        <v>1845</v>
      </c>
      <c r="M702" t="str">
        <f t="shared" si="76"/>
        <v>United Arab Emirates</v>
      </c>
      <c r="N702" t="s">
        <v>292</v>
      </c>
      <c r="O702" t="str">
        <f>VLOOKUP(M702,Blad1!$B$3:$E$55,4,FALSE)</f>
        <v>Asia</v>
      </c>
      <c r="P702" t="str">
        <f t="shared" si="72"/>
        <v>Ecuador,ECU,South America,Felipe CAICEDO,Forward,53,15,183,Ecuador - Paraguay 04 May 2005,05 Sep 1988,Al Jazira SCC ,United Arab Emirates,UAE,Asia</v>
      </c>
      <c r="Q702">
        <f t="shared" si="73"/>
        <v>0</v>
      </c>
      <c r="R702">
        <f t="shared" si="74"/>
        <v>0</v>
      </c>
    </row>
    <row r="703" spans="1:18" x14ac:dyDescent="0.3">
      <c r="A703" t="str">
        <f t="shared" si="70"/>
        <v>ECU</v>
      </c>
      <c r="B703" t="s">
        <v>1816</v>
      </c>
      <c r="C703" t="s">
        <v>1817</v>
      </c>
      <c r="D703" t="str">
        <f t="shared" si="71"/>
        <v>South America</v>
      </c>
      <c r="E703" t="s">
        <v>1846</v>
      </c>
      <c r="F703" t="s">
        <v>47</v>
      </c>
      <c r="G703">
        <v>3</v>
      </c>
      <c r="H703">
        <v>0</v>
      </c>
      <c r="I703">
        <v>188</v>
      </c>
      <c r="J703" t="s">
        <v>1847</v>
      </c>
      <c r="K703" s="1" t="s">
        <v>2455</v>
      </c>
      <c r="L703" t="s">
        <v>1848</v>
      </c>
      <c r="M703" t="str">
        <f t="shared" si="76"/>
        <v>Ecuador</v>
      </c>
      <c r="N703" t="s">
        <v>1817</v>
      </c>
      <c r="O703" t="str">
        <f>VLOOKUP(M703,Blad1!$B$3:$E$55,4,FALSE)</f>
        <v>South America</v>
      </c>
      <c r="P703" t="str">
        <f t="shared" si="72"/>
        <v>Ecuador,ECU,South America,Adrian BONE,Goalkeeper,3,0,188,Ecuador - Jamaica 02 Sep 2011,08 Sep 1988,CD El Nacional ,Ecuador,ECU,South America</v>
      </c>
      <c r="Q703">
        <f t="shared" si="73"/>
        <v>0</v>
      </c>
      <c r="R703">
        <f t="shared" si="74"/>
        <v>0</v>
      </c>
    </row>
    <row r="704" spans="1:18" x14ac:dyDescent="0.3">
      <c r="A704" t="str">
        <f t="shared" si="70"/>
        <v>ECU</v>
      </c>
      <c r="B704" t="s">
        <v>1816</v>
      </c>
      <c r="C704" t="s">
        <v>1817</v>
      </c>
      <c r="D704" t="str">
        <f t="shared" si="71"/>
        <v>South America</v>
      </c>
      <c r="E704" t="s">
        <v>1849</v>
      </c>
      <c r="F704" t="s">
        <v>83</v>
      </c>
      <c r="G704">
        <v>13</v>
      </c>
      <c r="H704">
        <v>7</v>
      </c>
      <c r="I704">
        <v>179</v>
      </c>
      <c r="J704" t="s">
        <v>1850</v>
      </c>
      <c r="K704" s="1" t="s">
        <v>2456</v>
      </c>
      <c r="L704" t="s">
        <v>1842</v>
      </c>
      <c r="M704" t="str">
        <f t="shared" si="76"/>
        <v>Mexico</v>
      </c>
      <c r="N704" t="s">
        <v>1486</v>
      </c>
      <c r="O704" t="str">
        <f>VLOOKUP(M704,Blad1!$B$3:$E$55,4,FALSE)</f>
        <v>North- Cetral America and Caribbean</v>
      </c>
      <c r="P704" t="str">
        <f t="shared" si="72"/>
        <v>Ecuador,ECU,South America,Enner VALENCIA,Forward,13,7,179,Ecuador - Honduras 29 Feb 2012,04 Nov 1989,CF Pachuca ,Mexico,MEX,North- Cetral America and Caribbean</v>
      </c>
      <c r="Q704">
        <f t="shared" si="73"/>
        <v>0</v>
      </c>
      <c r="R704">
        <f t="shared" si="74"/>
        <v>0</v>
      </c>
    </row>
    <row r="705" spans="1:18" x14ac:dyDescent="0.3">
      <c r="A705" t="str">
        <f t="shared" si="70"/>
        <v>ECU</v>
      </c>
      <c r="B705" t="s">
        <v>1816</v>
      </c>
      <c r="C705" t="s">
        <v>1817</v>
      </c>
      <c r="D705" t="str">
        <f t="shared" si="71"/>
        <v>South America</v>
      </c>
      <c r="E705" t="s">
        <v>1851</v>
      </c>
      <c r="F705" t="s">
        <v>73</v>
      </c>
      <c r="G705">
        <v>18</v>
      </c>
      <c r="H705">
        <v>0</v>
      </c>
      <c r="I705">
        <v>183</v>
      </c>
      <c r="J705" t="s">
        <v>1852</v>
      </c>
      <c r="K705" s="1" t="s">
        <v>2457</v>
      </c>
      <c r="L705" t="s">
        <v>1484</v>
      </c>
      <c r="M705" t="str">
        <f t="shared" si="76"/>
        <v>USA</v>
      </c>
      <c r="N705" t="s">
        <v>428</v>
      </c>
      <c r="O705" t="str">
        <f>VLOOKUP(M705,Blad1!$B$3:$E$55,4,FALSE)</f>
        <v>North- Cetral America and Caribbean</v>
      </c>
      <c r="P705" t="str">
        <f t="shared" si="72"/>
        <v>Ecuador,ECU,South America,Oswaldo MINDA,Midfielder,18,0,183,Iran - Ecuador 17 Dec 2008,26 Jul 1983,CD Chivas USA ,USA,USA,North- Cetral America and Caribbean</v>
      </c>
      <c r="Q705">
        <f t="shared" si="73"/>
        <v>0</v>
      </c>
      <c r="R705">
        <f t="shared" si="74"/>
        <v>0</v>
      </c>
    </row>
    <row r="706" spans="1:18" x14ac:dyDescent="0.3">
      <c r="A706" t="str">
        <f t="shared" ref="A706:A737" si="77">C706</f>
        <v>ECU</v>
      </c>
      <c r="B706" t="s">
        <v>1816</v>
      </c>
      <c r="C706" t="s">
        <v>1817</v>
      </c>
      <c r="D706" t="str">
        <f t="shared" ref="D706:D737" si="78">VLOOKUP(B706,$AB$2:$AG$54,6,FALSE)</f>
        <v>South America</v>
      </c>
      <c r="E706" t="s">
        <v>1853</v>
      </c>
      <c r="F706" t="s">
        <v>73</v>
      </c>
      <c r="G706">
        <v>22</v>
      </c>
      <c r="H706">
        <v>3</v>
      </c>
      <c r="I706">
        <v>178</v>
      </c>
      <c r="J706" t="s">
        <v>1854</v>
      </c>
      <c r="K706" s="1" t="s">
        <v>2022</v>
      </c>
      <c r="L706" t="s">
        <v>1855</v>
      </c>
      <c r="M706" t="str">
        <f t="shared" si="76"/>
        <v>Mexico</v>
      </c>
      <c r="N706" t="s">
        <v>1486</v>
      </c>
      <c r="O706" t="str">
        <f>VLOOKUP(M706,Blad1!$B$3:$E$55,4,FALSE)</f>
        <v>North- Cetral America and Caribbean</v>
      </c>
      <c r="P706" t="str">
        <f t="shared" ref="P706:P737" si="79">B706&amp;","&amp;C706&amp;","&amp;D706&amp;","&amp;E706&amp;","&amp;F706&amp;","&amp;G706&amp;","&amp;H706&amp;","&amp;I706&amp;","&amp;J706&amp;","&amp;K706&amp;","&amp;L706&amp;","&amp;M706&amp;","&amp;N706&amp;","&amp;O706</f>
        <v>Ecuador,ECU,South America,Michael ARROYO,Midfielder,22,3,178,Mexico - Ecuador 07 May 2010,23 Apr 1987,Atlante FC ,Mexico,MEX,North- Cetral America and Caribbean</v>
      </c>
      <c r="Q706">
        <f t="shared" ref="Q706:Q737" si="80">IF(B706="Ghana",IF(M706="Netherlands",1,0),0)</f>
        <v>0</v>
      </c>
      <c r="R706">
        <f t="shared" ref="R706:R737" si="81">IF(O706="Europe",IF(B706="Brazil",1,0),0)</f>
        <v>0</v>
      </c>
    </row>
    <row r="707" spans="1:18" x14ac:dyDescent="0.3">
      <c r="A707" t="str">
        <f t="shared" si="77"/>
        <v>ECU</v>
      </c>
      <c r="B707" t="s">
        <v>1816</v>
      </c>
      <c r="C707" t="s">
        <v>1817</v>
      </c>
      <c r="D707" t="str">
        <f t="shared" si="78"/>
        <v>South America</v>
      </c>
      <c r="E707" t="s">
        <v>1856</v>
      </c>
      <c r="F707" t="s">
        <v>73</v>
      </c>
      <c r="G707">
        <v>74</v>
      </c>
      <c r="H707">
        <v>8</v>
      </c>
      <c r="I707">
        <v>180</v>
      </c>
      <c r="J707" t="s">
        <v>1857</v>
      </c>
      <c r="K707" s="1" t="s">
        <v>2045</v>
      </c>
      <c r="L707" t="s">
        <v>577</v>
      </c>
      <c r="M707" t="str">
        <f t="shared" si="76"/>
        <v>England</v>
      </c>
      <c r="N707" t="s">
        <v>63</v>
      </c>
      <c r="O707" t="str">
        <f>VLOOKUP(M707,Blad1!$B$3:$E$55,4,FALSE)</f>
        <v>Europe</v>
      </c>
      <c r="P707" t="str">
        <f t="shared" si="79"/>
        <v>Ecuador,ECU,South America,Antonio VALENCIA,Midfielder,74,8,180,Honduras - Ecuador 28 Apr 2004,04 Aug 1985,Manchester United FC ,England,ENG,Europe</v>
      </c>
      <c r="Q707">
        <f t="shared" si="80"/>
        <v>0</v>
      </c>
      <c r="R707">
        <f t="shared" si="81"/>
        <v>0</v>
      </c>
    </row>
    <row r="708" spans="1:18" x14ac:dyDescent="0.3">
      <c r="A708" t="str">
        <f t="shared" si="77"/>
        <v>ECU</v>
      </c>
      <c r="B708" t="s">
        <v>1816</v>
      </c>
      <c r="C708" t="s">
        <v>1817</v>
      </c>
      <c r="D708" t="str">
        <f t="shared" si="78"/>
        <v>South America</v>
      </c>
      <c r="E708" t="s">
        <v>1858</v>
      </c>
      <c r="F708" t="s">
        <v>83</v>
      </c>
      <c r="G708">
        <v>30</v>
      </c>
      <c r="H708">
        <v>9</v>
      </c>
      <c r="I708">
        <v>186</v>
      </c>
      <c r="J708" t="s">
        <v>1828</v>
      </c>
      <c r="K708" s="1" t="s">
        <v>2458</v>
      </c>
      <c r="L708" t="s">
        <v>1859</v>
      </c>
      <c r="M708" t="str">
        <f t="shared" si="76"/>
        <v>Mexico</v>
      </c>
      <c r="N708" t="s">
        <v>1486</v>
      </c>
      <c r="O708" t="str">
        <f>VLOOKUP(M708,Blad1!$B$3:$E$55,4,FALSE)</f>
        <v>North- Cetral America and Caribbean</v>
      </c>
      <c r="P708" t="str">
        <f t="shared" si="79"/>
        <v>Ecuador,ECU,South America,Jaimen AYOVI,Forward,30,9,186,Mexico - Ecuador 04 Sep 2010,21 Feb 1988,Club Tijuana ,Mexico,MEX,North- Cetral America and Caribbean</v>
      </c>
      <c r="Q708">
        <f t="shared" si="80"/>
        <v>0</v>
      </c>
      <c r="R708">
        <f t="shared" si="81"/>
        <v>0</v>
      </c>
    </row>
    <row r="709" spans="1:18" x14ac:dyDescent="0.3">
      <c r="A709" t="str">
        <f t="shared" si="77"/>
        <v>ECU</v>
      </c>
      <c r="B709" t="s">
        <v>1816</v>
      </c>
      <c r="C709" t="s">
        <v>1817</v>
      </c>
      <c r="D709" t="str">
        <f t="shared" si="78"/>
        <v>South America</v>
      </c>
      <c r="E709" t="s">
        <v>1860</v>
      </c>
      <c r="F709" t="s">
        <v>51</v>
      </c>
      <c r="G709">
        <v>21</v>
      </c>
      <c r="H709">
        <v>0</v>
      </c>
      <c r="I709">
        <v>170</v>
      </c>
      <c r="J709" t="s">
        <v>1861</v>
      </c>
      <c r="K709" s="1" t="s">
        <v>2459</v>
      </c>
      <c r="L709" t="s">
        <v>1823</v>
      </c>
      <c r="M709" t="str">
        <f t="shared" si="76"/>
        <v>Ecuador</v>
      </c>
      <c r="N709" t="s">
        <v>1817</v>
      </c>
      <c r="O709" t="str">
        <f>VLOOKUP(M709,Blad1!$B$3:$E$55,4,FALSE)</f>
        <v>South America</v>
      </c>
      <c r="P709" t="str">
        <f t="shared" si="79"/>
        <v>Ecuador,ECU,South America,Oscar BAGUI,Defender,21,0,170,Ecuador - Panama 26 Jan 2005,10 Dec 1982,CS Emelec ,Ecuador,ECU,South America</v>
      </c>
      <c r="Q709">
        <f t="shared" si="80"/>
        <v>0</v>
      </c>
      <c r="R709">
        <f t="shared" si="81"/>
        <v>0</v>
      </c>
    </row>
    <row r="710" spans="1:18" x14ac:dyDescent="0.3">
      <c r="A710" t="str">
        <f t="shared" si="77"/>
        <v>ECU</v>
      </c>
      <c r="B710" t="s">
        <v>1816</v>
      </c>
      <c r="C710" t="s">
        <v>1817</v>
      </c>
      <c r="D710" t="str">
        <f t="shared" si="78"/>
        <v>South America</v>
      </c>
      <c r="E710" t="s">
        <v>1862</v>
      </c>
      <c r="F710" t="s">
        <v>73</v>
      </c>
      <c r="G710">
        <v>49</v>
      </c>
      <c r="H710">
        <v>0</v>
      </c>
      <c r="I710">
        <v>175</v>
      </c>
      <c r="J710" t="s">
        <v>1863</v>
      </c>
      <c r="K710" t="s">
        <v>1147</v>
      </c>
      <c r="L710" t="s">
        <v>1820</v>
      </c>
      <c r="M710" t="str">
        <f t="shared" si="76"/>
        <v>Ecuador</v>
      </c>
      <c r="N710" t="s">
        <v>1817</v>
      </c>
      <c r="O710" t="str">
        <f>VLOOKUP(M710,Blad1!$B$3:$E$55,4,FALSE)</f>
        <v>South America</v>
      </c>
      <c r="P710" t="str">
        <f t="shared" si="79"/>
        <v>Ecuador,ECU,South America,Luis SARITAMA,Midfielder,49,0,175,Ecuador - Peru 11 Jun 2003,20 Oct 1983,Barcelona SC ,Ecuador,ECU,South America</v>
      </c>
      <c r="Q710">
        <f t="shared" si="80"/>
        <v>0</v>
      </c>
      <c r="R710">
        <f t="shared" si="81"/>
        <v>0</v>
      </c>
    </row>
    <row r="711" spans="1:18" x14ac:dyDescent="0.3">
      <c r="A711" t="str">
        <f t="shared" si="77"/>
        <v>ECU</v>
      </c>
      <c r="B711" t="s">
        <v>1816</v>
      </c>
      <c r="C711" t="s">
        <v>1817</v>
      </c>
      <c r="D711" t="str">
        <f t="shared" si="78"/>
        <v>South America</v>
      </c>
      <c r="E711" t="s">
        <v>1864</v>
      </c>
      <c r="F711" t="s">
        <v>73</v>
      </c>
      <c r="G711">
        <v>8</v>
      </c>
      <c r="H711">
        <v>2</v>
      </c>
      <c r="I711">
        <v>176</v>
      </c>
      <c r="J711" t="s">
        <v>1852</v>
      </c>
      <c r="K711" s="1" t="s">
        <v>2460</v>
      </c>
      <c r="L711" t="s">
        <v>1859</v>
      </c>
      <c r="M711" t="str">
        <f t="shared" si="76"/>
        <v>Mexico</v>
      </c>
      <c r="N711" t="s">
        <v>1486</v>
      </c>
      <c r="O711" t="str">
        <f>VLOOKUP(M711,Blad1!$B$3:$E$55,4,FALSE)</f>
        <v>North- Cetral America and Caribbean</v>
      </c>
      <c r="P711" t="str">
        <f t="shared" si="79"/>
        <v>Ecuador,ECU,South America,Fidel MARTINEZ,Midfielder,8,2,176,Iran - Ecuador 17 Dec 2008,15 Feb 1990,Club Tijuana ,Mexico,MEX,North- Cetral America and Caribbean</v>
      </c>
      <c r="Q711">
        <f t="shared" si="80"/>
        <v>0</v>
      </c>
      <c r="R711">
        <f t="shared" si="81"/>
        <v>0</v>
      </c>
    </row>
    <row r="712" spans="1:18" x14ac:dyDescent="0.3">
      <c r="A712" t="str">
        <f t="shared" si="77"/>
        <v>ECU</v>
      </c>
      <c r="B712" t="s">
        <v>1816</v>
      </c>
      <c r="C712" t="s">
        <v>1817</v>
      </c>
      <c r="D712" t="str">
        <f t="shared" si="78"/>
        <v>South America</v>
      </c>
      <c r="E712" t="s">
        <v>1865</v>
      </c>
      <c r="F712" t="s">
        <v>51</v>
      </c>
      <c r="G712">
        <v>25</v>
      </c>
      <c r="H712">
        <v>0</v>
      </c>
      <c r="I712">
        <v>183</v>
      </c>
      <c r="J712" t="s">
        <v>1819</v>
      </c>
      <c r="K712" t="s">
        <v>1866</v>
      </c>
      <c r="L712" t="s">
        <v>1823</v>
      </c>
      <c r="M712" t="str">
        <f t="shared" si="76"/>
        <v>Ecuador</v>
      </c>
      <c r="N712" t="s">
        <v>1817</v>
      </c>
      <c r="O712" t="str">
        <f>VLOOKUP(M712,Blad1!$B$3:$E$55,4,FALSE)</f>
        <v>South America</v>
      </c>
      <c r="P712" t="str">
        <f t="shared" si="79"/>
        <v>Ecuador,ECU,South America,Gabriel ACHILIER,Defender,25,0,183,Ecuador - Haiti 26 Mar 2008,24 Mar 1985,CS Emelec ,Ecuador,ECU,South America</v>
      </c>
      <c r="Q712">
        <f t="shared" si="80"/>
        <v>0</v>
      </c>
      <c r="R712">
        <f t="shared" si="81"/>
        <v>0</v>
      </c>
    </row>
    <row r="713" spans="1:18" x14ac:dyDescent="0.3">
      <c r="A713" t="str">
        <f t="shared" si="77"/>
        <v>ECU</v>
      </c>
      <c r="B713" t="s">
        <v>1816</v>
      </c>
      <c r="C713" t="s">
        <v>1817</v>
      </c>
      <c r="D713" t="str">
        <f t="shared" si="78"/>
        <v>South America</v>
      </c>
      <c r="E713" t="s">
        <v>1867</v>
      </c>
      <c r="F713" t="s">
        <v>47</v>
      </c>
      <c r="G713">
        <v>21</v>
      </c>
      <c r="H713">
        <v>0</v>
      </c>
      <c r="I713">
        <v>196</v>
      </c>
      <c r="J713" t="s">
        <v>1770</v>
      </c>
      <c r="K713" s="1" t="s">
        <v>2461</v>
      </c>
      <c r="L713" t="s">
        <v>1868</v>
      </c>
      <c r="M713" t="str">
        <f t="shared" si="76"/>
        <v>Ecuador</v>
      </c>
      <c r="N713" t="s">
        <v>1817</v>
      </c>
      <c r="O713" t="str">
        <f>VLOOKUP(M713,Blad1!$B$3:$E$55,4,FALSE)</f>
        <v>South America</v>
      </c>
      <c r="P713" t="str">
        <f t="shared" si="79"/>
        <v>Ecuador,ECU,South America,Alexander DOMINGUEZ,Goalkeeper,21,0,196,Colombia - Ecuador 26 Mar 2011,05 Jun 1987,LDU Quito ,Ecuador,ECU,South America</v>
      </c>
      <c r="Q713">
        <f t="shared" si="80"/>
        <v>0</v>
      </c>
      <c r="R713">
        <f t="shared" si="81"/>
        <v>0</v>
      </c>
    </row>
    <row r="714" spans="1:18" x14ac:dyDescent="0.3">
      <c r="A714" t="str">
        <f t="shared" si="77"/>
        <v>ECU</v>
      </c>
      <c r="B714" t="s">
        <v>1816</v>
      </c>
      <c r="C714" t="s">
        <v>1817</v>
      </c>
      <c r="D714" t="str">
        <f t="shared" si="78"/>
        <v>South America</v>
      </c>
      <c r="E714" t="s">
        <v>1869</v>
      </c>
      <c r="F714" t="s">
        <v>73</v>
      </c>
      <c r="G714">
        <v>5</v>
      </c>
      <c r="H714">
        <v>0</v>
      </c>
      <c r="I714">
        <v>171</v>
      </c>
      <c r="J714" t="s">
        <v>1131</v>
      </c>
      <c r="K714" s="1" t="s">
        <v>2462</v>
      </c>
      <c r="L714" t="s">
        <v>216</v>
      </c>
      <c r="M714" t="str">
        <f t="shared" si="76"/>
        <v>Germany</v>
      </c>
      <c r="N714" t="s">
        <v>175</v>
      </c>
      <c r="O714" t="str">
        <f>VLOOKUP(M714,Blad1!$B$3:$E$55,4,FALSE)</f>
        <v>Europe</v>
      </c>
      <c r="P714" t="str">
        <f t="shared" si="79"/>
        <v>Ecuador,ECU,South America,Carlos GRUEZO,Midfielder,5,0,171,Netherlands - Ecuador 17 May 2014,19 Apr 1995,VfB Stuttgart ,Germany,GER,Europe</v>
      </c>
      <c r="Q714">
        <f t="shared" si="80"/>
        <v>0</v>
      </c>
      <c r="R714">
        <f t="shared" si="81"/>
        <v>0</v>
      </c>
    </row>
    <row r="715" spans="1:18" x14ac:dyDescent="0.3">
      <c r="A715" t="str">
        <f t="shared" si="77"/>
        <v>URU</v>
      </c>
      <c r="B715" t="s">
        <v>1870</v>
      </c>
      <c r="C715" t="s">
        <v>1871</v>
      </c>
      <c r="D715" t="str">
        <f t="shared" si="78"/>
        <v>South America</v>
      </c>
      <c r="E715" t="s">
        <v>1872</v>
      </c>
      <c r="F715" t="s">
        <v>47</v>
      </c>
      <c r="G715">
        <v>62</v>
      </c>
      <c r="H715">
        <v>0</v>
      </c>
      <c r="I715">
        <v>190</v>
      </c>
      <c r="J715" t="s">
        <v>1873</v>
      </c>
      <c r="K715" s="1" t="s">
        <v>2463</v>
      </c>
      <c r="L715" t="s">
        <v>178</v>
      </c>
      <c r="M715" t="str">
        <f t="shared" si="76"/>
        <v>Turkey</v>
      </c>
      <c r="N715" t="s">
        <v>147</v>
      </c>
      <c r="O715" t="str">
        <f>VLOOKUP(M715,Blad1!$B$3:$E$55,4,FALSE)</f>
        <v>Europe</v>
      </c>
      <c r="P715" t="str">
        <f t="shared" si="79"/>
        <v>Uruguay,URU,South America,Fernando MUSLERA,Goalkeeper,62,0,190,Ecuador - Uruguay 10 Oct 2009,16 Jun 1986,Galatasaray SK ,Turkey,TUR,Europe</v>
      </c>
      <c r="Q715">
        <f t="shared" si="80"/>
        <v>0</v>
      </c>
      <c r="R715">
        <f t="shared" si="81"/>
        <v>0</v>
      </c>
    </row>
    <row r="716" spans="1:18" x14ac:dyDescent="0.3">
      <c r="A716" t="str">
        <f t="shared" si="77"/>
        <v>URU</v>
      </c>
      <c r="B716" t="s">
        <v>1870</v>
      </c>
      <c r="C716" t="s">
        <v>1871</v>
      </c>
      <c r="D716" t="str">
        <f t="shared" si="78"/>
        <v>South America</v>
      </c>
      <c r="E716" t="s">
        <v>1874</v>
      </c>
      <c r="F716" t="s">
        <v>51</v>
      </c>
      <c r="G716">
        <v>95</v>
      </c>
      <c r="H716">
        <v>9</v>
      </c>
      <c r="I716">
        <v>188</v>
      </c>
      <c r="J716" t="s">
        <v>1875</v>
      </c>
      <c r="K716" s="1" t="s">
        <v>2464</v>
      </c>
      <c r="L716" t="s">
        <v>879</v>
      </c>
      <c r="M716" t="str">
        <f t="shared" si="76"/>
        <v>England</v>
      </c>
      <c r="N716" t="s">
        <v>63</v>
      </c>
      <c r="O716" t="str">
        <f>VLOOKUP(M716,Blad1!$B$3:$E$55,4,FALSE)</f>
        <v>Europe</v>
      </c>
      <c r="P716" t="str">
        <f t="shared" si="79"/>
        <v>Uruguay,URU,South America,Diego LUGANO,Defender,95,9,188,Uruguay - Iran 04 Feb 2003,02 Nov 1980,West Bromwich Albion FC ,England,ENG,Europe</v>
      </c>
      <c r="Q716">
        <f t="shared" si="80"/>
        <v>0</v>
      </c>
      <c r="R716">
        <f t="shared" si="81"/>
        <v>0</v>
      </c>
    </row>
    <row r="717" spans="1:18" x14ac:dyDescent="0.3">
      <c r="A717" t="str">
        <f t="shared" si="77"/>
        <v>URU</v>
      </c>
      <c r="B717" t="s">
        <v>1870</v>
      </c>
      <c r="C717" t="s">
        <v>1871</v>
      </c>
      <c r="D717" t="str">
        <f t="shared" si="78"/>
        <v>South America</v>
      </c>
      <c r="E717" t="s">
        <v>1876</v>
      </c>
      <c r="F717" t="s">
        <v>51</v>
      </c>
      <c r="G717">
        <v>81</v>
      </c>
      <c r="H717">
        <v>4</v>
      </c>
      <c r="I717">
        <v>185</v>
      </c>
      <c r="J717" t="s">
        <v>1877</v>
      </c>
      <c r="K717" s="1" t="s">
        <v>2465</v>
      </c>
      <c r="L717" t="s">
        <v>671</v>
      </c>
      <c r="M717" t="str">
        <f t="shared" si="76"/>
        <v>Spain</v>
      </c>
      <c r="N717" t="s">
        <v>81</v>
      </c>
      <c r="O717" t="str">
        <f>VLOOKUP(M717,Blad1!$B$3:$E$55,4,FALSE)</f>
        <v>Europe</v>
      </c>
      <c r="P717" t="str">
        <f t="shared" si="79"/>
        <v>Uruguay,URU,South America,Diego GODIN,Defender,81,4,185,Mexico - Uruguay 26 Oct 2005,16 Feb 1986,Atletico Madrid ,Spain,ESP,Europe</v>
      </c>
      <c r="Q717">
        <f t="shared" si="80"/>
        <v>0</v>
      </c>
      <c r="R717">
        <f t="shared" si="81"/>
        <v>0</v>
      </c>
    </row>
    <row r="718" spans="1:18" x14ac:dyDescent="0.3">
      <c r="A718" t="str">
        <f t="shared" si="77"/>
        <v>URU</v>
      </c>
      <c r="B718" t="s">
        <v>1870</v>
      </c>
      <c r="C718" t="s">
        <v>1871</v>
      </c>
      <c r="D718" t="str">
        <f t="shared" si="78"/>
        <v>South America</v>
      </c>
      <c r="E718" t="s">
        <v>1878</v>
      </c>
      <c r="F718" t="s">
        <v>51</v>
      </c>
      <c r="G718">
        <v>43</v>
      </c>
      <c r="H718">
        <v>0</v>
      </c>
      <c r="I718">
        <v>177</v>
      </c>
      <c r="J718" t="s">
        <v>1879</v>
      </c>
      <c r="K718" s="1" t="s">
        <v>2466</v>
      </c>
      <c r="L718" t="s">
        <v>85</v>
      </c>
      <c r="M718" t="str">
        <f t="shared" si="76"/>
        <v>Portugal</v>
      </c>
      <c r="N718" t="s">
        <v>67</v>
      </c>
      <c r="O718" t="str">
        <f>VLOOKUP(M718,Blad1!$B$3:$E$55,4,FALSE)</f>
        <v>Europe</v>
      </c>
      <c r="P718" t="str">
        <f t="shared" si="79"/>
        <v>Uruguay,URU,South America,Jorge FUCILE,Defender,43,0,177,Romania - Uruguay 23 May 2006,19 Nov 1984,FC Porto ,Portugal,POR,Europe</v>
      </c>
      <c r="Q718">
        <f t="shared" si="80"/>
        <v>0</v>
      </c>
      <c r="R718">
        <f t="shared" si="81"/>
        <v>0</v>
      </c>
    </row>
    <row r="719" spans="1:18" x14ac:dyDescent="0.3">
      <c r="A719" t="str">
        <f t="shared" si="77"/>
        <v>URU</v>
      </c>
      <c r="B719" t="s">
        <v>1870</v>
      </c>
      <c r="C719" t="s">
        <v>1871</v>
      </c>
      <c r="D719" t="str">
        <f t="shared" si="78"/>
        <v>South America</v>
      </c>
      <c r="E719" t="s">
        <v>1880</v>
      </c>
      <c r="F719" t="s">
        <v>73</v>
      </c>
      <c r="G719">
        <v>64</v>
      </c>
      <c r="H719">
        <v>1</v>
      </c>
      <c r="I719">
        <v>168</v>
      </c>
      <c r="J719" t="s">
        <v>1881</v>
      </c>
      <c r="K719" s="1" t="s">
        <v>2467</v>
      </c>
      <c r="L719" t="s">
        <v>302</v>
      </c>
      <c r="M719" t="str">
        <f t="shared" si="76"/>
        <v>Italy</v>
      </c>
      <c r="N719" t="s">
        <v>59</v>
      </c>
      <c r="O719" t="str">
        <f>VLOOKUP(M719,Blad1!$B$3:$E$55,4,FALSE)</f>
        <v>Europe</v>
      </c>
      <c r="P719" t="str">
        <f t="shared" si="79"/>
        <v>Uruguay,URU,South America,Walter GARGANO,Midfielder,64,1,168,Libya - Uruguay 30 May 2006,23 Jul 1984,Parma FC ,Italy,ITA,Europe</v>
      </c>
      <c r="Q719">
        <f t="shared" si="80"/>
        <v>0</v>
      </c>
      <c r="R719">
        <f t="shared" si="81"/>
        <v>0</v>
      </c>
    </row>
    <row r="720" spans="1:18" x14ac:dyDescent="0.3">
      <c r="A720" t="str">
        <f t="shared" si="77"/>
        <v>URU</v>
      </c>
      <c r="B720" t="s">
        <v>1870</v>
      </c>
      <c r="C720" t="s">
        <v>1871</v>
      </c>
      <c r="D720" t="str">
        <f t="shared" si="78"/>
        <v>South America</v>
      </c>
      <c r="E720" t="s">
        <v>1882</v>
      </c>
      <c r="F720" t="s">
        <v>73</v>
      </c>
      <c r="G720">
        <v>60</v>
      </c>
      <c r="H720">
        <v>6</v>
      </c>
      <c r="I720">
        <v>182</v>
      </c>
      <c r="J720" t="s">
        <v>902</v>
      </c>
      <c r="K720" s="1" t="s">
        <v>1981</v>
      </c>
      <c r="L720" t="s">
        <v>1883</v>
      </c>
      <c r="M720" t="str">
        <f t="shared" si="76"/>
        <v>Brazil</v>
      </c>
      <c r="N720" t="s">
        <v>1650</v>
      </c>
      <c r="O720" t="str">
        <f>VLOOKUP(M720,Blad1!$B$3:$E$55,4,FALSE)</f>
        <v>South America</v>
      </c>
      <c r="P720" t="str">
        <f t="shared" si="79"/>
        <v>Uruguay,URU,South America,Alvaro PEREIRA,Midfielder,60,6,182,France - Uruguay 19 Nov 2008,28 Nov 1985,Sao Paulo FC ,Brazil,BRA,South America</v>
      </c>
      <c r="Q720">
        <f t="shared" si="80"/>
        <v>0</v>
      </c>
      <c r="R720">
        <f t="shared" si="81"/>
        <v>0</v>
      </c>
    </row>
    <row r="721" spans="1:18" x14ac:dyDescent="0.3">
      <c r="A721" t="str">
        <f t="shared" si="77"/>
        <v>URU</v>
      </c>
      <c r="B721" t="s">
        <v>1870</v>
      </c>
      <c r="C721" t="s">
        <v>1871</v>
      </c>
      <c r="D721" t="str">
        <f t="shared" si="78"/>
        <v>South America</v>
      </c>
      <c r="E721" t="s">
        <v>1884</v>
      </c>
      <c r="F721" t="s">
        <v>73</v>
      </c>
      <c r="G721">
        <v>77</v>
      </c>
      <c r="H721">
        <v>8</v>
      </c>
      <c r="I721">
        <v>178</v>
      </c>
      <c r="J721" t="s">
        <v>1885</v>
      </c>
      <c r="K721" s="1" t="s">
        <v>2468</v>
      </c>
      <c r="L721" t="s">
        <v>671</v>
      </c>
      <c r="M721" t="str">
        <f t="shared" si="76"/>
        <v>Spain</v>
      </c>
      <c r="N721" t="s">
        <v>81</v>
      </c>
      <c r="O721" t="str">
        <f>VLOOKUP(M721,Blad1!$B$3:$E$55,4,FALSE)</f>
        <v>Europe</v>
      </c>
      <c r="P721" t="str">
        <f t="shared" si="79"/>
        <v>Uruguay,URU,South America,Cristian RODRIGUEZ,Midfielder,77,8,178,Mexico - Uruguay 15 Oct 2003,30 Sep 1985,Atletico Madrid ,Spain,ESP,Europe</v>
      </c>
      <c r="Q721">
        <f t="shared" si="80"/>
        <v>0</v>
      </c>
      <c r="R721">
        <f t="shared" si="81"/>
        <v>0</v>
      </c>
    </row>
    <row r="722" spans="1:18" x14ac:dyDescent="0.3">
      <c r="A722" t="str">
        <f t="shared" si="77"/>
        <v>URU</v>
      </c>
      <c r="B722" t="s">
        <v>1870</v>
      </c>
      <c r="C722" t="s">
        <v>1871</v>
      </c>
      <c r="D722" t="str">
        <f t="shared" si="78"/>
        <v>South America</v>
      </c>
      <c r="E722" t="s">
        <v>1886</v>
      </c>
      <c r="F722" t="s">
        <v>83</v>
      </c>
      <c r="G722">
        <v>14</v>
      </c>
      <c r="H722">
        <v>7</v>
      </c>
      <c r="I722">
        <v>186</v>
      </c>
      <c r="J722" t="s">
        <v>1887</v>
      </c>
      <c r="K722" s="1" t="s">
        <v>2469</v>
      </c>
      <c r="L722" t="s">
        <v>1888</v>
      </c>
      <c r="M722" t="str">
        <f t="shared" si="76"/>
        <v>Italy</v>
      </c>
      <c r="N722" t="s">
        <v>59</v>
      </c>
      <c r="O722" t="str">
        <f>VLOOKUP(M722,Blad1!$B$3:$E$55,4,FALSE)</f>
        <v>Europe</v>
      </c>
      <c r="P722" t="str">
        <f t="shared" si="79"/>
        <v>Uruguay,URU,South America,Abel HERNANDEZ,Forward,14,7,186,Angola - Uruguay 11 Aug 2010,08 Aug 1990,US Citta di Palermo ,Italy,ITA,Europe</v>
      </c>
      <c r="Q722">
        <f t="shared" si="80"/>
        <v>0</v>
      </c>
      <c r="R722">
        <f t="shared" si="81"/>
        <v>0</v>
      </c>
    </row>
    <row r="723" spans="1:18" x14ac:dyDescent="0.3">
      <c r="A723" t="str">
        <f t="shared" si="77"/>
        <v>URU</v>
      </c>
      <c r="B723" t="s">
        <v>1870</v>
      </c>
      <c r="C723" t="s">
        <v>1871</v>
      </c>
      <c r="D723" t="str">
        <f t="shared" si="78"/>
        <v>South America</v>
      </c>
      <c r="E723" t="s">
        <v>1889</v>
      </c>
      <c r="F723" t="s">
        <v>83</v>
      </c>
      <c r="G723">
        <v>79</v>
      </c>
      <c r="H723">
        <v>41</v>
      </c>
      <c r="I723">
        <v>181</v>
      </c>
      <c r="J723" t="s">
        <v>1761</v>
      </c>
      <c r="K723" s="1" t="s">
        <v>2470</v>
      </c>
      <c r="L723" t="s">
        <v>220</v>
      </c>
      <c r="M723" t="str">
        <f t="shared" si="76"/>
        <v>England</v>
      </c>
      <c r="N723" t="s">
        <v>63</v>
      </c>
      <c r="O723" t="str">
        <f>VLOOKUP(M723,Blad1!$B$3:$E$55,4,FALSE)</f>
        <v>Europe</v>
      </c>
      <c r="P723" t="str">
        <f t="shared" si="79"/>
        <v>Uruguay,URU,South America,Luis SUAREZ,Forward,79,41,181,Colombia - Uruguay 07 Feb 2007,24 Jan 1987,Liverpool FC ,England,ENG,Europe</v>
      </c>
      <c r="Q723">
        <f t="shared" si="80"/>
        <v>0</v>
      </c>
      <c r="R723">
        <f t="shared" si="81"/>
        <v>0</v>
      </c>
    </row>
    <row r="724" spans="1:18" x14ac:dyDescent="0.3">
      <c r="A724" t="str">
        <f t="shared" si="77"/>
        <v>URU</v>
      </c>
      <c r="B724" t="s">
        <v>1870</v>
      </c>
      <c r="C724" t="s">
        <v>1871</v>
      </c>
      <c r="D724" t="str">
        <f t="shared" si="78"/>
        <v>South America</v>
      </c>
      <c r="E724" t="s">
        <v>1890</v>
      </c>
      <c r="F724" t="s">
        <v>83</v>
      </c>
      <c r="G724">
        <v>112</v>
      </c>
      <c r="H724">
        <v>36</v>
      </c>
      <c r="I724">
        <v>181</v>
      </c>
      <c r="J724" t="s">
        <v>1891</v>
      </c>
      <c r="K724" t="s">
        <v>1097</v>
      </c>
      <c r="L724" t="s">
        <v>579</v>
      </c>
      <c r="M724" t="str">
        <f t="shared" si="76"/>
        <v>Japan</v>
      </c>
      <c r="N724" t="s">
        <v>549</v>
      </c>
      <c r="O724" t="str">
        <f>VLOOKUP(M724,Blad1!$B$3:$E$55,4,FALSE)</f>
        <v>Asia</v>
      </c>
      <c r="P724" t="str">
        <f t="shared" si="79"/>
        <v>Uruguay,URU,South America,Diego FORLAN,Forward,112,36,181,Saudi Arabia - Uruguay 27 Mar 2002,19 May 1979,Cerezo Osaka ,Japan,JPN,Asia</v>
      </c>
      <c r="Q724">
        <f t="shared" si="80"/>
        <v>0</v>
      </c>
      <c r="R724">
        <f t="shared" si="81"/>
        <v>0</v>
      </c>
    </row>
    <row r="725" spans="1:18" x14ac:dyDescent="0.3">
      <c r="A725" t="str">
        <f t="shared" si="77"/>
        <v>URU</v>
      </c>
      <c r="B725" t="s">
        <v>1870</v>
      </c>
      <c r="C725" t="s">
        <v>1871</v>
      </c>
      <c r="D725" t="str">
        <f t="shared" si="78"/>
        <v>South America</v>
      </c>
      <c r="E725" t="s">
        <v>1892</v>
      </c>
      <c r="F725" t="s">
        <v>83</v>
      </c>
      <c r="G725">
        <v>14</v>
      </c>
      <c r="H725">
        <v>4</v>
      </c>
      <c r="I725">
        <v>186</v>
      </c>
      <c r="J725" t="s">
        <v>1893</v>
      </c>
      <c r="K725" t="s">
        <v>1003</v>
      </c>
      <c r="L725" t="s">
        <v>1527</v>
      </c>
      <c r="M725" t="str">
        <f t="shared" si="76"/>
        <v>Spain</v>
      </c>
      <c r="N725" t="s">
        <v>81</v>
      </c>
      <c r="O725" t="str">
        <f>VLOOKUP(M725,Blad1!$B$3:$E$55,4,FALSE)</f>
        <v>Europe</v>
      </c>
      <c r="P725" t="str">
        <f t="shared" si="79"/>
        <v>Uruguay,URU,South America,Cristhian STUANI,Forward,14,4,186,Poland - Uruguay 14 Nov 2012,12 Oct 1986,RCD Espanyol ,Spain,ESP,Europe</v>
      </c>
      <c r="Q725">
        <f t="shared" si="80"/>
        <v>0</v>
      </c>
      <c r="R725">
        <f t="shared" si="81"/>
        <v>0</v>
      </c>
    </row>
    <row r="726" spans="1:18" x14ac:dyDescent="0.3">
      <c r="A726" t="str">
        <f t="shared" si="77"/>
        <v>URU</v>
      </c>
      <c r="B726" t="s">
        <v>1870</v>
      </c>
      <c r="C726" t="s">
        <v>1871</v>
      </c>
      <c r="D726" t="str">
        <f t="shared" si="78"/>
        <v>South America</v>
      </c>
      <c r="E726" t="s">
        <v>1894</v>
      </c>
      <c r="F726" t="s">
        <v>47</v>
      </c>
      <c r="G726">
        <v>0</v>
      </c>
      <c r="H726">
        <v>0</v>
      </c>
      <c r="I726">
        <v>185</v>
      </c>
      <c r="J726" t="s">
        <v>78</v>
      </c>
      <c r="K726" s="1" t="s">
        <v>2471</v>
      </c>
      <c r="L726" t="s">
        <v>1895</v>
      </c>
      <c r="M726" t="str">
        <f t="shared" si="76"/>
        <v>Paraguay</v>
      </c>
      <c r="N726" t="s">
        <v>1896</v>
      </c>
      <c r="O726" t="str">
        <f>VLOOKUP(M726,Blad1!$B$3:$E$55,4,FALSE)</f>
        <v>South America</v>
      </c>
      <c r="P726" t="str">
        <f t="shared" si="79"/>
        <v>Uruguay,URU,South America,Rodrigo MUNOZ,Goalkeeper,0,0,185,-,22 Jan 1982,Club Libertad ,Paraguay,PAR,South America</v>
      </c>
      <c r="Q726">
        <f t="shared" si="80"/>
        <v>0</v>
      </c>
      <c r="R726">
        <f t="shared" si="81"/>
        <v>0</v>
      </c>
    </row>
    <row r="727" spans="1:18" x14ac:dyDescent="0.3">
      <c r="A727" t="str">
        <f t="shared" si="77"/>
        <v>URU</v>
      </c>
      <c r="B727" t="s">
        <v>1870</v>
      </c>
      <c r="C727" t="s">
        <v>1871</v>
      </c>
      <c r="D727" t="str">
        <f t="shared" si="78"/>
        <v>South America</v>
      </c>
      <c r="E727" t="s">
        <v>1897</v>
      </c>
      <c r="F727" t="s">
        <v>51</v>
      </c>
      <c r="G727">
        <v>9</v>
      </c>
      <c r="H727">
        <v>0</v>
      </c>
      <c r="I727">
        <v>184</v>
      </c>
      <c r="J727" t="s">
        <v>1898</v>
      </c>
      <c r="K727" s="1" t="s">
        <v>2472</v>
      </c>
      <c r="L727" t="s">
        <v>671</v>
      </c>
      <c r="M727" t="str">
        <f t="shared" ref="M727:M737" si="82">VLOOKUP(N727,$T$2:$U$54,2,FALSE)</f>
        <v>Spain</v>
      </c>
      <c r="N727" t="s">
        <v>81</v>
      </c>
      <c r="O727" t="str">
        <f>VLOOKUP(M727,Blad1!$B$3:$E$55,4,FALSE)</f>
        <v>Europe</v>
      </c>
      <c r="P727" t="str">
        <f t="shared" si="79"/>
        <v>Uruguay,URU,South America,Jose GIMENEZ,Defender,9,0,184,Uruguay - Colombia 10 Sep 2013,20 Jan 1995,Atletico Madrid ,Spain,ESP,Europe</v>
      </c>
      <c r="Q727">
        <f t="shared" si="80"/>
        <v>0</v>
      </c>
      <c r="R727">
        <f t="shared" si="81"/>
        <v>0</v>
      </c>
    </row>
    <row r="728" spans="1:18" x14ac:dyDescent="0.3">
      <c r="A728" t="str">
        <f t="shared" si="77"/>
        <v>URU</v>
      </c>
      <c r="B728" t="s">
        <v>1870</v>
      </c>
      <c r="C728" t="s">
        <v>1871</v>
      </c>
      <c r="D728" t="str">
        <f t="shared" si="78"/>
        <v>South America</v>
      </c>
      <c r="E728" t="s">
        <v>1899</v>
      </c>
      <c r="F728" t="s">
        <v>73</v>
      </c>
      <c r="G728">
        <v>29</v>
      </c>
      <c r="H728">
        <v>3</v>
      </c>
      <c r="I728">
        <v>173</v>
      </c>
      <c r="J728" t="s">
        <v>1900</v>
      </c>
      <c r="K728" t="s">
        <v>1296</v>
      </c>
      <c r="L728" t="s">
        <v>1652</v>
      </c>
      <c r="M728" t="str">
        <f t="shared" si="82"/>
        <v>Brazil</v>
      </c>
      <c r="N728" t="s">
        <v>1650</v>
      </c>
      <c r="O728" t="str">
        <f>VLOOKUP(M728,Blad1!$B$3:$E$55,4,FALSE)</f>
        <v>South America</v>
      </c>
      <c r="P728" t="str">
        <f t="shared" si="79"/>
        <v>Uruguay,URU,South America,Nicolas LODEIRO,Midfielder,29,3,173,Costa Rica - Uruguay 14 Nov 2009,21 Mar 1989,Botafogo FR ,Brazil,BRA,South America</v>
      </c>
      <c r="Q728">
        <f t="shared" si="80"/>
        <v>0</v>
      </c>
      <c r="R728">
        <f t="shared" si="81"/>
        <v>0</v>
      </c>
    </row>
    <row r="729" spans="1:18" x14ac:dyDescent="0.3">
      <c r="A729" t="str">
        <f t="shared" si="77"/>
        <v>URU</v>
      </c>
      <c r="B729" t="s">
        <v>1870</v>
      </c>
      <c r="C729" t="s">
        <v>1871</v>
      </c>
      <c r="D729" t="str">
        <f t="shared" si="78"/>
        <v>South America</v>
      </c>
      <c r="E729" t="s">
        <v>1901</v>
      </c>
      <c r="F729" t="s">
        <v>73</v>
      </c>
      <c r="G729">
        <v>89</v>
      </c>
      <c r="H729">
        <v>2</v>
      </c>
      <c r="I729">
        <v>176</v>
      </c>
      <c r="J729" t="s">
        <v>1902</v>
      </c>
      <c r="K729" t="s">
        <v>1903</v>
      </c>
      <c r="L729" t="s">
        <v>1020</v>
      </c>
      <c r="M729" t="str">
        <f t="shared" si="82"/>
        <v>Italy</v>
      </c>
      <c r="N729" t="s">
        <v>59</v>
      </c>
      <c r="O729" t="str">
        <f>VLOOKUP(M729,Blad1!$B$3:$E$55,4,FALSE)</f>
        <v>Europe</v>
      </c>
      <c r="P729" t="str">
        <f t="shared" si="79"/>
        <v>Uruguay,URU,South America,Diego PEREZ,Midfielder,89,2,176,Bolivia - Uruguay 13 Jul 2001,18 May 1980,Bologna FC ,Italy,ITA,Europe</v>
      </c>
      <c r="Q729">
        <f t="shared" si="80"/>
        <v>0</v>
      </c>
      <c r="R729">
        <f t="shared" si="81"/>
        <v>0</v>
      </c>
    </row>
    <row r="730" spans="1:18" x14ac:dyDescent="0.3">
      <c r="A730" t="str">
        <f t="shared" si="77"/>
        <v>URU</v>
      </c>
      <c r="B730" t="s">
        <v>1870</v>
      </c>
      <c r="C730" t="s">
        <v>1871</v>
      </c>
      <c r="D730" t="str">
        <f t="shared" si="78"/>
        <v>South America</v>
      </c>
      <c r="E730" t="s">
        <v>1904</v>
      </c>
      <c r="F730" t="s">
        <v>51</v>
      </c>
      <c r="G730">
        <v>93</v>
      </c>
      <c r="H730">
        <v>3</v>
      </c>
      <c r="I730">
        <v>173</v>
      </c>
      <c r="J730" t="s">
        <v>1877</v>
      </c>
      <c r="K730" s="1" t="s">
        <v>2395</v>
      </c>
      <c r="L730" t="s">
        <v>1195</v>
      </c>
      <c r="M730" t="str">
        <f t="shared" si="82"/>
        <v>Portugal</v>
      </c>
      <c r="N730" t="s">
        <v>67</v>
      </c>
      <c r="O730" t="str">
        <f>VLOOKUP(M730,Blad1!$B$3:$E$55,4,FALSE)</f>
        <v>Europe</v>
      </c>
      <c r="P730" t="str">
        <f t="shared" si="79"/>
        <v>Uruguay,URU,South America,Maximiliano PEREIRA,Defender,93,3,173,Mexico - Uruguay 26 Oct 2005,08 Jun 1984,SL Benfica ,Portugal,POR,Europe</v>
      </c>
      <c r="Q730">
        <f t="shared" si="80"/>
        <v>0</v>
      </c>
      <c r="R730">
        <f t="shared" si="81"/>
        <v>0</v>
      </c>
    </row>
    <row r="731" spans="1:18" x14ac:dyDescent="0.3">
      <c r="A731" t="str">
        <f t="shared" si="77"/>
        <v>URU</v>
      </c>
      <c r="B731" t="s">
        <v>1870</v>
      </c>
      <c r="C731" t="s">
        <v>1871</v>
      </c>
      <c r="D731" t="str">
        <f t="shared" si="78"/>
        <v>South America</v>
      </c>
      <c r="E731" t="s">
        <v>1905</v>
      </c>
      <c r="F731" t="s">
        <v>73</v>
      </c>
      <c r="G731">
        <v>59</v>
      </c>
      <c r="H731">
        <v>0</v>
      </c>
      <c r="I731">
        <v>168</v>
      </c>
      <c r="J731" t="s">
        <v>1906</v>
      </c>
      <c r="K731" s="1" t="s">
        <v>2473</v>
      </c>
      <c r="L731" t="s">
        <v>1834</v>
      </c>
      <c r="M731" t="str">
        <f t="shared" si="82"/>
        <v>Mexico</v>
      </c>
      <c r="N731" t="s">
        <v>1486</v>
      </c>
      <c r="O731" t="str">
        <f>VLOOKUP(M731,Blad1!$B$3:$E$55,4,FALSE)</f>
        <v>North- Cetral America and Caribbean</v>
      </c>
      <c r="P731" t="str">
        <f t="shared" si="79"/>
        <v>Uruguay,URU,South America,Egidio AREVALO,Midfielder,59,0,168,Venezuela - Uruguay 27 Sep 2006,01 Jan 1982,CA Monarcas Morelia ,Mexico,MEX,North- Cetral America and Caribbean</v>
      </c>
      <c r="Q731">
        <f t="shared" si="80"/>
        <v>0</v>
      </c>
      <c r="R731">
        <f t="shared" si="81"/>
        <v>0</v>
      </c>
    </row>
    <row r="732" spans="1:18" x14ac:dyDescent="0.3">
      <c r="A732" t="str">
        <f t="shared" si="77"/>
        <v>URU</v>
      </c>
      <c r="B732" t="s">
        <v>1870</v>
      </c>
      <c r="C732" t="s">
        <v>1871</v>
      </c>
      <c r="D732" t="str">
        <f t="shared" si="78"/>
        <v>South America</v>
      </c>
      <c r="E732" t="s">
        <v>1907</v>
      </c>
      <c r="F732" t="s">
        <v>73</v>
      </c>
      <c r="G732">
        <v>31</v>
      </c>
      <c r="H732">
        <v>0</v>
      </c>
      <c r="I732">
        <v>183</v>
      </c>
      <c r="J732" t="s">
        <v>1908</v>
      </c>
      <c r="K732" s="1" t="s">
        <v>2010</v>
      </c>
      <c r="L732" t="s">
        <v>606</v>
      </c>
      <c r="M732" t="str">
        <f t="shared" si="82"/>
        <v>England</v>
      </c>
      <c r="N732" t="s">
        <v>63</v>
      </c>
      <c r="O732" t="str">
        <f>VLOOKUP(M732,Blad1!$B$3:$E$55,4,FALSE)</f>
        <v>Europe</v>
      </c>
      <c r="P732" t="str">
        <f t="shared" si="79"/>
        <v>Uruguay,URU,South America,Gaston RAMIREZ,Midfielder,31,0,183,Indonesia - Uruguay 08 Oct 2010,02 Dec 1990,Southampton FC ,England,ENG,Europe</v>
      </c>
      <c r="Q732">
        <f t="shared" si="80"/>
        <v>0</v>
      </c>
      <c r="R732">
        <f t="shared" si="81"/>
        <v>0</v>
      </c>
    </row>
    <row r="733" spans="1:18" x14ac:dyDescent="0.3">
      <c r="A733" t="str">
        <f t="shared" si="77"/>
        <v>URU</v>
      </c>
      <c r="B733" t="s">
        <v>1870</v>
      </c>
      <c r="C733" t="s">
        <v>1871</v>
      </c>
      <c r="D733" t="str">
        <f t="shared" si="78"/>
        <v>South America</v>
      </c>
      <c r="E733" t="s">
        <v>1909</v>
      </c>
      <c r="F733" t="s">
        <v>51</v>
      </c>
      <c r="G733">
        <v>16</v>
      </c>
      <c r="H733">
        <v>0</v>
      </c>
      <c r="I733">
        <v>196</v>
      </c>
      <c r="J733" t="s">
        <v>1910</v>
      </c>
      <c r="K733" t="s">
        <v>1911</v>
      </c>
      <c r="L733" t="s">
        <v>1912</v>
      </c>
      <c r="M733" t="str">
        <f t="shared" si="82"/>
        <v>Uruguay</v>
      </c>
      <c r="N733" t="s">
        <v>1871</v>
      </c>
      <c r="O733" t="str">
        <f>VLOOKUP(M733,Blad1!$B$3:$E$55,4,FALSE)</f>
        <v>South America</v>
      </c>
      <c r="P733" t="str">
        <f t="shared" si="79"/>
        <v>Uruguay,URU,South America,Sebastian COATES,Defender,16,0,196,Uruguay - Estonia 23 Jun 2011,07 Oct 1990,Club Nacional de Football ,Uruguay,URU,South America</v>
      </c>
      <c r="Q733">
        <f t="shared" si="80"/>
        <v>0</v>
      </c>
      <c r="R733">
        <f t="shared" si="81"/>
        <v>0</v>
      </c>
    </row>
    <row r="734" spans="1:18" x14ac:dyDescent="0.3">
      <c r="A734" t="str">
        <f t="shared" si="77"/>
        <v>URU</v>
      </c>
      <c r="B734" t="s">
        <v>1870</v>
      </c>
      <c r="C734" t="s">
        <v>1871</v>
      </c>
      <c r="D734" t="str">
        <f t="shared" si="78"/>
        <v>South America</v>
      </c>
      <c r="E734" t="s">
        <v>1913</v>
      </c>
      <c r="F734" t="s">
        <v>73</v>
      </c>
      <c r="G734">
        <v>47</v>
      </c>
      <c r="H734">
        <v>2</v>
      </c>
      <c r="I734">
        <v>175</v>
      </c>
      <c r="J734" t="s">
        <v>1879</v>
      </c>
      <c r="K734" t="s">
        <v>1914</v>
      </c>
      <c r="L734" t="s">
        <v>398</v>
      </c>
      <c r="M734" t="str">
        <f t="shared" si="82"/>
        <v>Italy</v>
      </c>
      <c r="N734" t="s">
        <v>59</v>
      </c>
      <c r="O734" t="str">
        <f>VLOOKUP(M734,Blad1!$B$3:$E$55,4,FALSE)</f>
        <v>Europe</v>
      </c>
      <c r="P734" t="str">
        <f t="shared" si="79"/>
        <v>Uruguay,URU,South America,Alvaro GONZALEZ,Midfielder,47,2,175,Romania - Uruguay 23 May 2006,29 Oct 1984,SS Lazio ,Italy,ITA,Europe</v>
      </c>
      <c r="Q734">
        <f t="shared" si="80"/>
        <v>0</v>
      </c>
      <c r="R734">
        <f t="shared" si="81"/>
        <v>0</v>
      </c>
    </row>
    <row r="735" spans="1:18" x14ac:dyDescent="0.3">
      <c r="A735" t="str">
        <f t="shared" si="77"/>
        <v>URU</v>
      </c>
      <c r="B735" t="s">
        <v>1870</v>
      </c>
      <c r="C735" t="s">
        <v>1871</v>
      </c>
      <c r="D735" t="str">
        <f t="shared" si="78"/>
        <v>South America</v>
      </c>
      <c r="E735" t="s">
        <v>1915</v>
      </c>
      <c r="F735" t="s">
        <v>83</v>
      </c>
      <c r="G735">
        <v>66</v>
      </c>
      <c r="H735">
        <v>22</v>
      </c>
      <c r="I735">
        <v>188</v>
      </c>
      <c r="J735" t="s">
        <v>1916</v>
      </c>
      <c r="K735" s="1" t="s">
        <v>2346</v>
      </c>
      <c r="L735" t="s">
        <v>913</v>
      </c>
      <c r="M735" t="str">
        <f t="shared" si="82"/>
        <v>France</v>
      </c>
      <c r="N735" t="s">
        <v>95</v>
      </c>
      <c r="O735" t="str">
        <f>VLOOKUP(M735,Blad1!$B$3:$E$55,4,FALSE)</f>
        <v>Europe</v>
      </c>
      <c r="P735" t="str">
        <f t="shared" si="79"/>
        <v>Uruguay,URU,South America,Edinson CAVANI,Forward,66,22,188,Uruguay - Colombia 06 Feb 2008,14 Feb 1987,Paris Saint-Germain FC ,France,FRA,Europe</v>
      </c>
      <c r="Q735">
        <f t="shared" si="80"/>
        <v>0</v>
      </c>
      <c r="R735">
        <f t="shared" si="81"/>
        <v>0</v>
      </c>
    </row>
    <row r="736" spans="1:18" x14ac:dyDescent="0.3">
      <c r="A736" t="str">
        <f t="shared" si="77"/>
        <v>URU</v>
      </c>
      <c r="B736" t="s">
        <v>1870</v>
      </c>
      <c r="C736" t="s">
        <v>1871</v>
      </c>
      <c r="D736" t="str">
        <f t="shared" si="78"/>
        <v>South America</v>
      </c>
      <c r="E736" t="s">
        <v>1917</v>
      </c>
      <c r="F736" t="s">
        <v>51</v>
      </c>
      <c r="G736">
        <v>61</v>
      </c>
      <c r="H736">
        <v>1</v>
      </c>
      <c r="I736">
        <v>178</v>
      </c>
      <c r="J736" t="s">
        <v>1918</v>
      </c>
      <c r="K736" s="1" t="s">
        <v>2474</v>
      </c>
      <c r="L736" t="s">
        <v>341</v>
      </c>
      <c r="M736" t="str">
        <f t="shared" si="82"/>
        <v>Italy</v>
      </c>
      <c r="N736" t="s">
        <v>59</v>
      </c>
      <c r="O736" t="str">
        <f>VLOOKUP(M736,Blad1!$B$3:$E$55,4,FALSE)</f>
        <v>Europe</v>
      </c>
      <c r="P736" t="str">
        <f t="shared" si="79"/>
        <v>Uruguay,URU,South America,Martin CACERES,Defender,61,1,178,South Africa - Uruguay 12 Sep 2007,07 Apr 1987,Juventus FC ,Italy,ITA,Europe</v>
      </c>
      <c r="Q736">
        <f t="shared" si="80"/>
        <v>0</v>
      </c>
      <c r="R736">
        <f t="shared" si="81"/>
        <v>0</v>
      </c>
    </row>
    <row r="737" spans="1:18" x14ac:dyDescent="0.3">
      <c r="A737" t="str">
        <f t="shared" si="77"/>
        <v>URU</v>
      </c>
      <c r="B737" t="s">
        <v>1870</v>
      </c>
      <c r="C737" t="s">
        <v>1871</v>
      </c>
      <c r="D737" t="str">
        <f t="shared" si="78"/>
        <v>South America</v>
      </c>
      <c r="E737" t="s">
        <v>1919</v>
      </c>
      <c r="F737" t="s">
        <v>47</v>
      </c>
      <c r="G737">
        <v>4</v>
      </c>
      <c r="H737">
        <v>0</v>
      </c>
      <c r="I737">
        <v>187</v>
      </c>
      <c r="J737" t="s">
        <v>1920</v>
      </c>
      <c r="K737" t="s">
        <v>1921</v>
      </c>
      <c r="L737" t="s">
        <v>1922</v>
      </c>
      <c r="M737" t="str">
        <f t="shared" si="82"/>
        <v>Brazil</v>
      </c>
      <c r="N737" t="s">
        <v>1650</v>
      </c>
      <c r="O737" t="str">
        <f>VLOOKUP(M737,Blad1!$B$3:$E$55,4,FALSE)</f>
        <v>South America</v>
      </c>
      <c r="P737" t="str">
        <f t="shared" si="79"/>
        <v>Uruguay,URU,South America,Martin SILVA,Goalkeeper,4,0,187,Algeria - Uruguay 12 Aug 2009,25 Mar 1983,CR Vasco da Gama ,Brazil,BRA,South America</v>
      </c>
      <c r="Q737">
        <f t="shared" si="80"/>
        <v>0</v>
      </c>
      <c r="R737">
        <f t="shared" si="81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6"/>
  <sheetViews>
    <sheetView topLeftCell="A707" workbookViewId="0">
      <selection activeCell="I1" sqref="I1:I736"/>
    </sheetView>
  </sheetViews>
  <sheetFormatPr defaultRowHeight="14.4" x14ac:dyDescent="0.3"/>
  <cols>
    <col min="1" max="8" width="8.88671875" style="4"/>
    <col min="9" max="9" width="11.44140625" style="4" bestFit="1" customWidth="1"/>
    <col min="10" max="16384" width="8.88671875" style="4"/>
  </cols>
  <sheetData>
    <row r="1" spans="1:11" x14ac:dyDescent="0.3">
      <c r="A1" s="4" t="s">
        <v>44</v>
      </c>
      <c r="B1" s="4" t="s">
        <v>45</v>
      </c>
      <c r="C1" s="4" t="s">
        <v>46</v>
      </c>
      <c r="D1" s="4" t="s">
        <v>47</v>
      </c>
      <c r="E1" s="4">
        <v>1</v>
      </c>
      <c r="F1" s="4">
        <v>0</v>
      </c>
      <c r="G1" s="4">
        <v>182</v>
      </c>
      <c r="H1" s="4" t="s">
        <v>48</v>
      </c>
      <c r="I1" s="4" t="s">
        <v>1962</v>
      </c>
      <c r="J1" s="4" t="s">
        <v>49</v>
      </c>
      <c r="K1" s="4" t="s">
        <v>45</v>
      </c>
    </row>
    <row r="2" spans="1:11" x14ac:dyDescent="0.3">
      <c r="A2" s="4" t="s">
        <v>44</v>
      </c>
      <c r="B2" s="4" t="s">
        <v>45</v>
      </c>
      <c r="C2" s="4" t="s">
        <v>50</v>
      </c>
      <c r="D2" s="4" t="s">
        <v>51</v>
      </c>
      <c r="E2" s="4">
        <v>65</v>
      </c>
      <c r="F2" s="4">
        <v>4</v>
      </c>
      <c r="G2" s="4">
        <v>189</v>
      </c>
      <c r="H2" s="4" t="s">
        <v>52</v>
      </c>
      <c r="I2" s="4" t="s">
        <v>53</v>
      </c>
      <c r="J2" s="4" t="s">
        <v>54</v>
      </c>
      <c r="K2" s="4" t="s">
        <v>55</v>
      </c>
    </row>
    <row r="3" spans="1:11" x14ac:dyDescent="0.3">
      <c r="A3" s="4" t="s">
        <v>44</v>
      </c>
      <c r="B3" s="4" t="s">
        <v>45</v>
      </c>
      <c r="C3" s="4" t="s">
        <v>56</v>
      </c>
      <c r="D3" s="4" t="s">
        <v>51</v>
      </c>
      <c r="E3" s="4">
        <v>8</v>
      </c>
      <c r="F3" s="4">
        <v>0</v>
      </c>
      <c r="G3" s="4">
        <v>184</v>
      </c>
      <c r="H3" s="4" t="s">
        <v>57</v>
      </c>
      <c r="I3" s="4" t="s">
        <v>1963</v>
      </c>
      <c r="J3" s="4" t="s">
        <v>58</v>
      </c>
      <c r="K3" s="4" t="s">
        <v>59</v>
      </c>
    </row>
    <row r="4" spans="1:11" x14ac:dyDescent="0.3">
      <c r="A4" s="4" t="s">
        <v>44</v>
      </c>
      <c r="B4" s="4" t="s">
        <v>45</v>
      </c>
      <c r="C4" s="4" t="s">
        <v>60</v>
      </c>
      <c r="D4" s="4" t="s">
        <v>51</v>
      </c>
      <c r="E4" s="4">
        <v>16</v>
      </c>
      <c r="F4" s="4">
        <v>1</v>
      </c>
      <c r="G4" s="4">
        <v>190</v>
      </c>
      <c r="H4" s="4" t="s">
        <v>61</v>
      </c>
      <c r="I4" s="4" t="s">
        <v>1964</v>
      </c>
      <c r="J4" s="4" t="s">
        <v>62</v>
      </c>
      <c r="K4" s="4" t="s">
        <v>63</v>
      </c>
    </row>
    <row r="5" spans="1:11" x14ac:dyDescent="0.3">
      <c r="A5" s="4" t="s">
        <v>44</v>
      </c>
      <c r="B5" s="4" t="s">
        <v>45</v>
      </c>
      <c r="C5" s="4" t="s">
        <v>64</v>
      </c>
      <c r="D5" s="4" t="s">
        <v>51</v>
      </c>
      <c r="E5" s="4">
        <v>33</v>
      </c>
      <c r="F5" s="4">
        <v>2</v>
      </c>
      <c r="G5" s="4">
        <v>187</v>
      </c>
      <c r="H5" s="4" t="s">
        <v>65</v>
      </c>
      <c r="I5" s="4" t="s">
        <v>1965</v>
      </c>
      <c r="J5" s="4" t="s">
        <v>66</v>
      </c>
      <c r="K5" s="4" t="s">
        <v>67</v>
      </c>
    </row>
    <row r="6" spans="1:11" x14ac:dyDescent="0.3">
      <c r="A6" s="4" t="s">
        <v>44</v>
      </c>
      <c r="B6" s="4" t="s">
        <v>45</v>
      </c>
      <c r="C6" s="4" t="s">
        <v>68</v>
      </c>
      <c r="D6" s="4" t="s">
        <v>51</v>
      </c>
      <c r="E6" s="4">
        <v>28</v>
      </c>
      <c r="F6" s="4">
        <v>0</v>
      </c>
      <c r="G6" s="4">
        <v>179</v>
      </c>
      <c r="H6" s="4" t="s">
        <v>69</v>
      </c>
      <c r="I6" s="4" t="s">
        <v>70</v>
      </c>
      <c r="J6" s="4" t="s">
        <v>71</v>
      </c>
      <c r="K6" s="4" t="s">
        <v>59</v>
      </c>
    </row>
    <row r="7" spans="1:11" x14ac:dyDescent="0.3">
      <c r="A7" s="4" t="s">
        <v>44</v>
      </c>
      <c r="B7" s="4" t="s">
        <v>45</v>
      </c>
      <c r="C7" s="4" t="s">
        <v>72</v>
      </c>
      <c r="D7" s="4" t="s">
        <v>73</v>
      </c>
      <c r="E7" s="4">
        <v>26</v>
      </c>
      <c r="F7" s="4">
        <v>2</v>
      </c>
      <c r="G7" s="4">
        <v>188</v>
      </c>
      <c r="H7" s="4" t="s">
        <v>74</v>
      </c>
      <c r="I7" s="4" t="s">
        <v>75</v>
      </c>
      <c r="J7" s="4" t="s">
        <v>76</v>
      </c>
      <c r="K7" s="4" t="s">
        <v>59</v>
      </c>
    </row>
    <row r="8" spans="1:11" x14ac:dyDescent="0.3">
      <c r="A8" s="4" t="s">
        <v>44</v>
      </c>
      <c r="B8" s="4" t="s">
        <v>45</v>
      </c>
      <c r="C8" s="4" t="s">
        <v>77</v>
      </c>
      <c r="D8" s="4" t="s">
        <v>73</v>
      </c>
      <c r="E8" s="4">
        <v>33</v>
      </c>
      <c r="F8" s="4">
        <v>0</v>
      </c>
      <c r="G8" s="4">
        <v>175</v>
      </c>
      <c r="H8" s="4" t="s">
        <v>78</v>
      </c>
      <c r="I8" s="4" t="s">
        <v>79</v>
      </c>
      <c r="J8" s="4" t="s">
        <v>80</v>
      </c>
      <c r="K8" s="4" t="s">
        <v>81</v>
      </c>
    </row>
    <row r="9" spans="1:11" x14ac:dyDescent="0.3">
      <c r="A9" s="4" t="s">
        <v>44</v>
      </c>
      <c r="B9" s="4" t="s">
        <v>45</v>
      </c>
      <c r="C9" s="4" t="s">
        <v>82</v>
      </c>
      <c r="D9" s="4" t="s">
        <v>83</v>
      </c>
      <c r="E9" s="4">
        <v>8</v>
      </c>
      <c r="F9" s="4">
        <v>2</v>
      </c>
      <c r="G9" s="4">
        <v>183</v>
      </c>
      <c r="H9" s="4" t="s">
        <v>84</v>
      </c>
      <c r="I9" s="4" t="s">
        <v>1966</v>
      </c>
      <c r="J9" s="4" t="s">
        <v>85</v>
      </c>
      <c r="K9" s="4" t="s">
        <v>67</v>
      </c>
    </row>
    <row r="10" spans="1:11" x14ac:dyDescent="0.3">
      <c r="A10" s="4" t="s">
        <v>44</v>
      </c>
      <c r="B10" s="4" t="s">
        <v>45</v>
      </c>
      <c r="C10" s="4" t="s">
        <v>86</v>
      </c>
      <c r="D10" s="4" t="s">
        <v>83</v>
      </c>
      <c r="E10" s="4">
        <v>23</v>
      </c>
      <c r="F10" s="4">
        <v>6</v>
      </c>
      <c r="G10" s="4">
        <v>177</v>
      </c>
      <c r="H10" s="4" t="s">
        <v>87</v>
      </c>
      <c r="I10" s="4" t="s">
        <v>1967</v>
      </c>
      <c r="J10" s="4" t="s">
        <v>88</v>
      </c>
      <c r="K10" s="4" t="s">
        <v>81</v>
      </c>
    </row>
    <row r="11" spans="1:11" x14ac:dyDescent="0.3">
      <c r="A11" s="4" t="s">
        <v>44</v>
      </c>
      <c r="B11" s="4" t="s">
        <v>45</v>
      </c>
      <c r="C11" s="4" t="s">
        <v>89</v>
      </c>
      <c r="D11" s="4" t="s">
        <v>73</v>
      </c>
      <c r="E11" s="4">
        <v>9</v>
      </c>
      <c r="F11" s="4">
        <v>1</v>
      </c>
      <c r="G11" s="4">
        <v>171</v>
      </c>
      <c r="H11" s="4" t="s">
        <v>57</v>
      </c>
      <c r="I11" s="4" t="s">
        <v>1968</v>
      </c>
      <c r="J11" s="4" t="s">
        <v>90</v>
      </c>
      <c r="K11" s="4" t="s">
        <v>81</v>
      </c>
    </row>
    <row r="12" spans="1:11" x14ac:dyDescent="0.3">
      <c r="A12" s="4" t="s">
        <v>44</v>
      </c>
      <c r="B12" s="4" t="s">
        <v>45</v>
      </c>
      <c r="C12" s="4" t="s">
        <v>91</v>
      </c>
      <c r="D12" s="4" t="s">
        <v>51</v>
      </c>
      <c r="E12" s="4">
        <v>29</v>
      </c>
      <c r="F12" s="4">
        <v>1</v>
      </c>
      <c r="G12" s="4">
        <v>180</v>
      </c>
      <c r="H12" s="4" t="s">
        <v>92</v>
      </c>
      <c r="I12" s="4" t="s">
        <v>93</v>
      </c>
      <c r="J12" s="4" t="s">
        <v>94</v>
      </c>
      <c r="K12" s="4" t="s">
        <v>95</v>
      </c>
    </row>
    <row r="13" spans="1:11" x14ac:dyDescent="0.3">
      <c r="A13" s="4" t="s">
        <v>44</v>
      </c>
      <c r="B13" s="4" t="s">
        <v>45</v>
      </c>
      <c r="C13" s="4" t="s">
        <v>96</v>
      </c>
      <c r="D13" s="4" t="s">
        <v>83</v>
      </c>
      <c r="E13" s="4">
        <v>24</v>
      </c>
      <c r="F13" s="4">
        <v>12</v>
      </c>
      <c r="G13" s="4">
        <v>188</v>
      </c>
      <c r="H13" s="4" t="s">
        <v>48</v>
      </c>
      <c r="I13" s="4" t="s">
        <v>1969</v>
      </c>
      <c r="J13" s="4" t="s">
        <v>97</v>
      </c>
      <c r="K13" s="4" t="s">
        <v>67</v>
      </c>
    </row>
    <row r="14" spans="1:11" x14ac:dyDescent="0.3">
      <c r="A14" s="4" t="s">
        <v>44</v>
      </c>
      <c r="B14" s="4" t="s">
        <v>45</v>
      </c>
      <c r="C14" s="4" t="s">
        <v>98</v>
      </c>
      <c r="D14" s="4" t="s">
        <v>73</v>
      </c>
      <c r="E14" s="4">
        <v>6</v>
      </c>
      <c r="F14" s="4">
        <v>1</v>
      </c>
      <c r="G14" s="4">
        <v>189</v>
      </c>
      <c r="H14" s="4" t="s">
        <v>99</v>
      </c>
      <c r="I14" s="4" t="s">
        <v>1970</v>
      </c>
      <c r="J14" s="4" t="s">
        <v>100</v>
      </c>
      <c r="K14" s="4" t="s">
        <v>63</v>
      </c>
    </row>
    <row r="15" spans="1:11" x14ac:dyDescent="0.3">
      <c r="A15" s="4" t="s">
        <v>44</v>
      </c>
      <c r="B15" s="4" t="s">
        <v>45</v>
      </c>
      <c r="C15" s="4" t="s">
        <v>101</v>
      </c>
      <c r="D15" s="4" t="s">
        <v>83</v>
      </c>
      <c r="E15" s="4">
        <v>25</v>
      </c>
      <c r="F15" s="4">
        <v>11</v>
      </c>
      <c r="G15" s="4">
        <v>177</v>
      </c>
      <c r="H15" s="4" t="s">
        <v>102</v>
      </c>
      <c r="I15" s="4" t="s">
        <v>1971</v>
      </c>
      <c r="J15" s="4" t="s">
        <v>103</v>
      </c>
      <c r="K15" s="4" t="s">
        <v>104</v>
      </c>
    </row>
    <row r="16" spans="1:11" x14ac:dyDescent="0.3">
      <c r="A16" s="4" t="s">
        <v>44</v>
      </c>
      <c r="B16" s="4" t="s">
        <v>45</v>
      </c>
      <c r="C16" s="4" t="s">
        <v>105</v>
      </c>
      <c r="D16" s="4" t="s">
        <v>47</v>
      </c>
      <c r="E16" s="4">
        <v>7</v>
      </c>
      <c r="F16" s="4">
        <v>0</v>
      </c>
      <c r="G16" s="4">
        <v>187</v>
      </c>
      <c r="H16" s="4" t="s">
        <v>106</v>
      </c>
      <c r="I16" s="4" t="s">
        <v>107</v>
      </c>
      <c r="J16" s="4" t="s">
        <v>108</v>
      </c>
      <c r="K16" s="4" t="s">
        <v>45</v>
      </c>
    </row>
    <row r="17" spans="1:11" x14ac:dyDescent="0.3">
      <c r="A17" s="4" t="s">
        <v>44</v>
      </c>
      <c r="B17" s="4" t="s">
        <v>45</v>
      </c>
      <c r="C17" s="4" t="s">
        <v>109</v>
      </c>
      <c r="D17" s="4" t="s">
        <v>51</v>
      </c>
      <c r="E17" s="4">
        <v>7</v>
      </c>
      <c r="F17" s="4">
        <v>0</v>
      </c>
      <c r="G17" s="4">
        <v>187</v>
      </c>
      <c r="H17" s="4" t="s">
        <v>87</v>
      </c>
      <c r="I17" s="4" t="s">
        <v>110</v>
      </c>
      <c r="J17" s="4" t="s">
        <v>111</v>
      </c>
      <c r="K17" s="4" t="s">
        <v>81</v>
      </c>
    </row>
    <row r="18" spans="1:11" x14ac:dyDescent="0.3">
      <c r="A18" s="4" t="s">
        <v>44</v>
      </c>
      <c r="B18" s="4" t="s">
        <v>45</v>
      </c>
      <c r="C18" s="4" t="s">
        <v>112</v>
      </c>
      <c r="D18" s="4" t="s">
        <v>83</v>
      </c>
      <c r="E18" s="4">
        <v>11</v>
      </c>
      <c r="F18" s="4">
        <v>3</v>
      </c>
      <c r="G18" s="4">
        <v>168</v>
      </c>
      <c r="H18" s="4" t="s">
        <v>113</v>
      </c>
      <c r="I18" s="4" t="s">
        <v>1972</v>
      </c>
      <c r="J18" s="4" t="s">
        <v>114</v>
      </c>
      <c r="K18" s="4" t="s">
        <v>115</v>
      </c>
    </row>
    <row r="19" spans="1:11" x14ac:dyDescent="0.3">
      <c r="A19" s="4" t="s">
        <v>44</v>
      </c>
      <c r="B19" s="4" t="s">
        <v>45</v>
      </c>
      <c r="C19" s="4" t="s">
        <v>116</v>
      </c>
      <c r="D19" s="4" t="s">
        <v>73</v>
      </c>
      <c r="E19" s="4">
        <v>13</v>
      </c>
      <c r="F19" s="4">
        <v>3</v>
      </c>
      <c r="G19" s="4">
        <v>179</v>
      </c>
      <c r="H19" s="4" t="s">
        <v>57</v>
      </c>
      <c r="I19" s="4" t="s">
        <v>1973</v>
      </c>
      <c r="J19" s="4" t="s">
        <v>117</v>
      </c>
      <c r="K19" s="4" t="s">
        <v>59</v>
      </c>
    </row>
    <row r="20" spans="1:11" x14ac:dyDescent="0.3">
      <c r="A20" s="4" t="s">
        <v>44</v>
      </c>
      <c r="B20" s="4" t="s">
        <v>45</v>
      </c>
      <c r="C20" s="4" t="s">
        <v>118</v>
      </c>
      <c r="D20" s="4" t="s">
        <v>51</v>
      </c>
      <c r="E20" s="4">
        <v>5</v>
      </c>
      <c r="F20" s="4">
        <v>0</v>
      </c>
      <c r="G20" s="4">
        <v>184</v>
      </c>
      <c r="H20" s="4" t="s">
        <v>99</v>
      </c>
      <c r="I20" s="4" t="s">
        <v>119</v>
      </c>
      <c r="J20" s="4" t="s">
        <v>120</v>
      </c>
      <c r="K20" s="4" t="s">
        <v>95</v>
      </c>
    </row>
    <row r="21" spans="1:11" x14ac:dyDescent="0.3">
      <c r="A21" s="4" t="s">
        <v>44</v>
      </c>
      <c r="B21" s="4" t="s">
        <v>45</v>
      </c>
      <c r="C21" s="4" t="s">
        <v>121</v>
      </c>
      <c r="D21" s="4" t="s">
        <v>83</v>
      </c>
      <c r="E21" s="4">
        <v>3</v>
      </c>
      <c r="F21" s="4">
        <v>0</v>
      </c>
      <c r="G21" s="4">
        <v>179</v>
      </c>
      <c r="H21" s="4" t="s">
        <v>122</v>
      </c>
      <c r="I21" s="4" t="s">
        <v>1974</v>
      </c>
      <c r="J21" s="4" t="s">
        <v>123</v>
      </c>
      <c r="K21" s="4" t="s">
        <v>63</v>
      </c>
    </row>
    <row r="22" spans="1:11" x14ac:dyDescent="0.3">
      <c r="A22" s="4" t="s">
        <v>44</v>
      </c>
      <c r="B22" s="4" t="s">
        <v>45</v>
      </c>
      <c r="C22" s="4" t="s">
        <v>124</v>
      </c>
      <c r="D22" s="4" t="s">
        <v>73</v>
      </c>
      <c r="E22" s="4">
        <v>25</v>
      </c>
      <c r="F22" s="4">
        <v>0</v>
      </c>
      <c r="G22" s="4">
        <v>182</v>
      </c>
      <c r="H22" s="4" t="s">
        <v>113</v>
      </c>
      <c r="I22" s="4" t="s">
        <v>1975</v>
      </c>
      <c r="J22" s="4" t="s">
        <v>125</v>
      </c>
      <c r="K22" s="4" t="s">
        <v>95</v>
      </c>
    </row>
    <row r="23" spans="1:11" x14ac:dyDescent="0.3">
      <c r="A23" s="4" t="s">
        <v>44</v>
      </c>
      <c r="B23" s="4" t="s">
        <v>45</v>
      </c>
      <c r="C23" s="4" t="s">
        <v>126</v>
      </c>
      <c r="D23" s="4" t="s">
        <v>47</v>
      </c>
      <c r="E23" s="4">
        <v>32</v>
      </c>
      <c r="F23" s="4">
        <v>0</v>
      </c>
      <c r="G23" s="4">
        <v>186</v>
      </c>
      <c r="H23" s="4" t="s">
        <v>69</v>
      </c>
      <c r="I23" s="4" t="s">
        <v>1976</v>
      </c>
      <c r="J23" s="4" t="s">
        <v>127</v>
      </c>
      <c r="K23" s="4" t="s">
        <v>128</v>
      </c>
    </row>
    <row r="24" spans="1:11" x14ac:dyDescent="0.3">
      <c r="A24" s="4" t="s">
        <v>129</v>
      </c>
      <c r="B24" s="4" t="s">
        <v>130</v>
      </c>
      <c r="C24" s="4" t="s">
        <v>131</v>
      </c>
      <c r="D24" s="4" t="s">
        <v>47</v>
      </c>
      <c r="E24" s="4">
        <v>2</v>
      </c>
      <c r="F24" s="4">
        <v>0</v>
      </c>
      <c r="G24" s="4">
        <v>178</v>
      </c>
      <c r="H24" s="4" t="s">
        <v>132</v>
      </c>
      <c r="I24" s="4" t="s">
        <v>1977</v>
      </c>
      <c r="J24" s="4" t="s">
        <v>133</v>
      </c>
      <c r="K24" s="4" t="s">
        <v>130</v>
      </c>
    </row>
    <row r="25" spans="1:11" x14ac:dyDescent="0.3">
      <c r="A25" s="4" t="s">
        <v>129</v>
      </c>
      <c r="B25" s="4" t="s">
        <v>130</v>
      </c>
      <c r="C25" s="4" t="s">
        <v>134</v>
      </c>
      <c r="D25" s="4" t="s">
        <v>51</v>
      </c>
      <c r="E25" s="4">
        <v>24</v>
      </c>
      <c r="F25" s="4">
        <v>0</v>
      </c>
      <c r="G25" s="4">
        <v>178</v>
      </c>
      <c r="H25" s="4" t="s">
        <v>135</v>
      </c>
      <c r="I25" s="4" t="s">
        <v>136</v>
      </c>
      <c r="J25" s="4" t="s">
        <v>137</v>
      </c>
      <c r="K25" s="4" t="s">
        <v>63</v>
      </c>
    </row>
    <row r="26" spans="1:11" x14ac:dyDescent="0.3">
      <c r="A26" s="4" t="s">
        <v>129</v>
      </c>
      <c r="B26" s="4" t="s">
        <v>130</v>
      </c>
      <c r="C26" s="4" t="s">
        <v>138</v>
      </c>
      <c r="D26" s="4" t="s">
        <v>51</v>
      </c>
      <c r="E26" s="4">
        <v>51</v>
      </c>
      <c r="F26" s="4">
        <v>0</v>
      </c>
      <c r="G26" s="4">
        <v>185</v>
      </c>
      <c r="H26" s="4" t="s">
        <v>139</v>
      </c>
      <c r="I26" s="4" t="s">
        <v>140</v>
      </c>
      <c r="J26" s="4" t="s">
        <v>141</v>
      </c>
      <c r="K26" s="4" t="s">
        <v>95</v>
      </c>
    </row>
    <row r="27" spans="1:11" x14ac:dyDescent="0.3">
      <c r="A27" s="4" t="s">
        <v>129</v>
      </c>
      <c r="B27" s="4" t="s">
        <v>130</v>
      </c>
      <c r="C27" s="4" t="s">
        <v>142</v>
      </c>
      <c r="D27" s="4" t="s">
        <v>51</v>
      </c>
      <c r="E27" s="4">
        <v>4</v>
      </c>
      <c r="F27" s="4">
        <v>0</v>
      </c>
      <c r="G27" s="4">
        <v>175</v>
      </c>
      <c r="H27" s="4" t="s">
        <v>143</v>
      </c>
      <c r="I27" s="4" t="s">
        <v>1978</v>
      </c>
      <c r="J27" s="4" t="s">
        <v>133</v>
      </c>
      <c r="K27" s="4" t="s">
        <v>130</v>
      </c>
    </row>
    <row r="28" spans="1:11" x14ac:dyDescent="0.3">
      <c r="A28" s="4" t="s">
        <v>129</v>
      </c>
      <c r="B28" s="4" t="s">
        <v>130</v>
      </c>
      <c r="C28" s="4" t="s">
        <v>144</v>
      </c>
      <c r="D28" s="4" t="s">
        <v>51</v>
      </c>
      <c r="E28" s="4">
        <v>18</v>
      </c>
      <c r="F28" s="4">
        <v>0</v>
      </c>
      <c r="G28" s="4">
        <v>183</v>
      </c>
      <c r="H28" s="4" t="s">
        <v>145</v>
      </c>
      <c r="I28" s="4" t="s">
        <v>1979</v>
      </c>
      <c r="J28" s="4" t="s">
        <v>146</v>
      </c>
      <c r="K28" s="4" t="s">
        <v>147</v>
      </c>
    </row>
    <row r="29" spans="1:11" x14ac:dyDescent="0.3">
      <c r="A29" s="4" t="s">
        <v>129</v>
      </c>
      <c r="B29" s="4" t="s">
        <v>130</v>
      </c>
      <c r="C29" s="4" t="s">
        <v>148</v>
      </c>
      <c r="D29" s="4" t="s">
        <v>73</v>
      </c>
      <c r="E29" s="4">
        <v>49</v>
      </c>
      <c r="F29" s="4">
        <v>0</v>
      </c>
      <c r="G29" s="4">
        <v>183</v>
      </c>
      <c r="H29" s="4" t="s">
        <v>149</v>
      </c>
      <c r="I29" s="4" t="s">
        <v>1980</v>
      </c>
      <c r="J29" s="4" t="s">
        <v>150</v>
      </c>
      <c r="K29" s="4" t="s">
        <v>81</v>
      </c>
    </row>
    <row r="30" spans="1:11" x14ac:dyDescent="0.3">
      <c r="A30" s="4" t="s">
        <v>129</v>
      </c>
      <c r="B30" s="4" t="s">
        <v>130</v>
      </c>
      <c r="C30" s="4" t="s">
        <v>151</v>
      </c>
      <c r="D30" s="4" t="s">
        <v>73</v>
      </c>
      <c r="E30" s="4">
        <v>41</v>
      </c>
      <c r="F30" s="4">
        <v>2</v>
      </c>
      <c r="G30" s="4">
        <v>172</v>
      </c>
      <c r="H30" s="4" t="s">
        <v>152</v>
      </c>
      <c r="I30" s="4" t="s">
        <v>1981</v>
      </c>
      <c r="J30" s="4" t="s">
        <v>153</v>
      </c>
      <c r="K30" s="4" t="s">
        <v>95</v>
      </c>
    </row>
    <row r="31" spans="1:11" x14ac:dyDescent="0.3">
      <c r="A31" s="4" t="s">
        <v>129</v>
      </c>
      <c r="B31" s="4" t="s">
        <v>130</v>
      </c>
      <c r="C31" s="4" t="s">
        <v>154</v>
      </c>
      <c r="D31" s="4" t="s">
        <v>83</v>
      </c>
      <c r="E31" s="4">
        <v>20</v>
      </c>
      <c r="F31" s="4">
        <v>2</v>
      </c>
      <c r="G31" s="4">
        <v>178</v>
      </c>
      <c r="H31" s="4" t="s">
        <v>155</v>
      </c>
      <c r="I31" s="4" t="s">
        <v>1982</v>
      </c>
      <c r="J31" s="4" t="s">
        <v>156</v>
      </c>
      <c r="K31" s="4" t="s">
        <v>95</v>
      </c>
    </row>
    <row r="32" spans="1:11" x14ac:dyDescent="0.3">
      <c r="A32" s="4" t="s">
        <v>129</v>
      </c>
      <c r="B32" s="4" t="s">
        <v>130</v>
      </c>
      <c r="C32" s="4" t="s">
        <v>157</v>
      </c>
      <c r="D32" s="4" t="s">
        <v>83</v>
      </c>
      <c r="E32" s="4">
        <v>118</v>
      </c>
      <c r="F32" s="4">
        <v>54</v>
      </c>
      <c r="G32" s="4">
        <v>181</v>
      </c>
      <c r="H32" s="4" t="s">
        <v>158</v>
      </c>
      <c r="I32" s="4" t="s">
        <v>159</v>
      </c>
      <c r="J32" s="4" t="s">
        <v>160</v>
      </c>
      <c r="K32" s="4" t="s">
        <v>63</v>
      </c>
    </row>
    <row r="33" spans="1:11" x14ac:dyDescent="0.3">
      <c r="A33" s="4" t="s">
        <v>129</v>
      </c>
      <c r="B33" s="4" t="s">
        <v>130</v>
      </c>
      <c r="C33" s="4" t="s">
        <v>161</v>
      </c>
      <c r="D33" s="4" t="s">
        <v>83</v>
      </c>
      <c r="E33" s="4">
        <v>27</v>
      </c>
      <c r="F33" s="4">
        <v>2</v>
      </c>
      <c r="G33" s="4">
        <v>176</v>
      </c>
      <c r="H33" s="4" t="s">
        <v>162</v>
      </c>
      <c r="I33" s="4" t="s">
        <v>1983</v>
      </c>
      <c r="J33" s="4" t="s">
        <v>163</v>
      </c>
      <c r="K33" s="4" t="s">
        <v>95</v>
      </c>
    </row>
    <row r="34" spans="1:11" x14ac:dyDescent="0.3">
      <c r="A34" s="4" t="s">
        <v>129</v>
      </c>
      <c r="B34" s="4" t="s">
        <v>130</v>
      </c>
      <c r="C34" s="4" t="s">
        <v>164</v>
      </c>
      <c r="D34" s="4" t="s">
        <v>73</v>
      </c>
      <c r="E34" s="4">
        <v>68</v>
      </c>
      <c r="F34" s="4">
        <v>5</v>
      </c>
      <c r="G34" s="4">
        <v>170</v>
      </c>
      <c r="H34" s="4" t="s">
        <v>165</v>
      </c>
      <c r="I34" s="4" t="s">
        <v>166</v>
      </c>
      <c r="J34" s="4" t="s">
        <v>167</v>
      </c>
      <c r="K34" s="4" t="s">
        <v>95</v>
      </c>
    </row>
    <row r="35" spans="1:11" x14ac:dyDescent="0.3">
      <c r="A35" s="4" t="s">
        <v>129</v>
      </c>
      <c r="B35" s="4" t="s">
        <v>130</v>
      </c>
      <c r="C35" s="4" t="s">
        <v>168</v>
      </c>
      <c r="D35" s="4" t="s">
        <v>51</v>
      </c>
      <c r="E35" s="4">
        <v>32</v>
      </c>
      <c r="F35" s="4">
        <v>0</v>
      </c>
      <c r="G35" s="4">
        <v>176</v>
      </c>
      <c r="H35" s="4" t="s">
        <v>169</v>
      </c>
      <c r="I35" s="4" t="s">
        <v>1984</v>
      </c>
      <c r="J35" s="4" t="s">
        <v>170</v>
      </c>
      <c r="K35" s="4" t="s">
        <v>95</v>
      </c>
    </row>
    <row r="36" spans="1:11" x14ac:dyDescent="0.3">
      <c r="A36" s="4" t="s">
        <v>129</v>
      </c>
      <c r="B36" s="4" t="s">
        <v>130</v>
      </c>
      <c r="C36" s="4" t="s">
        <v>171</v>
      </c>
      <c r="D36" s="4" t="s">
        <v>83</v>
      </c>
      <c r="E36" s="4">
        <v>29</v>
      </c>
      <c r="F36" s="4">
        <v>13</v>
      </c>
      <c r="G36" s="4">
        <v>190</v>
      </c>
      <c r="H36" s="4" t="s">
        <v>172</v>
      </c>
      <c r="I36" s="4" t="s">
        <v>173</v>
      </c>
      <c r="J36" s="4" t="s">
        <v>174</v>
      </c>
      <c r="K36" s="4" t="s">
        <v>175</v>
      </c>
    </row>
    <row r="37" spans="1:11" x14ac:dyDescent="0.3">
      <c r="A37" s="4" t="s">
        <v>129</v>
      </c>
      <c r="B37" s="4" t="s">
        <v>130</v>
      </c>
      <c r="C37" s="4" t="s">
        <v>176</v>
      </c>
      <c r="D37" s="4" t="s">
        <v>51</v>
      </c>
      <c r="E37" s="4">
        <v>32</v>
      </c>
      <c r="F37" s="4">
        <v>1</v>
      </c>
      <c r="G37" s="4">
        <v>185</v>
      </c>
      <c r="H37" s="4" t="s">
        <v>177</v>
      </c>
      <c r="I37" s="4" t="s">
        <v>1985</v>
      </c>
      <c r="J37" s="4" t="s">
        <v>178</v>
      </c>
      <c r="K37" s="4" t="s">
        <v>147</v>
      </c>
    </row>
    <row r="38" spans="1:11" x14ac:dyDescent="0.3">
      <c r="A38" s="4" t="s">
        <v>129</v>
      </c>
      <c r="B38" s="4" t="s">
        <v>130</v>
      </c>
      <c r="C38" s="4" t="s">
        <v>179</v>
      </c>
      <c r="D38" s="4" t="s">
        <v>83</v>
      </c>
      <c r="E38" s="4">
        <v>58</v>
      </c>
      <c r="F38" s="4">
        <v>19</v>
      </c>
      <c r="G38" s="4">
        <v>180</v>
      </c>
      <c r="H38" s="4" t="s">
        <v>165</v>
      </c>
      <c r="I38" s="4" t="s">
        <v>1986</v>
      </c>
      <c r="J38" s="4" t="s">
        <v>180</v>
      </c>
      <c r="K38" s="4" t="s">
        <v>147</v>
      </c>
    </row>
    <row r="39" spans="1:11" x14ac:dyDescent="0.3">
      <c r="A39" s="4" t="s">
        <v>129</v>
      </c>
      <c r="B39" s="4" t="s">
        <v>130</v>
      </c>
      <c r="C39" s="4" t="s">
        <v>181</v>
      </c>
      <c r="D39" s="4" t="s">
        <v>47</v>
      </c>
      <c r="E39" s="4">
        <v>12</v>
      </c>
      <c r="F39" s="4">
        <v>0</v>
      </c>
      <c r="G39" s="4">
        <v>185</v>
      </c>
      <c r="H39" s="4" t="s">
        <v>182</v>
      </c>
      <c r="I39" s="4" t="s">
        <v>1987</v>
      </c>
      <c r="J39" s="4" t="s">
        <v>183</v>
      </c>
      <c r="K39" s="4" t="s">
        <v>147</v>
      </c>
    </row>
    <row r="40" spans="1:11" x14ac:dyDescent="0.3">
      <c r="A40" s="4" t="s">
        <v>129</v>
      </c>
      <c r="B40" s="4" t="s">
        <v>130</v>
      </c>
      <c r="C40" s="4" t="s">
        <v>184</v>
      </c>
      <c r="D40" s="4" t="s">
        <v>73</v>
      </c>
      <c r="E40" s="4">
        <v>52</v>
      </c>
      <c r="F40" s="4">
        <v>3</v>
      </c>
      <c r="G40" s="4">
        <v>190</v>
      </c>
      <c r="H40" s="4" t="s">
        <v>149</v>
      </c>
      <c r="I40" s="4" t="s">
        <v>185</v>
      </c>
      <c r="J40" s="4" t="s">
        <v>186</v>
      </c>
      <c r="K40" s="4" t="s">
        <v>81</v>
      </c>
    </row>
    <row r="41" spans="1:11" x14ac:dyDescent="0.3">
      <c r="A41" s="4" t="s">
        <v>129</v>
      </c>
      <c r="B41" s="4" t="s">
        <v>130</v>
      </c>
      <c r="C41" s="4" t="s">
        <v>187</v>
      </c>
      <c r="D41" s="4" t="s">
        <v>73</v>
      </c>
      <c r="E41" s="4">
        <v>39</v>
      </c>
      <c r="F41" s="4">
        <v>2</v>
      </c>
      <c r="G41" s="4">
        <v>180</v>
      </c>
      <c r="H41" s="4" t="s">
        <v>177</v>
      </c>
      <c r="I41" s="4" t="s">
        <v>188</v>
      </c>
      <c r="J41" s="4" t="s">
        <v>189</v>
      </c>
      <c r="K41" s="4" t="s">
        <v>147</v>
      </c>
    </row>
    <row r="42" spans="1:11" x14ac:dyDescent="0.3">
      <c r="A42" s="4" t="s">
        <v>129</v>
      </c>
      <c r="B42" s="4" t="s">
        <v>130</v>
      </c>
      <c r="C42" s="4" t="s">
        <v>190</v>
      </c>
      <c r="D42" s="4" t="s">
        <v>83</v>
      </c>
      <c r="E42" s="4">
        <v>8</v>
      </c>
      <c r="F42" s="4">
        <v>1</v>
      </c>
      <c r="G42" s="4">
        <v>177</v>
      </c>
      <c r="H42" s="4" t="s">
        <v>191</v>
      </c>
      <c r="I42" s="4" t="s">
        <v>192</v>
      </c>
      <c r="J42" s="4" t="s">
        <v>193</v>
      </c>
      <c r="K42" s="4" t="s">
        <v>194</v>
      </c>
    </row>
    <row r="43" spans="1:11" x14ac:dyDescent="0.3">
      <c r="A43" s="4" t="s">
        <v>129</v>
      </c>
      <c r="B43" s="4" t="s">
        <v>130</v>
      </c>
      <c r="C43" s="4" t="s">
        <v>195</v>
      </c>
      <c r="D43" s="4" t="s">
        <v>73</v>
      </c>
      <c r="E43" s="4">
        <v>11</v>
      </c>
      <c r="F43" s="4">
        <v>1</v>
      </c>
      <c r="G43" s="4">
        <v>163</v>
      </c>
      <c r="H43" s="4" t="s">
        <v>196</v>
      </c>
      <c r="I43" s="4" t="s">
        <v>1988</v>
      </c>
      <c r="J43" s="4" t="s">
        <v>197</v>
      </c>
      <c r="K43" s="4" t="s">
        <v>95</v>
      </c>
    </row>
    <row r="44" spans="1:11" x14ac:dyDescent="0.3">
      <c r="A44" s="4" t="s">
        <v>129</v>
      </c>
      <c r="B44" s="4" t="s">
        <v>130</v>
      </c>
      <c r="C44" s="4" t="s">
        <v>198</v>
      </c>
      <c r="D44" s="4" t="s">
        <v>73</v>
      </c>
      <c r="E44" s="4">
        <v>25</v>
      </c>
      <c r="F44" s="4">
        <v>1</v>
      </c>
      <c r="G44" s="4">
        <v>194</v>
      </c>
      <c r="H44" s="4" t="s">
        <v>145</v>
      </c>
      <c r="I44" s="4" t="s">
        <v>1989</v>
      </c>
      <c r="J44" s="4" t="s">
        <v>199</v>
      </c>
      <c r="K44" s="4" t="s">
        <v>175</v>
      </c>
    </row>
    <row r="45" spans="1:11" x14ac:dyDescent="0.3">
      <c r="A45" s="4" t="s">
        <v>129</v>
      </c>
      <c r="B45" s="4" t="s">
        <v>130</v>
      </c>
      <c r="C45" s="4" t="s">
        <v>200</v>
      </c>
      <c r="D45" s="4" t="s">
        <v>51</v>
      </c>
      <c r="E45" s="4">
        <v>11</v>
      </c>
      <c r="F45" s="4">
        <v>0</v>
      </c>
      <c r="G45" s="4">
        <v>170</v>
      </c>
      <c r="H45" s="4" t="s">
        <v>201</v>
      </c>
      <c r="I45" s="4" t="s">
        <v>202</v>
      </c>
      <c r="J45" s="4" t="s">
        <v>90</v>
      </c>
      <c r="K45" s="4" t="s">
        <v>81</v>
      </c>
    </row>
    <row r="46" spans="1:11" x14ac:dyDescent="0.3">
      <c r="A46" s="4" t="s">
        <v>129</v>
      </c>
      <c r="B46" s="4" t="s">
        <v>130</v>
      </c>
      <c r="C46" s="4" t="s">
        <v>203</v>
      </c>
      <c r="D46" s="4" t="s">
        <v>47</v>
      </c>
      <c r="E46" s="4">
        <v>3</v>
      </c>
      <c r="F46" s="4">
        <v>0</v>
      </c>
      <c r="G46" s="4">
        <v>178</v>
      </c>
      <c r="H46" s="4" t="s">
        <v>204</v>
      </c>
      <c r="I46" s="4" t="s">
        <v>1990</v>
      </c>
      <c r="J46" s="4" t="s">
        <v>205</v>
      </c>
      <c r="K46" s="4" t="s">
        <v>147</v>
      </c>
    </row>
    <row r="47" spans="1:11" x14ac:dyDescent="0.3">
      <c r="A47" s="4" t="s">
        <v>206</v>
      </c>
      <c r="B47" s="4" t="s">
        <v>207</v>
      </c>
      <c r="C47" s="4" t="s">
        <v>208</v>
      </c>
      <c r="D47" s="4" t="s">
        <v>47</v>
      </c>
      <c r="E47" s="4">
        <v>80</v>
      </c>
      <c r="F47" s="4">
        <v>0</v>
      </c>
      <c r="G47" s="4">
        <v>180</v>
      </c>
      <c r="H47" s="4" t="s">
        <v>209</v>
      </c>
      <c r="I47" s="4" t="s">
        <v>1991</v>
      </c>
      <c r="J47" s="4" t="s">
        <v>210</v>
      </c>
      <c r="K47" s="4" t="s">
        <v>194</v>
      </c>
    </row>
    <row r="48" spans="1:11" x14ac:dyDescent="0.3">
      <c r="A48" s="4" t="s">
        <v>206</v>
      </c>
      <c r="B48" s="4" t="s">
        <v>207</v>
      </c>
      <c r="C48" s="4" t="s">
        <v>211</v>
      </c>
      <c r="D48" s="4" t="s">
        <v>51</v>
      </c>
      <c r="E48" s="4">
        <v>1</v>
      </c>
      <c r="F48" s="4">
        <v>0</v>
      </c>
      <c r="G48" s="4">
        <v>186</v>
      </c>
      <c r="H48" s="4" t="s">
        <v>212</v>
      </c>
      <c r="I48" s="4" t="s">
        <v>1992</v>
      </c>
      <c r="J48" s="4" t="s">
        <v>213</v>
      </c>
      <c r="K48" s="4" t="s">
        <v>147</v>
      </c>
    </row>
    <row r="49" spans="1:11" x14ac:dyDescent="0.3">
      <c r="A49" s="4" t="s">
        <v>206</v>
      </c>
      <c r="B49" s="4" t="s">
        <v>207</v>
      </c>
      <c r="C49" s="4" t="s">
        <v>214</v>
      </c>
      <c r="D49" s="4" t="s">
        <v>51</v>
      </c>
      <c r="E49" s="4">
        <v>81</v>
      </c>
      <c r="F49" s="4">
        <v>1</v>
      </c>
      <c r="G49" s="4">
        <v>166</v>
      </c>
      <c r="H49" s="4" t="s">
        <v>215</v>
      </c>
      <c r="I49" s="4" t="s">
        <v>1993</v>
      </c>
      <c r="J49" s="4" t="s">
        <v>216</v>
      </c>
      <c r="K49" s="4" t="s">
        <v>175</v>
      </c>
    </row>
    <row r="50" spans="1:11" x14ac:dyDescent="0.3">
      <c r="A50" s="4" t="s">
        <v>206</v>
      </c>
      <c r="B50" s="4" t="s">
        <v>207</v>
      </c>
      <c r="C50" s="4" t="s">
        <v>217</v>
      </c>
      <c r="D50" s="4" t="s">
        <v>51</v>
      </c>
      <c r="E50" s="4">
        <v>108</v>
      </c>
      <c r="F50" s="4">
        <v>6</v>
      </c>
      <c r="G50" s="4">
        <v>183</v>
      </c>
      <c r="H50" s="4" t="s">
        <v>218</v>
      </c>
      <c r="I50" s="4" t="s">
        <v>219</v>
      </c>
      <c r="J50" s="4" t="s">
        <v>220</v>
      </c>
      <c r="K50" s="4" t="s">
        <v>63</v>
      </c>
    </row>
    <row r="51" spans="1:11" x14ac:dyDescent="0.3">
      <c r="A51" s="4" t="s">
        <v>206</v>
      </c>
      <c r="B51" s="4" t="s">
        <v>207</v>
      </c>
      <c r="C51" s="4" t="s">
        <v>221</v>
      </c>
      <c r="D51" s="4" t="s">
        <v>51</v>
      </c>
      <c r="E51" s="4">
        <v>121</v>
      </c>
      <c r="F51" s="4">
        <v>1</v>
      </c>
      <c r="G51" s="4">
        <v>183</v>
      </c>
      <c r="H51" s="4" t="s">
        <v>222</v>
      </c>
      <c r="I51" s="4" t="s">
        <v>1994</v>
      </c>
      <c r="J51" s="4" t="s">
        <v>223</v>
      </c>
      <c r="K51" s="4" t="s">
        <v>147</v>
      </c>
    </row>
    <row r="52" spans="1:11" x14ac:dyDescent="0.3">
      <c r="A52" s="4" t="s">
        <v>206</v>
      </c>
      <c r="B52" s="4" t="s">
        <v>207</v>
      </c>
      <c r="C52" s="4" t="s">
        <v>224</v>
      </c>
      <c r="D52" s="4" t="s">
        <v>73</v>
      </c>
      <c r="E52" s="4">
        <v>5</v>
      </c>
      <c r="F52" s="4">
        <v>0</v>
      </c>
      <c r="G52" s="4">
        <v>185</v>
      </c>
      <c r="H52" s="4" t="s">
        <v>225</v>
      </c>
      <c r="I52" s="4" t="s">
        <v>1995</v>
      </c>
      <c r="J52" s="4" t="s">
        <v>226</v>
      </c>
      <c r="K52" s="4" t="s">
        <v>175</v>
      </c>
    </row>
    <row r="53" spans="1:11" x14ac:dyDescent="0.3">
      <c r="A53" s="4" t="s">
        <v>206</v>
      </c>
      <c r="B53" s="4" t="s">
        <v>207</v>
      </c>
      <c r="C53" s="4" t="s">
        <v>227</v>
      </c>
      <c r="D53" s="4" t="s">
        <v>51</v>
      </c>
      <c r="E53" s="4">
        <v>1</v>
      </c>
      <c r="F53" s="4">
        <v>0</v>
      </c>
      <c r="G53" s="4">
        <v>180</v>
      </c>
      <c r="H53" s="4" t="s">
        <v>228</v>
      </c>
      <c r="I53" s="4" t="s">
        <v>229</v>
      </c>
      <c r="J53" s="4" t="s">
        <v>230</v>
      </c>
      <c r="K53" s="4" t="s">
        <v>95</v>
      </c>
    </row>
    <row r="54" spans="1:11" x14ac:dyDescent="0.3">
      <c r="A54" s="4" t="s">
        <v>206</v>
      </c>
      <c r="B54" s="4" t="s">
        <v>207</v>
      </c>
      <c r="C54" s="4" t="s">
        <v>231</v>
      </c>
      <c r="D54" s="4" t="s">
        <v>83</v>
      </c>
      <c r="E54" s="4">
        <v>70</v>
      </c>
      <c r="F54" s="4">
        <v>22</v>
      </c>
      <c r="G54" s="4">
        <v>175</v>
      </c>
      <c r="H54" s="4" t="s">
        <v>232</v>
      </c>
      <c r="I54" s="4" t="s">
        <v>1996</v>
      </c>
      <c r="J54" s="4" t="s">
        <v>233</v>
      </c>
      <c r="K54" s="4" t="s">
        <v>95</v>
      </c>
    </row>
    <row r="55" spans="1:11" x14ac:dyDescent="0.3">
      <c r="A55" s="4" t="s">
        <v>206</v>
      </c>
      <c r="B55" s="4" t="s">
        <v>207</v>
      </c>
      <c r="C55" s="4" t="s">
        <v>234</v>
      </c>
      <c r="D55" s="4" t="s">
        <v>73</v>
      </c>
      <c r="E55" s="4">
        <v>46</v>
      </c>
      <c r="F55" s="4">
        <v>1</v>
      </c>
      <c r="G55" s="4">
        <v>175</v>
      </c>
      <c r="H55" s="4" t="s">
        <v>235</v>
      </c>
      <c r="I55" s="4" t="s">
        <v>1997</v>
      </c>
      <c r="J55" s="4" t="s">
        <v>236</v>
      </c>
      <c r="K55" s="4" t="s">
        <v>63</v>
      </c>
    </row>
    <row r="56" spans="1:11" x14ac:dyDescent="0.3">
      <c r="A56" s="4" t="s">
        <v>206</v>
      </c>
      <c r="B56" s="4" t="s">
        <v>207</v>
      </c>
      <c r="C56" s="4" t="s">
        <v>237</v>
      </c>
      <c r="D56" s="4" t="s">
        <v>83</v>
      </c>
      <c r="E56" s="4">
        <v>56</v>
      </c>
      <c r="F56" s="4">
        <v>16</v>
      </c>
      <c r="G56" s="4">
        <v>179</v>
      </c>
      <c r="H56" s="4" t="s">
        <v>238</v>
      </c>
      <c r="I56" s="4" t="s">
        <v>239</v>
      </c>
      <c r="J56" s="4" t="s">
        <v>240</v>
      </c>
      <c r="K56" s="4" t="s">
        <v>59</v>
      </c>
    </row>
    <row r="57" spans="1:11" x14ac:dyDescent="0.3">
      <c r="A57" s="4" t="s">
        <v>206</v>
      </c>
      <c r="B57" s="4" t="s">
        <v>207</v>
      </c>
      <c r="C57" s="4" t="s">
        <v>241</v>
      </c>
      <c r="D57" s="4" t="s">
        <v>83</v>
      </c>
      <c r="E57" s="4">
        <v>104</v>
      </c>
      <c r="F57" s="4">
        <v>63</v>
      </c>
      <c r="G57" s="4">
        <v>188</v>
      </c>
      <c r="H57" s="4" t="s">
        <v>242</v>
      </c>
      <c r="I57" s="4" t="s">
        <v>243</v>
      </c>
      <c r="J57" s="4" t="s">
        <v>178</v>
      </c>
      <c r="K57" s="4" t="s">
        <v>147</v>
      </c>
    </row>
    <row r="58" spans="1:11" x14ac:dyDescent="0.3">
      <c r="A58" s="4" t="s">
        <v>206</v>
      </c>
      <c r="B58" s="4" t="s">
        <v>207</v>
      </c>
      <c r="C58" s="4" t="s">
        <v>244</v>
      </c>
      <c r="D58" s="4" t="s">
        <v>83</v>
      </c>
      <c r="E58" s="4">
        <v>27</v>
      </c>
      <c r="F58" s="4">
        <v>10</v>
      </c>
      <c r="G58" s="4">
        <v>182</v>
      </c>
      <c r="H58" s="4" t="s">
        <v>245</v>
      </c>
      <c r="I58" s="4" t="s">
        <v>1998</v>
      </c>
      <c r="J58" s="4" t="s">
        <v>246</v>
      </c>
      <c r="K58" s="4" t="s">
        <v>247</v>
      </c>
    </row>
    <row r="59" spans="1:11" x14ac:dyDescent="0.3">
      <c r="A59" s="4" t="s">
        <v>206</v>
      </c>
      <c r="B59" s="4" t="s">
        <v>207</v>
      </c>
      <c r="C59" s="4" t="s">
        <v>248</v>
      </c>
      <c r="D59" s="4" t="s">
        <v>73</v>
      </c>
      <c r="E59" s="4">
        <v>26</v>
      </c>
      <c r="F59" s="4">
        <v>7</v>
      </c>
      <c r="G59" s="4">
        <v>174</v>
      </c>
      <c r="H59" s="4" t="s">
        <v>249</v>
      </c>
      <c r="I59" s="4" t="s">
        <v>250</v>
      </c>
      <c r="J59" s="4" t="s">
        <v>251</v>
      </c>
      <c r="K59" s="4" t="s">
        <v>175</v>
      </c>
    </row>
    <row r="60" spans="1:11" x14ac:dyDescent="0.3">
      <c r="A60" s="4" t="s">
        <v>206</v>
      </c>
      <c r="B60" s="4" t="s">
        <v>207</v>
      </c>
      <c r="C60" s="4" t="s">
        <v>252</v>
      </c>
      <c r="D60" s="4" t="s">
        <v>73</v>
      </c>
      <c r="E60" s="4">
        <v>3</v>
      </c>
      <c r="F60" s="4">
        <v>0</v>
      </c>
      <c r="G60" s="4">
        <v>180</v>
      </c>
      <c r="H60" s="4" t="s">
        <v>228</v>
      </c>
      <c r="I60" s="4" t="s">
        <v>1978</v>
      </c>
      <c r="J60" s="4" t="s">
        <v>253</v>
      </c>
      <c r="K60" s="4" t="s">
        <v>95</v>
      </c>
    </row>
    <row r="61" spans="1:11" x14ac:dyDescent="0.3">
      <c r="A61" s="4" t="s">
        <v>206</v>
      </c>
      <c r="B61" s="4" t="s">
        <v>207</v>
      </c>
      <c r="C61" s="4" t="s">
        <v>254</v>
      </c>
      <c r="D61" s="4" t="s">
        <v>73</v>
      </c>
      <c r="E61" s="4">
        <v>27</v>
      </c>
      <c r="F61" s="4">
        <v>3</v>
      </c>
      <c r="G61" s="4">
        <v>177</v>
      </c>
      <c r="H61" s="4" t="s">
        <v>255</v>
      </c>
      <c r="I61" s="4" t="s">
        <v>1999</v>
      </c>
      <c r="J61" s="4" t="s">
        <v>253</v>
      </c>
      <c r="K61" s="4" t="s">
        <v>95</v>
      </c>
    </row>
    <row r="62" spans="1:11" x14ac:dyDescent="0.3">
      <c r="A62" s="4" t="s">
        <v>206</v>
      </c>
      <c r="B62" s="4" t="s">
        <v>207</v>
      </c>
      <c r="C62" s="4" t="s">
        <v>256</v>
      </c>
      <c r="D62" s="4" t="s">
        <v>47</v>
      </c>
      <c r="E62" s="4">
        <v>2</v>
      </c>
      <c r="F62" s="4">
        <v>0</v>
      </c>
      <c r="G62" s="4">
        <v>190</v>
      </c>
      <c r="H62" s="4" t="s">
        <v>257</v>
      </c>
      <c r="I62" s="4" t="s">
        <v>258</v>
      </c>
      <c r="J62" s="4" t="s">
        <v>259</v>
      </c>
      <c r="K62" s="4" t="s">
        <v>207</v>
      </c>
    </row>
    <row r="63" spans="1:11" x14ac:dyDescent="0.3">
      <c r="A63" s="4" t="s">
        <v>206</v>
      </c>
      <c r="B63" s="4" t="s">
        <v>207</v>
      </c>
      <c r="C63" s="4" t="s">
        <v>260</v>
      </c>
      <c r="D63" s="4" t="s">
        <v>51</v>
      </c>
      <c r="E63" s="4">
        <v>11</v>
      </c>
      <c r="F63" s="4">
        <v>0</v>
      </c>
      <c r="G63" s="4">
        <v>176</v>
      </c>
      <c r="H63" s="4" t="s">
        <v>225</v>
      </c>
      <c r="I63" s="4" t="s">
        <v>2000</v>
      </c>
      <c r="J63" s="4" t="s">
        <v>230</v>
      </c>
      <c r="K63" s="4" t="s">
        <v>95</v>
      </c>
    </row>
    <row r="64" spans="1:11" x14ac:dyDescent="0.3">
      <c r="A64" s="4" t="s">
        <v>206</v>
      </c>
      <c r="B64" s="4" t="s">
        <v>207</v>
      </c>
      <c r="C64" s="4" t="s">
        <v>261</v>
      </c>
      <c r="D64" s="4" t="s">
        <v>51</v>
      </c>
      <c r="E64" s="4">
        <v>6</v>
      </c>
      <c r="F64" s="4">
        <v>0</v>
      </c>
      <c r="G64" s="4">
        <v>177</v>
      </c>
      <c r="H64" s="4" t="s">
        <v>238</v>
      </c>
      <c r="I64" s="4" t="s">
        <v>262</v>
      </c>
      <c r="J64" s="4" t="s">
        <v>263</v>
      </c>
      <c r="K64" s="4" t="s">
        <v>175</v>
      </c>
    </row>
    <row r="65" spans="1:11" x14ac:dyDescent="0.3">
      <c r="A65" s="4" t="s">
        <v>206</v>
      </c>
      <c r="B65" s="4" t="s">
        <v>207</v>
      </c>
      <c r="C65" s="4" t="s">
        <v>264</v>
      </c>
      <c r="D65" s="4" t="s">
        <v>73</v>
      </c>
      <c r="E65" s="4">
        <v>85</v>
      </c>
      <c r="F65" s="4">
        <v>16</v>
      </c>
      <c r="G65" s="4">
        <v>189</v>
      </c>
      <c r="H65" s="4" t="s">
        <v>265</v>
      </c>
      <c r="I65" s="4" t="s">
        <v>266</v>
      </c>
      <c r="J65" s="4" t="s">
        <v>267</v>
      </c>
      <c r="K65" s="4" t="s">
        <v>63</v>
      </c>
    </row>
    <row r="66" spans="1:11" x14ac:dyDescent="0.3">
      <c r="A66" s="4" t="s">
        <v>206</v>
      </c>
      <c r="B66" s="4" t="s">
        <v>207</v>
      </c>
      <c r="C66" s="4" t="s">
        <v>268</v>
      </c>
      <c r="D66" s="4" t="s">
        <v>73</v>
      </c>
      <c r="E66" s="4">
        <v>10</v>
      </c>
      <c r="F66" s="4">
        <v>0</v>
      </c>
      <c r="G66" s="4">
        <v>179</v>
      </c>
      <c r="H66" s="4" t="s">
        <v>269</v>
      </c>
      <c r="I66" s="4" t="s">
        <v>2001</v>
      </c>
      <c r="J66" s="4" t="s">
        <v>270</v>
      </c>
      <c r="K66" s="4" t="s">
        <v>271</v>
      </c>
    </row>
    <row r="67" spans="1:11" x14ac:dyDescent="0.3">
      <c r="A67" s="4" t="s">
        <v>206</v>
      </c>
      <c r="B67" s="4" t="s">
        <v>207</v>
      </c>
      <c r="C67" s="4" t="s">
        <v>272</v>
      </c>
      <c r="D67" s="4" t="s">
        <v>83</v>
      </c>
      <c r="E67" s="4">
        <v>8</v>
      </c>
      <c r="F67" s="4">
        <v>0</v>
      </c>
      <c r="G67" s="4">
        <v>180</v>
      </c>
      <c r="H67" s="4" t="s">
        <v>225</v>
      </c>
      <c r="I67" s="4" t="s">
        <v>273</v>
      </c>
      <c r="J67" s="4" t="s">
        <v>270</v>
      </c>
      <c r="K67" s="4" t="s">
        <v>271</v>
      </c>
    </row>
    <row r="68" spans="1:11" x14ac:dyDescent="0.3">
      <c r="A68" s="4" t="s">
        <v>206</v>
      </c>
      <c r="B68" s="4" t="s">
        <v>207</v>
      </c>
      <c r="C68" s="4" t="s">
        <v>274</v>
      </c>
      <c r="D68" s="4" t="s">
        <v>51</v>
      </c>
      <c r="E68" s="4">
        <v>46</v>
      </c>
      <c r="F68" s="4">
        <v>2</v>
      </c>
      <c r="G68" s="4">
        <v>190</v>
      </c>
      <c r="H68" s="4" t="s">
        <v>275</v>
      </c>
      <c r="I68" s="4" t="s">
        <v>2002</v>
      </c>
      <c r="J68" s="4" t="s">
        <v>223</v>
      </c>
      <c r="K68" s="4" t="s">
        <v>147</v>
      </c>
    </row>
    <row r="69" spans="1:11" x14ac:dyDescent="0.3">
      <c r="A69" s="4" t="s">
        <v>206</v>
      </c>
      <c r="B69" s="4" t="s">
        <v>207</v>
      </c>
      <c r="C69" s="4" t="s">
        <v>276</v>
      </c>
      <c r="D69" s="4" t="s">
        <v>47</v>
      </c>
      <c r="E69" s="4">
        <v>1</v>
      </c>
      <c r="F69" s="4">
        <v>0</v>
      </c>
      <c r="G69" s="4">
        <v>193</v>
      </c>
      <c r="H69" s="4" t="s">
        <v>277</v>
      </c>
      <c r="I69" s="4" t="s">
        <v>2003</v>
      </c>
      <c r="J69" s="4" t="s">
        <v>278</v>
      </c>
      <c r="K69" s="4" t="s">
        <v>279</v>
      </c>
    </row>
    <row r="70" spans="1:11" x14ac:dyDescent="0.3">
      <c r="A70" s="4" t="s">
        <v>280</v>
      </c>
      <c r="B70" s="4" t="s">
        <v>281</v>
      </c>
      <c r="C70" s="4" t="s">
        <v>282</v>
      </c>
      <c r="D70" s="4" t="s">
        <v>47</v>
      </c>
      <c r="E70" s="4">
        <v>6</v>
      </c>
      <c r="F70" s="4">
        <v>0</v>
      </c>
      <c r="G70" s="4">
        <v>186</v>
      </c>
      <c r="H70" s="4" t="s">
        <v>283</v>
      </c>
      <c r="I70" s="4" t="s">
        <v>2004</v>
      </c>
      <c r="J70" s="4" t="s">
        <v>284</v>
      </c>
      <c r="K70" s="4" t="s">
        <v>281</v>
      </c>
    </row>
    <row r="71" spans="1:11" x14ac:dyDescent="0.3">
      <c r="A71" s="4" t="s">
        <v>280</v>
      </c>
      <c r="B71" s="4" t="s">
        <v>281</v>
      </c>
      <c r="C71" s="4" t="s">
        <v>285</v>
      </c>
      <c r="D71" s="4" t="s">
        <v>51</v>
      </c>
      <c r="E71" s="4">
        <v>46</v>
      </c>
      <c r="F71" s="4">
        <v>1</v>
      </c>
      <c r="G71" s="4">
        <v>179</v>
      </c>
      <c r="H71" s="4" t="s">
        <v>286</v>
      </c>
      <c r="I71" s="4" t="s">
        <v>2005</v>
      </c>
      <c r="J71" s="4" t="s">
        <v>287</v>
      </c>
      <c r="K71" s="4" t="s">
        <v>288</v>
      </c>
    </row>
    <row r="72" spans="1:11" x14ac:dyDescent="0.3">
      <c r="A72" s="4" t="s">
        <v>280</v>
      </c>
      <c r="B72" s="4" t="s">
        <v>281</v>
      </c>
      <c r="C72" s="4" t="s">
        <v>289</v>
      </c>
      <c r="D72" s="4" t="s">
        <v>83</v>
      </c>
      <c r="E72" s="4">
        <v>81</v>
      </c>
      <c r="F72" s="4">
        <v>41</v>
      </c>
      <c r="G72" s="4">
        <v>180</v>
      </c>
      <c r="H72" s="4" t="s">
        <v>290</v>
      </c>
      <c r="I72" s="4" t="s">
        <v>2006</v>
      </c>
      <c r="J72" s="4" t="s">
        <v>291</v>
      </c>
      <c r="K72" s="4" t="s">
        <v>292</v>
      </c>
    </row>
    <row r="73" spans="1:11" x14ac:dyDescent="0.3">
      <c r="A73" s="4" t="s">
        <v>280</v>
      </c>
      <c r="B73" s="4" t="s">
        <v>281</v>
      </c>
      <c r="C73" s="4" t="s">
        <v>293</v>
      </c>
      <c r="D73" s="4" t="s">
        <v>51</v>
      </c>
      <c r="E73" s="4">
        <v>17</v>
      </c>
      <c r="F73" s="4">
        <v>0</v>
      </c>
      <c r="G73" s="4">
        <v>172</v>
      </c>
      <c r="H73" s="4" t="s">
        <v>294</v>
      </c>
      <c r="I73" s="4" t="s">
        <v>295</v>
      </c>
      <c r="J73" s="4" t="s">
        <v>296</v>
      </c>
      <c r="K73" s="4" t="s">
        <v>194</v>
      </c>
    </row>
    <row r="74" spans="1:11" x14ac:dyDescent="0.3">
      <c r="A74" s="4" t="s">
        <v>280</v>
      </c>
      <c r="B74" s="4" t="s">
        <v>281</v>
      </c>
      <c r="C74" s="4" t="s">
        <v>297</v>
      </c>
      <c r="D74" s="4" t="s">
        <v>73</v>
      </c>
      <c r="E74" s="4">
        <v>58</v>
      </c>
      <c r="F74" s="4">
        <v>9</v>
      </c>
      <c r="G74" s="4">
        <v>177</v>
      </c>
      <c r="H74" s="4" t="s">
        <v>298</v>
      </c>
      <c r="I74" s="4" t="s">
        <v>2007</v>
      </c>
      <c r="J74" s="4" t="s">
        <v>299</v>
      </c>
      <c r="K74" s="4" t="s">
        <v>59</v>
      </c>
    </row>
    <row r="75" spans="1:11" x14ac:dyDescent="0.3">
      <c r="A75" s="4" t="s">
        <v>280</v>
      </c>
      <c r="B75" s="4" t="s">
        <v>281</v>
      </c>
      <c r="C75" s="4" t="s">
        <v>300</v>
      </c>
      <c r="D75" s="4" t="s">
        <v>73</v>
      </c>
      <c r="E75" s="4">
        <v>6</v>
      </c>
      <c r="F75" s="4">
        <v>1</v>
      </c>
      <c r="G75" s="4">
        <v>179</v>
      </c>
      <c r="H75" s="4" t="s">
        <v>301</v>
      </c>
      <c r="I75" s="4" t="s">
        <v>2008</v>
      </c>
      <c r="J75" s="4" t="s">
        <v>302</v>
      </c>
      <c r="K75" s="4" t="s">
        <v>59</v>
      </c>
    </row>
    <row r="76" spans="1:11" x14ac:dyDescent="0.3">
      <c r="A76" s="4" t="s">
        <v>280</v>
      </c>
      <c r="B76" s="4" t="s">
        <v>281</v>
      </c>
      <c r="C76" s="4" t="s">
        <v>303</v>
      </c>
      <c r="D76" s="4" t="s">
        <v>73</v>
      </c>
      <c r="E76" s="4">
        <v>26</v>
      </c>
      <c r="F76" s="4">
        <v>4</v>
      </c>
      <c r="G76" s="4">
        <v>172</v>
      </c>
      <c r="H76" s="4" t="s">
        <v>304</v>
      </c>
      <c r="I76" s="4" t="s">
        <v>2009</v>
      </c>
      <c r="J76" s="4" t="s">
        <v>305</v>
      </c>
      <c r="K76" s="4" t="s">
        <v>306</v>
      </c>
    </row>
    <row r="77" spans="1:11" x14ac:dyDescent="0.3">
      <c r="A77" s="4" t="s">
        <v>280</v>
      </c>
      <c r="B77" s="4" t="s">
        <v>281</v>
      </c>
      <c r="C77" s="4" t="s">
        <v>307</v>
      </c>
      <c r="D77" s="4" t="s">
        <v>73</v>
      </c>
      <c r="E77" s="4">
        <v>50</v>
      </c>
      <c r="F77" s="4">
        <v>7</v>
      </c>
      <c r="G77" s="4">
        <v>173</v>
      </c>
      <c r="H77" s="4" t="s">
        <v>308</v>
      </c>
      <c r="I77" s="4" t="s">
        <v>2010</v>
      </c>
      <c r="J77" s="4" t="s">
        <v>76</v>
      </c>
      <c r="K77" s="4" t="s">
        <v>59</v>
      </c>
    </row>
    <row r="78" spans="1:11" x14ac:dyDescent="0.3">
      <c r="A78" s="4" t="s">
        <v>280</v>
      </c>
      <c r="B78" s="4" t="s">
        <v>281</v>
      </c>
      <c r="C78" s="4" t="s">
        <v>309</v>
      </c>
      <c r="D78" s="4" t="s">
        <v>83</v>
      </c>
      <c r="E78" s="4">
        <v>15</v>
      </c>
      <c r="F78" s="4">
        <v>2</v>
      </c>
      <c r="G78" s="4">
        <v>186</v>
      </c>
      <c r="H78" s="4" t="s">
        <v>310</v>
      </c>
      <c r="I78" s="4" t="s">
        <v>311</v>
      </c>
      <c r="J78" s="4" t="s">
        <v>199</v>
      </c>
      <c r="K78" s="4" t="s">
        <v>175</v>
      </c>
    </row>
    <row r="79" spans="1:11" x14ac:dyDescent="0.3">
      <c r="A79" s="4" t="s">
        <v>280</v>
      </c>
      <c r="B79" s="4" t="s">
        <v>281</v>
      </c>
      <c r="C79" s="4" t="s">
        <v>312</v>
      </c>
      <c r="D79" s="4" t="s">
        <v>73</v>
      </c>
      <c r="E79" s="4">
        <v>51</v>
      </c>
      <c r="F79" s="4">
        <v>6</v>
      </c>
      <c r="G79" s="4">
        <v>175</v>
      </c>
      <c r="H79" s="4" t="s">
        <v>313</v>
      </c>
      <c r="I79" s="4" t="s">
        <v>2011</v>
      </c>
      <c r="J79" s="4" t="s">
        <v>141</v>
      </c>
      <c r="K79" s="4" t="s">
        <v>95</v>
      </c>
    </row>
    <row r="80" spans="1:11" x14ac:dyDescent="0.3">
      <c r="A80" s="4" t="s">
        <v>280</v>
      </c>
      <c r="B80" s="4" t="s">
        <v>281</v>
      </c>
      <c r="C80" s="4" t="s">
        <v>314</v>
      </c>
      <c r="D80" s="4" t="s">
        <v>73</v>
      </c>
      <c r="E80" s="4">
        <v>83</v>
      </c>
      <c r="F80" s="4">
        <v>21</v>
      </c>
      <c r="G80" s="4">
        <v>179</v>
      </c>
      <c r="H80" s="4" t="s">
        <v>315</v>
      </c>
      <c r="I80" s="4" t="s">
        <v>2012</v>
      </c>
      <c r="J80" s="4" t="s">
        <v>299</v>
      </c>
      <c r="K80" s="4" t="s">
        <v>59</v>
      </c>
    </row>
    <row r="81" spans="1:11" x14ac:dyDescent="0.3">
      <c r="A81" s="4" t="s">
        <v>280</v>
      </c>
      <c r="B81" s="4" t="s">
        <v>281</v>
      </c>
      <c r="C81" s="4" t="s">
        <v>316</v>
      </c>
      <c r="D81" s="4" t="s">
        <v>47</v>
      </c>
      <c r="E81" s="4">
        <v>22</v>
      </c>
      <c r="F81" s="4">
        <v>0</v>
      </c>
      <c r="G81" s="4">
        <v>190</v>
      </c>
      <c r="H81" s="4" t="s">
        <v>317</v>
      </c>
      <c r="I81" s="4" t="s">
        <v>2013</v>
      </c>
      <c r="J81" s="4" t="s">
        <v>318</v>
      </c>
      <c r="K81" s="4" t="s">
        <v>279</v>
      </c>
    </row>
    <row r="82" spans="1:11" x14ac:dyDescent="0.3">
      <c r="A82" s="4" t="s">
        <v>280</v>
      </c>
      <c r="B82" s="4" t="s">
        <v>281</v>
      </c>
      <c r="C82" s="4" t="s">
        <v>319</v>
      </c>
      <c r="D82" s="4" t="s">
        <v>83</v>
      </c>
      <c r="E82" s="4">
        <v>16</v>
      </c>
      <c r="F82" s="4">
        <v>5</v>
      </c>
      <c r="G82" s="4">
        <v>182</v>
      </c>
      <c r="H82" s="4" t="s">
        <v>320</v>
      </c>
      <c r="I82" s="4" t="s">
        <v>2014</v>
      </c>
      <c r="J82" s="4" t="s">
        <v>321</v>
      </c>
      <c r="K82" s="4" t="s">
        <v>95</v>
      </c>
    </row>
    <row r="83" spans="1:11" x14ac:dyDescent="0.3">
      <c r="A83" s="4" t="s">
        <v>280</v>
      </c>
      <c r="B83" s="4" t="s">
        <v>281</v>
      </c>
      <c r="C83" s="4" t="s">
        <v>322</v>
      </c>
      <c r="D83" s="4" t="s">
        <v>73</v>
      </c>
      <c r="E83" s="4">
        <v>16</v>
      </c>
      <c r="F83" s="4">
        <v>1</v>
      </c>
      <c r="G83" s="4">
        <v>182</v>
      </c>
      <c r="H83" s="4" t="s">
        <v>323</v>
      </c>
      <c r="I83" s="4" t="s">
        <v>2015</v>
      </c>
      <c r="J83" s="4" t="s">
        <v>324</v>
      </c>
      <c r="K83" s="4" t="s">
        <v>63</v>
      </c>
    </row>
    <row r="84" spans="1:11" x14ac:dyDescent="0.3">
      <c r="A84" s="4" t="s">
        <v>280</v>
      </c>
      <c r="B84" s="4" t="s">
        <v>281</v>
      </c>
      <c r="C84" s="4" t="s">
        <v>325</v>
      </c>
      <c r="D84" s="4" t="s">
        <v>51</v>
      </c>
      <c r="E84" s="4">
        <v>8</v>
      </c>
      <c r="F84" s="4">
        <v>0</v>
      </c>
      <c r="G84" s="4">
        <v>182</v>
      </c>
      <c r="H84" s="4" t="s">
        <v>326</v>
      </c>
      <c r="I84" s="4" t="s">
        <v>2016</v>
      </c>
      <c r="J84" s="4" t="s">
        <v>327</v>
      </c>
      <c r="K84" s="4" t="s">
        <v>328</v>
      </c>
    </row>
    <row r="85" spans="1:11" x14ac:dyDescent="0.3">
      <c r="A85" s="4" t="s">
        <v>280</v>
      </c>
      <c r="B85" s="4" t="s">
        <v>281</v>
      </c>
      <c r="C85" s="4" t="s">
        <v>329</v>
      </c>
      <c r="D85" s="4" t="s">
        <v>47</v>
      </c>
      <c r="E85" s="4">
        <v>20</v>
      </c>
      <c r="F85" s="4">
        <v>0</v>
      </c>
      <c r="G85" s="4">
        <v>180</v>
      </c>
      <c r="H85" s="4" t="s">
        <v>330</v>
      </c>
      <c r="I85" s="4" t="s">
        <v>2017</v>
      </c>
      <c r="J85" s="4" t="s">
        <v>331</v>
      </c>
      <c r="K85" s="4" t="s">
        <v>328</v>
      </c>
    </row>
    <row r="86" spans="1:11" x14ac:dyDescent="0.3">
      <c r="A86" s="4" t="s">
        <v>280</v>
      </c>
      <c r="B86" s="4" t="s">
        <v>281</v>
      </c>
      <c r="C86" s="4" t="s">
        <v>332</v>
      </c>
      <c r="D86" s="4" t="s">
        <v>73</v>
      </c>
      <c r="E86" s="4">
        <v>20</v>
      </c>
      <c r="F86" s="4">
        <v>0</v>
      </c>
      <c r="G86" s="4">
        <v>189</v>
      </c>
      <c r="H86" s="4" t="s">
        <v>323</v>
      </c>
      <c r="I86" s="4" t="s">
        <v>2018</v>
      </c>
      <c r="J86" s="4" t="s">
        <v>333</v>
      </c>
      <c r="K86" s="4" t="s">
        <v>334</v>
      </c>
    </row>
    <row r="87" spans="1:11" x14ac:dyDescent="0.3">
      <c r="A87" s="4" t="s">
        <v>280</v>
      </c>
      <c r="B87" s="4" t="s">
        <v>281</v>
      </c>
      <c r="C87" s="4" t="s">
        <v>335</v>
      </c>
      <c r="D87" s="4" t="s">
        <v>83</v>
      </c>
      <c r="E87" s="4">
        <v>14</v>
      </c>
      <c r="F87" s="4">
        <v>3</v>
      </c>
      <c r="G87" s="4">
        <v>172</v>
      </c>
      <c r="H87" s="4" t="s">
        <v>301</v>
      </c>
      <c r="I87" s="4" t="s">
        <v>2019</v>
      </c>
      <c r="J87" s="4" t="s">
        <v>94</v>
      </c>
      <c r="K87" s="4" t="s">
        <v>95</v>
      </c>
    </row>
    <row r="88" spans="1:11" x14ac:dyDescent="0.3">
      <c r="A88" s="4" t="s">
        <v>280</v>
      </c>
      <c r="B88" s="4" t="s">
        <v>281</v>
      </c>
      <c r="C88" s="4" t="s">
        <v>336</v>
      </c>
      <c r="D88" s="4" t="s">
        <v>51</v>
      </c>
      <c r="E88" s="4">
        <v>29</v>
      </c>
      <c r="F88" s="4">
        <v>1</v>
      </c>
      <c r="G88" s="4">
        <v>188</v>
      </c>
      <c r="H88" s="4" t="s">
        <v>337</v>
      </c>
      <c r="I88" s="4" t="s">
        <v>2020</v>
      </c>
      <c r="J88" s="4" t="s">
        <v>338</v>
      </c>
      <c r="K88" s="4" t="s">
        <v>95</v>
      </c>
    </row>
    <row r="89" spans="1:11" x14ac:dyDescent="0.3">
      <c r="A89" s="4" t="s">
        <v>280</v>
      </c>
      <c r="B89" s="4" t="s">
        <v>281</v>
      </c>
      <c r="C89" s="4" t="s">
        <v>339</v>
      </c>
      <c r="D89" s="4" t="s">
        <v>73</v>
      </c>
      <c r="E89" s="4">
        <v>65</v>
      </c>
      <c r="F89" s="4">
        <v>4</v>
      </c>
      <c r="G89" s="4">
        <v>178</v>
      </c>
      <c r="H89" s="4" t="s">
        <v>340</v>
      </c>
      <c r="I89" s="4" t="s">
        <v>2021</v>
      </c>
      <c r="J89" s="4" t="s">
        <v>341</v>
      </c>
      <c r="K89" s="4" t="s">
        <v>59</v>
      </c>
    </row>
    <row r="90" spans="1:11" x14ac:dyDescent="0.3">
      <c r="A90" s="4" t="s">
        <v>280</v>
      </c>
      <c r="B90" s="4" t="s">
        <v>281</v>
      </c>
      <c r="C90" s="4" t="s">
        <v>342</v>
      </c>
      <c r="D90" s="4" t="s">
        <v>51</v>
      </c>
      <c r="E90" s="4">
        <v>33</v>
      </c>
      <c r="F90" s="4">
        <v>3</v>
      </c>
      <c r="G90" s="4">
        <v>185</v>
      </c>
      <c r="H90" s="4" t="s">
        <v>343</v>
      </c>
      <c r="I90" s="4" t="s">
        <v>2022</v>
      </c>
      <c r="J90" s="4" t="s">
        <v>167</v>
      </c>
      <c r="K90" s="4" t="s">
        <v>95</v>
      </c>
    </row>
    <row r="91" spans="1:11" x14ac:dyDescent="0.3">
      <c r="A91" s="4" t="s">
        <v>280</v>
      </c>
      <c r="B91" s="4" t="s">
        <v>281</v>
      </c>
      <c r="C91" s="4" t="s">
        <v>344</v>
      </c>
      <c r="D91" s="4" t="s">
        <v>73</v>
      </c>
      <c r="E91" s="4">
        <v>19</v>
      </c>
      <c r="F91" s="4">
        <v>7</v>
      </c>
      <c r="G91" s="4">
        <v>171</v>
      </c>
      <c r="H91" s="4" t="s">
        <v>345</v>
      </c>
      <c r="I91" s="4" t="s">
        <v>2023</v>
      </c>
      <c r="J91" s="4" t="s">
        <v>346</v>
      </c>
      <c r="K91" s="4" t="s">
        <v>334</v>
      </c>
    </row>
    <row r="92" spans="1:11" x14ac:dyDescent="0.3">
      <c r="A92" s="4" t="s">
        <v>280</v>
      </c>
      <c r="B92" s="4" t="s">
        <v>281</v>
      </c>
      <c r="C92" s="4" t="s">
        <v>347</v>
      </c>
      <c r="D92" s="4" t="s">
        <v>51</v>
      </c>
      <c r="E92" s="4">
        <v>43</v>
      </c>
      <c r="F92" s="4">
        <v>0</v>
      </c>
      <c r="G92" s="4">
        <v>170</v>
      </c>
      <c r="H92" s="4" t="s">
        <v>340</v>
      </c>
      <c r="I92" s="4" t="s">
        <v>2024</v>
      </c>
      <c r="J92" s="4" t="s">
        <v>348</v>
      </c>
      <c r="K92" s="4" t="s">
        <v>115</v>
      </c>
    </row>
    <row r="93" spans="1:11" x14ac:dyDescent="0.3">
      <c r="A93" s="4" t="s">
        <v>349</v>
      </c>
      <c r="B93" s="4" t="s">
        <v>350</v>
      </c>
      <c r="C93" s="4" t="s">
        <v>351</v>
      </c>
      <c r="D93" s="4" t="s">
        <v>47</v>
      </c>
      <c r="E93" s="4">
        <v>95</v>
      </c>
      <c r="F93" s="4">
        <v>0</v>
      </c>
      <c r="G93" s="4">
        <v>185</v>
      </c>
      <c r="H93" s="4" t="s">
        <v>352</v>
      </c>
      <c r="I93" s="4" t="s">
        <v>2025</v>
      </c>
      <c r="J93" s="4" t="s">
        <v>233</v>
      </c>
      <c r="K93" s="4" t="s">
        <v>95</v>
      </c>
    </row>
    <row r="94" spans="1:11" x14ac:dyDescent="0.3">
      <c r="A94" s="4" t="s">
        <v>349</v>
      </c>
      <c r="B94" s="4" t="s">
        <v>350</v>
      </c>
      <c r="C94" s="4" t="s">
        <v>353</v>
      </c>
      <c r="D94" s="4" t="s">
        <v>51</v>
      </c>
      <c r="E94" s="4">
        <v>100</v>
      </c>
      <c r="F94" s="4">
        <v>7</v>
      </c>
      <c r="G94" s="4">
        <v>185</v>
      </c>
      <c r="H94" s="4" t="s">
        <v>354</v>
      </c>
      <c r="I94" s="4" t="s">
        <v>2026</v>
      </c>
      <c r="J94" s="4" t="s">
        <v>355</v>
      </c>
      <c r="K94" s="4" t="s">
        <v>63</v>
      </c>
    </row>
    <row r="95" spans="1:11" x14ac:dyDescent="0.3">
      <c r="A95" s="4" t="s">
        <v>349</v>
      </c>
      <c r="B95" s="4" t="s">
        <v>350</v>
      </c>
      <c r="C95" s="4" t="s">
        <v>356</v>
      </c>
      <c r="D95" s="4" t="s">
        <v>73</v>
      </c>
      <c r="E95" s="4">
        <v>21</v>
      </c>
      <c r="F95" s="4">
        <v>3</v>
      </c>
      <c r="G95" s="4">
        <v>168</v>
      </c>
      <c r="H95" s="4" t="s">
        <v>357</v>
      </c>
      <c r="I95" s="4" t="s">
        <v>358</v>
      </c>
      <c r="J95" s="4" t="s">
        <v>359</v>
      </c>
      <c r="K95" s="4" t="s">
        <v>350</v>
      </c>
    </row>
    <row r="96" spans="1:11" x14ac:dyDescent="0.3">
      <c r="A96" s="4" t="s">
        <v>349</v>
      </c>
      <c r="B96" s="4" t="s">
        <v>350</v>
      </c>
      <c r="C96" s="4" t="s">
        <v>360</v>
      </c>
      <c r="D96" s="4" t="s">
        <v>73</v>
      </c>
      <c r="E96" s="4">
        <v>12</v>
      </c>
      <c r="F96" s="4">
        <v>0</v>
      </c>
      <c r="G96" s="4">
        <v>184</v>
      </c>
      <c r="H96" s="4" t="s">
        <v>361</v>
      </c>
      <c r="I96" s="4" t="s">
        <v>2027</v>
      </c>
      <c r="J96" s="4" t="s">
        <v>362</v>
      </c>
      <c r="K96" s="4" t="s">
        <v>194</v>
      </c>
    </row>
    <row r="97" spans="1:11" x14ac:dyDescent="0.3">
      <c r="A97" s="4" t="s">
        <v>349</v>
      </c>
      <c r="B97" s="4" t="s">
        <v>350</v>
      </c>
      <c r="C97" s="4" t="s">
        <v>363</v>
      </c>
      <c r="D97" s="4" t="s">
        <v>51</v>
      </c>
      <c r="E97" s="4">
        <v>41</v>
      </c>
      <c r="F97" s="4">
        <v>1</v>
      </c>
      <c r="G97" s="4">
        <v>190</v>
      </c>
      <c r="H97" s="4" t="s">
        <v>364</v>
      </c>
      <c r="I97" s="4" t="s">
        <v>365</v>
      </c>
      <c r="J97" s="4" t="s">
        <v>366</v>
      </c>
      <c r="K97" s="4" t="s">
        <v>367</v>
      </c>
    </row>
    <row r="98" spans="1:11" x14ac:dyDescent="0.3">
      <c r="A98" s="4" t="s">
        <v>349</v>
      </c>
      <c r="B98" s="4" t="s">
        <v>350</v>
      </c>
      <c r="C98" s="4" t="s">
        <v>368</v>
      </c>
      <c r="D98" s="4" t="s">
        <v>51</v>
      </c>
      <c r="E98" s="4">
        <v>31</v>
      </c>
      <c r="F98" s="4">
        <v>1</v>
      </c>
      <c r="G98" s="4">
        <v>195</v>
      </c>
      <c r="H98" s="4" t="s">
        <v>357</v>
      </c>
      <c r="I98" s="4" t="s">
        <v>2028</v>
      </c>
      <c r="J98" s="4" t="s">
        <v>369</v>
      </c>
      <c r="K98" s="4" t="s">
        <v>350</v>
      </c>
    </row>
    <row r="99" spans="1:11" x14ac:dyDescent="0.3">
      <c r="A99" s="4" t="s">
        <v>349</v>
      </c>
      <c r="B99" s="4" t="s">
        <v>350</v>
      </c>
      <c r="C99" s="4" t="s">
        <v>370</v>
      </c>
      <c r="D99" s="4" t="s">
        <v>83</v>
      </c>
      <c r="E99" s="4">
        <v>41</v>
      </c>
      <c r="F99" s="4">
        <v>7</v>
      </c>
      <c r="G99" s="4">
        <v>176</v>
      </c>
      <c r="H99" s="4" t="s">
        <v>371</v>
      </c>
      <c r="I99" s="4" t="s">
        <v>372</v>
      </c>
      <c r="J99" s="4" t="s">
        <v>373</v>
      </c>
      <c r="K99" s="4" t="s">
        <v>334</v>
      </c>
    </row>
    <row r="100" spans="1:11" x14ac:dyDescent="0.3">
      <c r="A100" s="4" t="s">
        <v>349</v>
      </c>
      <c r="B100" s="4" t="s">
        <v>350</v>
      </c>
      <c r="C100" s="4" t="s">
        <v>374</v>
      </c>
      <c r="D100" s="4" t="s">
        <v>83</v>
      </c>
      <c r="E100" s="4">
        <v>65</v>
      </c>
      <c r="F100" s="4">
        <v>11</v>
      </c>
      <c r="G100" s="4">
        <v>181</v>
      </c>
      <c r="H100" s="4" t="s">
        <v>352</v>
      </c>
      <c r="I100" s="4" t="s">
        <v>2029</v>
      </c>
      <c r="J100" s="4" t="s">
        <v>375</v>
      </c>
      <c r="K100" s="4" t="s">
        <v>63</v>
      </c>
    </row>
    <row r="101" spans="1:11" x14ac:dyDescent="0.3">
      <c r="A101" s="4" t="s">
        <v>349</v>
      </c>
      <c r="B101" s="4" t="s">
        <v>350</v>
      </c>
      <c r="C101" s="4" t="s">
        <v>376</v>
      </c>
      <c r="D101" s="4" t="s">
        <v>83</v>
      </c>
      <c r="E101" s="4">
        <v>27</v>
      </c>
      <c r="F101" s="4">
        <v>9</v>
      </c>
      <c r="G101" s="4">
        <v>182</v>
      </c>
      <c r="H101" s="4" t="s">
        <v>377</v>
      </c>
      <c r="I101" s="4" t="s">
        <v>378</v>
      </c>
      <c r="J101" s="4" t="s">
        <v>180</v>
      </c>
      <c r="K101" s="4" t="s">
        <v>147</v>
      </c>
    </row>
    <row r="102" spans="1:11" x14ac:dyDescent="0.3">
      <c r="A102" s="4" t="s">
        <v>349</v>
      </c>
      <c r="B102" s="4" t="s">
        <v>350</v>
      </c>
      <c r="C102" s="4" t="s">
        <v>379</v>
      </c>
      <c r="D102" s="4" t="s">
        <v>73</v>
      </c>
      <c r="E102" s="4">
        <v>63</v>
      </c>
      <c r="F102" s="4">
        <v>4</v>
      </c>
      <c r="G102" s="4">
        <v>188</v>
      </c>
      <c r="H102" s="4" t="s">
        <v>380</v>
      </c>
      <c r="I102" s="4" t="s">
        <v>2030</v>
      </c>
      <c r="J102" s="4" t="s">
        <v>160</v>
      </c>
      <c r="K102" s="4" t="s">
        <v>63</v>
      </c>
    </row>
    <row r="103" spans="1:11" x14ac:dyDescent="0.3">
      <c r="A103" s="4" t="s">
        <v>349</v>
      </c>
      <c r="B103" s="4" t="s">
        <v>350</v>
      </c>
      <c r="C103" s="4" t="s">
        <v>381</v>
      </c>
      <c r="D103" s="4" t="s">
        <v>83</v>
      </c>
      <c r="E103" s="4">
        <v>24</v>
      </c>
      <c r="F103" s="4">
        <v>7</v>
      </c>
      <c r="G103" s="4">
        <v>177</v>
      </c>
      <c r="H103" s="4" t="s">
        <v>382</v>
      </c>
      <c r="I103" s="4" t="s">
        <v>2031</v>
      </c>
      <c r="J103" s="4" t="s">
        <v>220</v>
      </c>
      <c r="K103" s="4" t="s">
        <v>63</v>
      </c>
    </row>
    <row r="104" spans="1:11" x14ac:dyDescent="0.3">
      <c r="A104" s="4" t="s">
        <v>349</v>
      </c>
      <c r="B104" s="4" t="s">
        <v>350</v>
      </c>
      <c r="C104" s="4" t="s">
        <v>383</v>
      </c>
      <c r="D104" s="4" t="s">
        <v>51</v>
      </c>
      <c r="E104" s="4">
        <v>11</v>
      </c>
      <c r="F104" s="4">
        <v>0</v>
      </c>
      <c r="G104" s="4">
        <v>187</v>
      </c>
      <c r="H104" s="4" t="s">
        <v>384</v>
      </c>
      <c r="I104" s="4" t="s">
        <v>2032</v>
      </c>
      <c r="J104" s="4" t="s">
        <v>385</v>
      </c>
      <c r="K104" s="4" t="s">
        <v>350</v>
      </c>
    </row>
    <row r="105" spans="1:11" x14ac:dyDescent="0.3">
      <c r="A105" s="4" t="s">
        <v>349</v>
      </c>
      <c r="B105" s="4" t="s">
        <v>350</v>
      </c>
      <c r="C105" s="4" t="s">
        <v>386</v>
      </c>
      <c r="D105" s="4" t="s">
        <v>51</v>
      </c>
      <c r="E105" s="4">
        <v>14</v>
      </c>
      <c r="F105" s="4">
        <v>0</v>
      </c>
      <c r="G105" s="4">
        <v>184</v>
      </c>
      <c r="H105" s="4" t="s">
        <v>357</v>
      </c>
      <c r="I105" s="4" t="s">
        <v>2033</v>
      </c>
      <c r="J105" s="4" t="s">
        <v>387</v>
      </c>
      <c r="K105" s="4" t="s">
        <v>388</v>
      </c>
    </row>
    <row r="106" spans="1:11" x14ac:dyDescent="0.3">
      <c r="A106" s="4" t="s">
        <v>349</v>
      </c>
      <c r="B106" s="4" t="s">
        <v>350</v>
      </c>
      <c r="C106" s="4" t="s">
        <v>389</v>
      </c>
      <c r="D106" s="4" t="s">
        <v>51</v>
      </c>
      <c r="E106" s="4">
        <v>36</v>
      </c>
      <c r="F106" s="4">
        <v>1</v>
      </c>
      <c r="G106" s="4">
        <v>183</v>
      </c>
      <c r="H106" s="4" t="s">
        <v>357</v>
      </c>
      <c r="I106" s="4" t="s">
        <v>2034</v>
      </c>
      <c r="J106" s="4" t="s">
        <v>213</v>
      </c>
      <c r="K106" s="4" t="s">
        <v>147</v>
      </c>
    </row>
    <row r="107" spans="1:11" x14ac:dyDescent="0.3">
      <c r="A107" s="4" t="s">
        <v>349</v>
      </c>
      <c r="B107" s="4" t="s">
        <v>350</v>
      </c>
      <c r="C107" s="4" t="s">
        <v>390</v>
      </c>
      <c r="D107" s="4" t="s">
        <v>73</v>
      </c>
      <c r="E107" s="4">
        <v>3</v>
      </c>
      <c r="F107" s="4">
        <v>0</v>
      </c>
      <c r="G107" s="4">
        <v>170</v>
      </c>
      <c r="H107" s="4" t="s">
        <v>391</v>
      </c>
      <c r="I107" s="4" t="s">
        <v>2035</v>
      </c>
      <c r="J107" s="4" t="s">
        <v>392</v>
      </c>
      <c r="K107" s="4" t="s">
        <v>81</v>
      </c>
    </row>
    <row r="108" spans="1:11" x14ac:dyDescent="0.3">
      <c r="A108" s="4" t="s">
        <v>349</v>
      </c>
      <c r="B108" s="4" t="s">
        <v>350</v>
      </c>
      <c r="C108" s="4" t="s">
        <v>393</v>
      </c>
      <c r="D108" s="4" t="s">
        <v>47</v>
      </c>
      <c r="E108" s="4">
        <v>31</v>
      </c>
      <c r="F108" s="4">
        <v>0</v>
      </c>
      <c r="G108" s="4">
        <v>186</v>
      </c>
      <c r="H108" s="4" t="s">
        <v>394</v>
      </c>
      <c r="I108" s="4" t="s">
        <v>2036</v>
      </c>
      <c r="J108" s="4" t="s">
        <v>395</v>
      </c>
      <c r="K108" s="4" t="s">
        <v>388</v>
      </c>
    </row>
    <row r="109" spans="1:11" x14ac:dyDescent="0.3">
      <c r="A109" s="4" t="s">
        <v>349</v>
      </c>
      <c r="B109" s="4" t="s">
        <v>350</v>
      </c>
      <c r="C109" s="4" t="s">
        <v>396</v>
      </c>
      <c r="D109" s="4" t="s">
        <v>73</v>
      </c>
      <c r="E109" s="4">
        <v>25</v>
      </c>
      <c r="F109" s="4">
        <v>1</v>
      </c>
      <c r="G109" s="4">
        <v>168</v>
      </c>
      <c r="H109" s="4" t="s">
        <v>397</v>
      </c>
      <c r="I109" s="4" t="s">
        <v>2037</v>
      </c>
      <c r="J109" s="4" t="s">
        <v>398</v>
      </c>
      <c r="K109" s="4" t="s">
        <v>59</v>
      </c>
    </row>
    <row r="110" spans="1:11" x14ac:dyDescent="0.3">
      <c r="A110" s="4" t="s">
        <v>349</v>
      </c>
      <c r="B110" s="4" t="s">
        <v>350</v>
      </c>
      <c r="C110" s="4" t="s">
        <v>399</v>
      </c>
      <c r="D110" s="4" t="s">
        <v>83</v>
      </c>
      <c r="E110" s="4">
        <v>7</v>
      </c>
      <c r="F110" s="4">
        <v>0</v>
      </c>
      <c r="G110" s="4">
        <v>165</v>
      </c>
      <c r="H110" s="4" t="s">
        <v>400</v>
      </c>
      <c r="I110" s="4" t="s">
        <v>2000</v>
      </c>
      <c r="J110" s="4" t="s">
        <v>401</v>
      </c>
      <c r="K110" s="4" t="s">
        <v>402</v>
      </c>
    </row>
    <row r="111" spans="1:11" x14ac:dyDescent="0.3">
      <c r="A111" s="4" t="s">
        <v>349</v>
      </c>
      <c r="B111" s="4" t="s">
        <v>350</v>
      </c>
      <c r="C111" s="4" t="s">
        <v>403</v>
      </c>
      <c r="D111" s="4" t="s">
        <v>83</v>
      </c>
      <c r="E111" s="4">
        <v>8</v>
      </c>
      <c r="F111" s="4">
        <v>3</v>
      </c>
      <c r="G111" s="4">
        <v>177</v>
      </c>
      <c r="H111" s="4" t="s">
        <v>361</v>
      </c>
      <c r="I111" s="4" t="s">
        <v>2038</v>
      </c>
      <c r="J111" s="4" t="s">
        <v>404</v>
      </c>
      <c r="K111" s="4" t="s">
        <v>306</v>
      </c>
    </row>
    <row r="112" spans="1:11" x14ac:dyDescent="0.3">
      <c r="A112" s="4" t="s">
        <v>349</v>
      </c>
      <c r="B112" s="4" t="s">
        <v>350</v>
      </c>
      <c r="C112" s="4" t="s">
        <v>405</v>
      </c>
      <c r="D112" s="4" t="s">
        <v>83</v>
      </c>
      <c r="E112" s="4">
        <v>5</v>
      </c>
      <c r="F112" s="4">
        <v>1</v>
      </c>
      <c r="G112" s="4">
        <v>194</v>
      </c>
      <c r="H112" s="4" t="s">
        <v>391</v>
      </c>
      <c r="I112" s="4" t="s">
        <v>2039</v>
      </c>
      <c r="J112" s="4" t="s">
        <v>406</v>
      </c>
      <c r="K112" s="4" t="s">
        <v>194</v>
      </c>
    </row>
    <row r="113" spans="1:11" x14ac:dyDescent="0.3">
      <c r="A113" s="4" t="s">
        <v>349</v>
      </c>
      <c r="B113" s="4" t="s">
        <v>350</v>
      </c>
      <c r="C113" s="4" t="s">
        <v>407</v>
      </c>
      <c r="D113" s="4" t="s">
        <v>47</v>
      </c>
      <c r="E113" s="4">
        <v>14</v>
      </c>
      <c r="F113" s="4">
        <v>0</v>
      </c>
      <c r="G113" s="4">
        <v>187</v>
      </c>
      <c r="H113" s="4" t="s">
        <v>357</v>
      </c>
      <c r="I113" s="4" t="s">
        <v>2040</v>
      </c>
      <c r="J113" s="4" t="s">
        <v>359</v>
      </c>
      <c r="K113" s="4" t="s">
        <v>350</v>
      </c>
    </row>
    <row r="114" spans="1:11" x14ac:dyDescent="0.3">
      <c r="A114" s="4" t="s">
        <v>349</v>
      </c>
      <c r="B114" s="4" t="s">
        <v>350</v>
      </c>
      <c r="C114" s="4" t="s">
        <v>408</v>
      </c>
      <c r="D114" s="4" t="s">
        <v>51</v>
      </c>
      <c r="E114" s="4">
        <v>21</v>
      </c>
      <c r="F114" s="4">
        <v>0</v>
      </c>
      <c r="G114" s="4">
        <v>185</v>
      </c>
      <c r="H114" s="4" t="s">
        <v>409</v>
      </c>
      <c r="I114" s="4" t="s">
        <v>410</v>
      </c>
      <c r="J114" s="4" t="s">
        <v>324</v>
      </c>
      <c r="K114" s="4" t="s">
        <v>63</v>
      </c>
    </row>
    <row r="115" spans="1:11" x14ac:dyDescent="0.3">
      <c r="A115" s="4" t="s">
        <v>349</v>
      </c>
      <c r="B115" s="4" t="s">
        <v>350</v>
      </c>
      <c r="C115" s="4" t="s">
        <v>411</v>
      </c>
      <c r="D115" s="4" t="s">
        <v>83</v>
      </c>
      <c r="E115" s="4">
        <v>9</v>
      </c>
      <c r="F115" s="4">
        <v>2</v>
      </c>
      <c r="G115" s="4">
        <v>188</v>
      </c>
      <c r="H115" s="4" t="s">
        <v>412</v>
      </c>
      <c r="I115" s="4" t="s">
        <v>413</v>
      </c>
      <c r="J115" s="4" t="s">
        <v>236</v>
      </c>
      <c r="K115" s="4" t="s">
        <v>63</v>
      </c>
    </row>
    <row r="116" spans="1:11" x14ac:dyDescent="0.3">
      <c r="A116" s="4" t="s">
        <v>414</v>
      </c>
      <c r="B116" s="4" t="s">
        <v>415</v>
      </c>
      <c r="C116" s="4" t="s">
        <v>416</v>
      </c>
      <c r="D116" s="4" t="s">
        <v>47</v>
      </c>
      <c r="E116" s="4">
        <v>10</v>
      </c>
      <c r="F116" s="4">
        <v>0</v>
      </c>
      <c r="G116" s="4">
        <v>181</v>
      </c>
      <c r="H116" s="4" t="s">
        <v>417</v>
      </c>
      <c r="I116" s="4" t="s">
        <v>2041</v>
      </c>
      <c r="J116" s="4" t="s">
        <v>418</v>
      </c>
      <c r="K116" s="4" t="s">
        <v>194</v>
      </c>
    </row>
    <row r="117" spans="1:11" x14ac:dyDescent="0.3">
      <c r="A117" s="4" t="s">
        <v>414</v>
      </c>
      <c r="B117" s="4" t="s">
        <v>415</v>
      </c>
      <c r="C117" s="4" t="s">
        <v>419</v>
      </c>
      <c r="D117" s="4" t="s">
        <v>51</v>
      </c>
      <c r="E117" s="4">
        <v>10</v>
      </c>
      <c r="F117" s="4">
        <v>0</v>
      </c>
      <c r="G117" s="4">
        <v>180</v>
      </c>
      <c r="H117" s="4" t="s">
        <v>420</v>
      </c>
      <c r="I117" s="4" t="s">
        <v>2042</v>
      </c>
      <c r="J117" s="4" t="s">
        <v>421</v>
      </c>
      <c r="K117" s="4" t="s">
        <v>415</v>
      </c>
    </row>
    <row r="118" spans="1:11" x14ac:dyDescent="0.3">
      <c r="A118" s="4" t="s">
        <v>414</v>
      </c>
      <c r="B118" s="4" t="s">
        <v>415</v>
      </c>
      <c r="C118" s="4" t="s">
        <v>422</v>
      </c>
      <c r="D118" s="4" t="s">
        <v>51</v>
      </c>
      <c r="E118" s="4">
        <v>10</v>
      </c>
      <c r="F118" s="4">
        <v>0</v>
      </c>
      <c r="G118" s="4">
        <v>179</v>
      </c>
      <c r="H118" s="4" t="s">
        <v>423</v>
      </c>
      <c r="I118" s="4" t="s">
        <v>2043</v>
      </c>
      <c r="J118" s="4" t="s">
        <v>424</v>
      </c>
      <c r="K118" s="4" t="s">
        <v>306</v>
      </c>
    </row>
    <row r="119" spans="1:11" x14ac:dyDescent="0.3">
      <c r="A119" s="4" t="s">
        <v>414</v>
      </c>
      <c r="B119" s="4" t="s">
        <v>415</v>
      </c>
      <c r="C119" s="4" t="s">
        <v>425</v>
      </c>
      <c r="D119" s="4" t="s">
        <v>83</v>
      </c>
      <c r="E119" s="4">
        <v>71</v>
      </c>
      <c r="F119" s="4">
        <v>34</v>
      </c>
      <c r="G119" s="4">
        <v>180</v>
      </c>
      <c r="H119" s="4" t="s">
        <v>426</v>
      </c>
      <c r="I119" s="4" t="s">
        <v>2044</v>
      </c>
      <c r="J119" s="4" t="s">
        <v>427</v>
      </c>
      <c r="K119" s="4" t="s">
        <v>428</v>
      </c>
    </row>
    <row r="120" spans="1:11" x14ac:dyDescent="0.3">
      <c r="A120" s="4" t="s">
        <v>414</v>
      </c>
      <c r="B120" s="4" t="s">
        <v>415</v>
      </c>
      <c r="C120" s="4" t="s">
        <v>429</v>
      </c>
      <c r="D120" s="4" t="s">
        <v>73</v>
      </c>
      <c r="E120" s="4">
        <v>30</v>
      </c>
      <c r="F120" s="4">
        <v>2</v>
      </c>
      <c r="G120" s="4">
        <v>178</v>
      </c>
      <c r="H120" s="4" t="s">
        <v>430</v>
      </c>
      <c r="I120" s="4" t="s">
        <v>2045</v>
      </c>
      <c r="J120" s="4" t="s">
        <v>431</v>
      </c>
      <c r="K120" s="4" t="s">
        <v>415</v>
      </c>
    </row>
    <row r="121" spans="1:11" x14ac:dyDescent="0.3">
      <c r="A121" s="4" t="s">
        <v>414</v>
      </c>
      <c r="B121" s="4" t="s">
        <v>415</v>
      </c>
      <c r="C121" s="4" t="s">
        <v>432</v>
      </c>
      <c r="D121" s="4" t="s">
        <v>51</v>
      </c>
      <c r="E121" s="4">
        <v>21</v>
      </c>
      <c r="F121" s="4">
        <v>0</v>
      </c>
      <c r="G121" s="4">
        <v>188</v>
      </c>
      <c r="H121" s="4" t="s">
        <v>433</v>
      </c>
      <c r="I121" s="4" t="s">
        <v>2046</v>
      </c>
      <c r="J121" s="4" t="s">
        <v>434</v>
      </c>
      <c r="K121" s="4" t="s">
        <v>415</v>
      </c>
    </row>
    <row r="122" spans="1:11" x14ac:dyDescent="0.3">
      <c r="A122" s="4" t="s">
        <v>414</v>
      </c>
      <c r="B122" s="4" t="s">
        <v>415</v>
      </c>
      <c r="C122" s="4" t="s">
        <v>435</v>
      </c>
      <c r="D122" s="4" t="s">
        <v>83</v>
      </c>
      <c r="E122" s="4">
        <v>11</v>
      </c>
      <c r="F122" s="4">
        <v>1</v>
      </c>
      <c r="G122" s="4">
        <v>181</v>
      </c>
      <c r="H122" s="4" t="s">
        <v>436</v>
      </c>
      <c r="I122" s="4" t="s">
        <v>2047</v>
      </c>
      <c r="J122" s="4" t="s">
        <v>437</v>
      </c>
      <c r="K122" s="4" t="s">
        <v>175</v>
      </c>
    </row>
    <row r="123" spans="1:11" x14ac:dyDescent="0.3">
      <c r="A123" s="4" t="s">
        <v>414</v>
      </c>
      <c r="B123" s="4" t="s">
        <v>415</v>
      </c>
      <c r="C123" s="4" t="s">
        <v>438</v>
      </c>
      <c r="D123" s="4" t="s">
        <v>51</v>
      </c>
      <c r="E123" s="4">
        <v>0</v>
      </c>
      <c r="F123" s="4">
        <v>0</v>
      </c>
      <c r="G123" s="4">
        <v>184</v>
      </c>
      <c r="H123" s="4" t="s">
        <v>78</v>
      </c>
      <c r="I123" s="4" t="s">
        <v>2048</v>
      </c>
      <c r="J123" s="4" t="s">
        <v>439</v>
      </c>
      <c r="K123" s="4" t="s">
        <v>63</v>
      </c>
    </row>
    <row r="124" spans="1:11" x14ac:dyDescent="0.3">
      <c r="A124" s="4" t="s">
        <v>414</v>
      </c>
      <c r="B124" s="4" t="s">
        <v>415</v>
      </c>
      <c r="C124" s="4" t="s">
        <v>440</v>
      </c>
      <c r="D124" s="4" t="s">
        <v>83</v>
      </c>
      <c r="E124" s="4">
        <v>7</v>
      </c>
      <c r="F124" s="4">
        <v>3</v>
      </c>
      <c r="G124" s="4">
        <v>172</v>
      </c>
      <c r="H124" s="4" t="s">
        <v>420</v>
      </c>
      <c r="I124" s="4" t="s">
        <v>2049</v>
      </c>
      <c r="J124" s="4" t="s">
        <v>441</v>
      </c>
      <c r="K124" s="4" t="s">
        <v>415</v>
      </c>
    </row>
    <row r="125" spans="1:11" x14ac:dyDescent="0.3">
      <c r="A125" s="4" t="s">
        <v>414</v>
      </c>
      <c r="B125" s="4" t="s">
        <v>415</v>
      </c>
      <c r="C125" s="4" t="s">
        <v>442</v>
      </c>
      <c r="D125" s="4" t="s">
        <v>83</v>
      </c>
      <c r="E125" s="4">
        <v>5</v>
      </c>
      <c r="F125" s="4">
        <v>0</v>
      </c>
      <c r="G125" s="4">
        <v>180</v>
      </c>
      <c r="H125" s="4" t="s">
        <v>443</v>
      </c>
      <c r="I125" s="4" t="s">
        <v>2050</v>
      </c>
      <c r="J125" s="4" t="s">
        <v>226</v>
      </c>
      <c r="K125" s="4" t="s">
        <v>175</v>
      </c>
    </row>
    <row r="126" spans="1:11" x14ac:dyDescent="0.3">
      <c r="A126" s="4" t="s">
        <v>414</v>
      </c>
      <c r="B126" s="4" t="s">
        <v>415</v>
      </c>
      <c r="C126" s="4" t="s">
        <v>444</v>
      </c>
      <c r="D126" s="4" t="s">
        <v>73</v>
      </c>
      <c r="E126" s="4">
        <v>18</v>
      </c>
      <c r="F126" s="4">
        <v>1</v>
      </c>
      <c r="G126" s="4">
        <v>170</v>
      </c>
      <c r="H126" s="4" t="s">
        <v>445</v>
      </c>
      <c r="I126" s="4" t="s">
        <v>2051</v>
      </c>
      <c r="J126" s="4" t="s">
        <v>446</v>
      </c>
      <c r="K126" s="4" t="s">
        <v>306</v>
      </c>
    </row>
    <row r="127" spans="1:11" x14ac:dyDescent="0.3">
      <c r="A127" s="4" t="s">
        <v>414</v>
      </c>
      <c r="B127" s="4" t="s">
        <v>415</v>
      </c>
      <c r="C127" s="4" t="s">
        <v>447</v>
      </c>
      <c r="D127" s="4" t="s">
        <v>47</v>
      </c>
      <c r="E127" s="4">
        <v>3</v>
      </c>
      <c r="F127" s="4">
        <v>0</v>
      </c>
      <c r="G127" s="4">
        <v>191</v>
      </c>
      <c r="H127" s="4" t="s">
        <v>448</v>
      </c>
      <c r="I127" s="4" t="s">
        <v>2052</v>
      </c>
      <c r="J127" s="4" t="s">
        <v>449</v>
      </c>
      <c r="K127" s="4" t="s">
        <v>175</v>
      </c>
    </row>
    <row r="128" spans="1:11" x14ac:dyDescent="0.3">
      <c r="A128" s="4" t="s">
        <v>414</v>
      </c>
      <c r="B128" s="4" t="s">
        <v>415</v>
      </c>
      <c r="C128" s="4" t="s">
        <v>450</v>
      </c>
      <c r="D128" s="4" t="s">
        <v>73</v>
      </c>
      <c r="E128" s="4">
        <v>5</v>
      </c>
      <c r="F128" s="4">
        <v>0</v>
      </c>
      <c r="G128" s="4">
        <v>167</v>
      </c>
      <c r="H128" s="4" t="s">
        <v>451</v>
      </c>
      <c r="I128" s="4" t="s">
        <v>2053</v>
      </c>
      <c r="J128" s="4" t="s">
        <v>452</v>
      </c>
      <c r="K128" s="4" t="s">
        <v>271</v>
      </c>
    </row>
    <row r="129" spans="1:11" x14ac:dyDescent="0.3">
      <c r="A129" s="4" t="s">
        <v>414</v>
      </c>
      <c r="B129" s="4" t="s">
        <v>415</v>
      </c>
      <c r="C129" s="4" t="s">
        <v>453</v>
      </c>
      <c r="D129" s="4" t="s">
        <v>73</v>
      </c>
      <c r="E129" s="4">
        <v>13</v>
      </c>
      <c r="F129" s="4">
        <v>1</v>
      </c>
      <c r="G129" s="4">
        <v>177</v>
      </c>
      <c r="H129" s="4" t="s">
        <v>454</v>
      </c>
      <c r="I129" s="4" t="s">
        <v>2054</v>
      </c>
      <c r="J129" s="4" t="s">
        <v>431</v>
      </c>
      <c r="K129" s="4" t="s">
        <v>415</v>
      </c>
    </row>
    <row r="130" spans="1:11" x14ac:dyDescent="0.3">
      <c r="A130" s="4" t="s">
        <v>414</v>
      </c>
      <c r="B130" s="4" t="s">
        <v>415</v>
      </c>
      <c r="C130" s="4" t="s">
        <v>455</v>
      </c>
      <c r="D130" s="4" t="s">
        <v>73</v>
      </c>
      <c r="E130" s="4">
        <v>47</v>
      </c>
      <c r="F130" s="4">
        <v>5</v>
      </c>
      <c r="G130" s="4">
        <v>188</v>
      </c>
      <c r="H130" s="4" t="s">
        <v>454</v>
      </c>
      <c r="I130" s="4" t="s">
        <v>2055</v>
      </c>
      <c r="J130" s="4" t="s">
        <v>456</v>
      </c>
      <c r="K130" s="4" t="s">
        <v>63</v>
      </c>
    </row>
    <row r="131" spans="1:11" x14ac:dyDescent="0.3">
      <c r="A131" s="4" t="s">
        <v>414</v>
      </c>
      <c r="B131" s="4" t="s">
        <v>415</v>
      </c>
      <c r="C131" s="4" t="s">
        <v>457</v>
      </c>
      <c r="D131" s="4" t="s">
        <v>73</v>
      </c>
      <c r="E131" s="4">
        <v>14</v>
      </c>
      <c r="F131" s="4">
        <v>0</v>
      </c>
      <c r="G131" s="4">
        <v>180</v>
      </c>
      <c r="H131" s="4" t="s">
        <v>454</v>
      </c>
      <c r="I131" s="4" t="s">
        <v>458</v>
      </c>
      <c r="J131" s="4" t="s">
        <v>459</v>
      </c>
      <c r="K131" s="4" t="s">
        <v>460</v>
      </c>
    </row>
    <row r="132" spans="1:11" x14ac:dyDescent="0.3">
      <c r="A132" s="4" t="s">
        <v>414</v>
      </c>
      <c r="B132" s="4" t="s">
        <v>415</v>
      </c>
      <c r="C132" s="4" t="s">
        <v>461</v>
      </c>
      <c r="D132" s="4" t="s">
        <v>73</v>
      </c>
      <c r="E132" s="4">
        <v>49</v>
      </c>
      <c r="F132" s="4">
        <v>1</v>
      </c>
      <c r="G132" s="4">
        <v>174</v>
      </c>
      <c r="H132" s="4" t="s">
        <v>462</v>
      </c>
      <c r="I132" s="4" t="s">
        <v>2056</v>
      </c>
      <c r="J132" s="4" t="s">
        <v>421</v>
      </c>
      <c r="K132" s="4" t="s">
        <v>415</v>
      </c>
    </row>
    <row r="133" spans="1:11" x14ac:dyDescent="0.3">
      <c r="A133" s="4" t="s">
        <v>414</v>
      </c>
      <c r="B133" s="4" t="s">
        <v>415</v>
      </c>
      <c r="C133" s="4" t="s">
        <v>463</v>
      </c>
      <c r="D133" s="4" t="s">
        <v>47</v>
      </c>
      <c r="E133" s="4">
        <v>8</v>
      </c>
      <c r="F133" s="4">
        <v>0</v>
      </c>
      <c r="G133" s="4">
        <v>186</v>
      </c>
      <c r="H133" s="4" t="s">
        <v>464</v>
      </c>
      <c r="I133" s="4" t="s">
        <v>2057</v>
      </c>
      <c r="J133" s="4" t="s">
        <v>465</v>
      </c>
      <c r="K133" s="4" t="s">
        <v>415</v>
      </c>
    </row>
    <row r="134" spans="1:11" x14ac:dyDescent="0.3">
      <c r="A134" s="4" t="s">
        <v>414</v>
      </c>
      <c r="B134" s="4" t="s">
        <v>415</v>
      </c>
      <c r="C134" s="4" t="s">
        <v>466</v>
      </c>
      <c r="D134" s="4" t="s">
        <v>51</v>
      </c>
      <c r="E134" s="4">
        <v>12</v>
      </c>
      <c r="F134" s="4">
        <v>0</v>
      </c>
      <c r="G134" s="4">
        <v>185</v>
      </c>
      <c r="H134" s="4" t="s">
        <v>423</v>
      </c>
      <c r="I134" s="4" t="s">
        <v>2058</v>
      </c>
      <c r="J134" s="4" t="s">
        <v>467</v>
      </c>
      <c r="K134" s="4" t="s">
        <v>468</v>
      </c>
    </row>
    <row r="135" spans="1:11" x14ac:dyDescent="0.3">
      <c r="A135" s="4" t="s">
        <v>414</v>
      </c>
      <c r="B135" s="4" t="s">
        <v>415</v>
      </c>
      <c r="C135" s="4" t="s">
        <v>469</v>
      </c>
      <c r="D135" s="4" t="s">
        <v>73</v>
      </c>
      <c r="E135" s="4">
        <v>23</v>
      </c>
      <c r="F135" s="4">
        <v>2</v>
      </c>
      <c r="G135" s="4">
        <v>185</v>
      </c>
      <c r="H135" s="4" t="s">
        <v>470</v>
      </c>
      <c r="I135" s="4" t="s">
        <v>2059</v>
      </c>
      <c r="J135" s="4" t="s">
        <v>471</v>
      </c>
      <c r="K135" s="4" t="s">
        <v>271</v>
      </c>
    </row>
    <row r="136" spans="1:11" x14ac:dyDescent="0.3">
      <c r="A136" s="4" t="s">
        <v>414</v>
      </c>
      <c r="B136" s="4" t="s">
        <v>415</v>
      </c>
      <c r="C136" s="4" t="s">
        <v>472</v>
      </c>
      <c r="D136" s="4" t="s">
        <v>73</v>
      </c>
      <c r="E136" s="4">
        <v>1</v>
      </c>
      <c r="F136" s="4">
        <v>0</v>
      </c>
      <c r="G136" s="4">
        <v>176</v>
      </c>
      <c r="H136" s="4" t="s">
        <v>473</v>
      </c>
      <c r="I136" s="4" t="s">
        <v>2060</v>
      </c>
      <c r="J136" s="4" t="s">
        <v>474</v>
      </c>
      <c r="K136" s="4" t="s">
        <v>63</v>
      </c>
    </row>
    <row r="137" spans="1:11" x14ac:dyDescent="0.3">
      <c r="A137" s="4" t="s">
        <v>414</v>
      </c>
      <c r="B137" s="4" t="s">
        <v>415</v>
      </c>
      <c r="C137" s="4" t="s">
        <v>475</v>
      </c>
      <c r="D137" s="4" t="s">
        <v>51</v>
      </c>
      <c r="E137" s="4">
        <v>6</v>
      </c>
      <c r="F137" s="4">
        <v>0</v>
      </c>
      <c r="G137" s="4">
        <v>183</v>
      </c>
      <c r="H137" s="4" t="s">
        <v>473</v>
      </c>
      <c r="I137" s="4" t="s">
        <v>2061</v>
      </c>
      <c r="J137" s="4" t="s">
        <v>476</v>
      </c>
      <c r="K137" s="4" t="s">
        <v>477</v>
      </c>
    </row>
    <row r="138" spans="1:11" x14ac:dyDescent="0.3">
      <c r="A138" s="4" t="s">
        <v>414</v>
      </c>
      <c r="B138" s="4" t="s">
        <v>415</v>
      </c>
      <c r="C138" s="4" t="s">
        <v>478</v>
      </c>
      <c r="D138" s="4" t="s">
        <v>73</v>
      </c>
      <c r="E138" s="4">
        <v>77</v>
      </c>
      <c r="F138" s="4">
        <v>13</v>
      </c>
      <c r="G138" s="4">
        <v>182</v>
      </c>
      <c r="H138" s="4" t="s">
        <v>479</v>
      </c>
      <c r="I138" s="4" t="s">
        <v>2062</v>
      </c>
      <c r="J138" s="4" t="s">
        <v>480</v>
      </c>
      <c r="K138" s="4" t="s">
        <v>55</v>
      </c>
    </row>
    <row r="139" spans="1:11" x14ac:dyDescent="0.3">
      <c r="A139" s="4" t="s">
        <v>481</v>
      </c>
      <c r="B139" s="4" t="s">
        <v>482</v>
      </c>
      <c r="C139" s="4" t="s">
        <v>483</v>
      </c>
      <c r="D139" s="4" t="s">
        <v>47</v>
      </c>
      <c r="E139" s="4">
        <v>11</v>
      </c>
      <c r="F139" s="4">
        <v>0</v>
      </c>
      <c r="G139" s="4">
        <v>182</v>
      </c>
      <c r="H139" s="4" t="s">
        <v>484</v>
      </c>
      <c r="I139" s="4" t="s">
        <v>2063</v>
      </c>
      <c r="J139" s="4" t="s">
        <v>485</v>
      </c>
      <c r="K139" s="4" t="s">
        <v>482</v>
      </c>
    </row>
    <row r="140" spans="1:11" x14ac:dyDescent="0.3">
      <c r="A140" s="4" t="s">
        <v>481</v>
      </c>
      <c r="B140" s="4" t="s">
        <v>482</v>
      </c>
      <c r="C140" s="4" t="s">
        <v>486</v>
      </c>
      <c r="D140" s="4" t="s">
        <v>83</v>
      </c>
      <c r="E140" s="4">
        <v>51</v>
      </c>
      <c r="F140" s="4">
        <v>0</v>
      </c>
      <c r="G140" s="4">
        <v>175</v>
      </c>
      <c r="H140" s="4" t="s">
        <v>487</v>
      </c>
      <c r="I140" s="4" t="s">
        <v>2064</v>
      </c>
      <c r="J140" s="4" t="s">
        <v>488</v>
      </c>
      <c r="K140" s="4" t="s">
        <v>482</v>
      </c>
    </row>
    <row r="141" spans="1:11" x14ac:dyDescent="0.3">
      <c r="A141" s="4" t="s">
        <v>481</v>
      </c>
      <c r="B141" s="4" t="s">
        <v>482</v>
      </c>
      <c r="C141" s="4" t="s">
        <v>489</v>
      </c>
      <c r="D141" s="4" t="s">
        <v>73</v>
      </c>
      <c r="E141" s="4">
        <v>62</v>
      </c>
      <c r="F141" s="4">
        <v>3</v>
      </c>
      <c r="G141" s="4">
        <v>177</v>
      </c>
      <c r="H141" s="4" t="s">
        <v>490</v>
      </c>
      <c r="I141" s="4" t="s">
        <v>1990</v>
      </c>
      <c r="J141" s="4" t="s">
        <v>485</v>
      </c>
      <c r="K141" s="4" t="s">
        <v>482</v>
      </c>
    </row>
    <row r="142" spans="1:11" x14ac:dyDescent="0.3">
      <c r="A142" s="4" t="s">
        <v>481</v>
      </c>
      <c r="B142" s="4" t="s">
        <v>482</v>
      </c>
      <c r="C142" s="4" t="s">
        <v>491</v>
      </c>
      <c r="D142" s="4" t="s">
        <v>51</v>
      </c>
      <c r="E142" s="4">
        <v>87</v>
      </c>
      <c r="F142" s="4">
        <v>6</v>
      </c>
      <c r="G142" s="4">
        <v>185</v>
      </c>
      <c r="H142" s="4" t="s">
        <v>492</v>
      </c>
      <c r="I142" s="4" t="s">
        <v>2065</v>
      </c>
      <c r="J142" s="4" t="s">
        <v>493</v>
      </c>
      <c r="K142" s="4" t="s">
        <v>482</v>
      </c>
    </row>
    <row r="143" spans="1:11" x14ac:dyDescent="0.3">
      <c r="A143" s="4" t="s">
        <v>481</v>
      </c>
      <c r="B143" s="4" t="s">
        <v>482</v>
      </c>
      <c r="C143" s="4" t="s">
        <v>494</v>
      </c>
      <c r="D143" s="4" t="s">
        <v>51</v>
      </c>
      <c r="E143" s="4">
        <v>18</v>
      </c>
      <c r="F143" s="4">
        <v>1</v>
      </c>
      <c r="G143" s="4">
        <v>185</v>
      </c>
      <c r="H143" s="4" t="s">
        <v>495</v>
      </c>
      <c r="I143" s="4" t="s">
        <v>2066</v>
      </c>
      <c r="J143" s="4" t="s">
        <v>488</v>
      </c>
      <c r="K143" s="4" t="s">
        <v>482</v>
      </c>
    </row>
    <row r="144" spans="1:11" x14ac:dyDescent="0.3">
      <c r="A144" s="4" t="s">
        <v>481</v>
      </c>
      <c r="B144" s="4" t="s">
        <v>482</v>
      </c>
      <c r="C144" s="4" t="s">
        <v>496</v>
      </c>
      <c r="D144" s="4" t="s">
        <v>73</v>
      </c>
      <c r="E144" s="4">
        <v>141</v>
      </c>
      <c r="F144" s="4">
        <v>37</v>
      </c>
      <c r="G144" s="4">
        <v>188</v>
      </c>
      <c r="H144" s="4" t="s">
        <v>497</v>
      </c>
      <c r="I144" s="4" t="s">
        <v>2067</v>
      </c>
      <c r="J144" s="4" t="s">
        <v>498</v>
      </c>
      <c r="K144" s="4" t="s">
        <v>499</v>
      </c>
    </row>
    <row r="145" spans="1:11" x14ac:dyDescent="0.3">
      <c r="A145" s="4" t="s">
        <v>481</v>
      </c>
      <c r="B145" s="4" t="s">
        <v>482</v>
      </c>
      <c r="C145" s="4" t="s">
        <v>500</v>
      </c>
      <c r="D145" s="4" t="s">
        <v>83</v>
      </c>
      <c r="E145" s="4">
        <v>53</v>
      </c>
      <c r="F145" s="4">
        <v>5</v>
      </c>
      <c r="G145" s="4">
        <v>185</v>
      </c>
      <c r="H145" s="4" t="s">
        <v>501</v>
      </c>
      <c r="I145" s="4" t="s">
        <v>2068</v>
      </c>
      <c r="J145" s="4" t="s">
        <v>502</v>
      </c>
      <c r="K145" s="4" t="s">
        <v>81</v>
      </c>
    </row>
    <row r="146" spans="1:11" x14ac:dyDescent="0.3">
      <c r="A146" s="4" t="s">
        <v>481</v>
      </c>
      <c r="B146" s="4" t="s">
        <v>482</v>
      </c>
      <c r="C146" s="4" t="s">
        <v>503</v>
      </c>
      <c r="D146" s="4" t="s">
        <v>73</v>
      </c>
      <c r="E146" s="4">
        <v>8</v>
      </c>
      <c r="F146" s="4">
        <v>0</v>
      </c>
      <c r="G146" s="4">
        <v>190</v>
      </c>
      <c r="H146" s="4" t="s">
        <v>504</v>
      </c>
      <c r="I146" s="4" t="s">
        <v>2069</v>
      </c>
      <c r="J146" s="4" t="s">
        <v>493</v>
      </c>
      <c r="K146" s="4" t="s">
        <v>482</v>
      </c>
    </row>
    <row r="147" spans="1:11" x14ac:dyDescent="0.3">
      <c r="A147" s="4" t="s">
        <v>481</v>
      </c>
      <c r="B147" s="4" t="s">
        <v>482</v>
      </c>
      <c r="C147" s="4" t="s">
        <v>505</v>
      </c>
      <c r="D147" s="4" t="s">
        <v>83</v>
      </c>
      <c r="E147" s="4">
        <v>9</v>
      </c>
      <c r="F147" s="4">
        <v>1</v>
      </c>
      <c r="G147" s="4">
        <v>181</v>
      </c>
      <c r="H147" s="4" t="s">
        <v>506</v>
      </c>
      <c r="I147" s="4" t="s">
        <v>2070</v>
      </c>
      <c r="J147" s="4" t="s">
        <v>507</v>
      </c>
      <c r="K147" s="4" t="s">
        <v>306</v>
      </c>
    </row>
    <row r="148" spans="1:11" x14ac:dyDescent="0.3">
      <c r="A148" s="4" t="s">
        <v>481</v>
      </c>
      <c r="B148" s="4" t="s">
        <v>482</v>
      </c>
      <c r="C148" s="4" t="s">
        <v>508</v>
      </c>
      <c r="D148" s="4" t="s">
        <v>83</v>
      </c>
      <c r="E148" s="4">
        <v>42</v>
      </c>
      <c r="F148" s="4">
        <v>9</v>
      </c>
      <c r="G148" s="4">
        <v>185</v>
      </c>
      <c r="H148" s="4" t="s">
        <v>509</v>
      </c>
      <c r="I148" s="4" t="s">
        <v>2071</v>
      </c>
      <c r="J148" s="4" t="s">
        <v>510</v>
      </c>
      <c r="K148" s="4" t="s">
        <v>482</v>
      </c>
    </row>
    <row r="149" spans="1:11" x14ac:dyDescent="0.3">
      <c r="A149" s="4" t="s">
        <v>481</v>
      </c>
      <c r="B149" s="4" t="s">
        <v>482</v>
      </c>
      <c r="C149" s="4" t="s">
        <v>511</v>
      </c>
      <c r="D149" s="4" t="s">
        <v>73</v>
      </c>
      <c r="E149" s="4">
        <v>17</v>
      </c>
      <c r="F149" s="4">
        <v>0</v>
      </c>
      <c r="G149" s="4">
        <v>178</v>
      </c>
      <c r="H149" s="4" t="s">
        <v>512</v>
      </c>
      <c r="I149" s="4" t="s">
        <v>2072</v>
      </c>
      <c r="J149" s="4" t="s">
        <v>513</v>
      </c>
      <c r="K149" s="4" t="s">
        <v>482</v>
      </c>
    </row>
    <row r="150" spans="1:11" x14ac:dyDescent="0.3">
      <c r="A150" s="4" t="s">
        <v>481</v>
      </c>
      <c r="B150" s="4" t="s">
        <v>482</v>
      </c>
      <c r="C150" s="4" t="s">
        <v>514</v>
      </c>
      <c r="D150" s="4" t="s">
        <v>47</v>
      </c>
      <c r="E150" s="4">
        <v>8</v>
      </c>
      <c r="F150" s="4">
        <v>0</v>
      </c>
      <c r="G150" s="4">
        <v>193</v>
      </c>
      <c r="H150" s="4" t="s">
        <v>515</v>
      </c>
      <c r="I150" s="4" t="s">
        <v>516</v>
      </c>
      <c r="J150" s="4" t="s">
        <v>517</v>
      </c>
      <c r="K150" s="4" t="s">
        <v>67</v>
      </c>
    </row>
    <row r="151" spans="1:11" x14ac:dyDescent="0.3">
      <c r="A151" s="4" t="s">
        <v>481</v>
      </c>
      <c r="B151" s="4" t="s">
        <v>482</v>
      </c>
      <c r="C151" s="4" t="s">
        <v>518</v>
      </c>
      <c r="D151" s="4" t="s">
        <v>51</v>
      </c>
      <c r="E151" s="4">
        <v>22</v>
      </c>
      <c r="F151" s="4">
        <v>0</v>
      </c>
      <c r="G151" s="4">
        <v>182</v>
      </c>
      <c r="H151" s="4" t="s">
        <v>519</v>
      </c>
      <c r="I151" s="4" t="s">
        <v>2073</v>
      </c>
      <c r="J151" s="4" t="s">
        <v>493</v>
      </c>
      <c r="K151" s="4" t="s">
        <v>482</v>
      </c>
    </row>
    <row r="152" spans="1:11" x14ac:dyDescent="0.3">
      <c r="A152" s="4" t="s">
        <v>481</v>
      </c>
      <c r="B152" s="4" t="s">
        <v>482</v>
      </c>
      <c r="C152" s="4" t="s">
        <v>520</v>
      </c>
      <c r="D152" s="4" t="s">
        <v>73</v>
      </c>
      <c r="E152" s="4">
        <v>81</v>
      </c>
      <c r="F152" s="4">
        <v>8</v>
      </c>
      <c r="G152" s="4">
        <v>178</v>
      </c>
      <c r="H152" s="4" t="s">
        <v>521</v>
      </c>
      <c r="I152" s="4" t="s">
        <v>522</v>
      </c>
      <c r="J152" s="4" t="s">
        <v>488</v>
      </c>
      <c r="K152" s="4" t="s">
        <v>482</v>
      </c>
    </row>
    <row r="153" spans="1:11" x14ac:dyDescent="0.3">
      <c r="A153" s="4" t="s">
        <v>481</v>
      </c>
      <c r="B153" s="4" t="s">
        <v>482</v>
      </c>
      <c r="C153" s="4" t="s">
        <v>523</v>
      </c>
      <c r="D153" s="4" t="s">
        <v>51</v>
      </c>
      <c r="E153" s="4">
        <v>24</v>
      </c>
      <c r="F153" s="4">
        <v>1</v>
      </c>
      <c r="G153" s="4">
        <v>186</v>
      </c>
      <c r="H153" s="4" t="s">
        <v>524</v>
      </c>
      <c r="I153" s="4" t="s">
        <v>2074</v>
      </c>
      <c r="J153" s="4" t="s">
        <v>525</v>
      </c>
      <c r="K153" s="4" t="s">
        <v>55</v>
      </c>
    </row>
    <row r="154" spans="1:11" x14ac:dyDescent="0.3">
      <c r="A154" s="4" t="s">
        <v>481</v>
      </c>
      <c r="B154" s="4" t="s">
        <v>482</v>
      </c>
      <c r="C154" s="4" t="s">
        <v>526</v>
      </c>
      <c r="D154" s="4" t="s">
        <v>83</v>
      </c>
      <c r="E154" s="4">
        <v>17</v>
      </c>
      <c r="F154" s="4">
        <v>11</v>
      </c>
      <c r="G154" s="4">
        <v>181</v>
      </c>
      <c r="H154" s="4" t="s">
        <v>527</v>
      </c>
      <c r="I154" s="4" t="s">
        <v>2075</v>
      </c>
      <c r="J154" s="4" t="s">
        <v>528</v>
      </c>
      <c r="K154" s="4" t="s">
        <v>63</v>
      </c>
    </row>
    <row r="155" spans="1:11" x14ac:dyDescent="0.3">
      <c r="A155" s="4" t="s">
        <v>481</v>
      </c>
      <c r="B155" s="4" t="s">
        <v>482</v>
      </c>
      <c r="C155" s="4" t="s">
        <v>529</v>
      </c>
      <c r="D155" s="4" t="s">
        <v>51</v>
      </c>
      <c r="E155" s="4">
        <v>9</v>
      </c>
      <c r="F155" s="4">
        <v>1</v>
      </c>
      <c r="G155" s="4">
        <v>189</v>
      </c>
      <c r="H155" s="4" t="s">
        <v>530</v>
      </c>
      <c r="I155" s="4" t="s">
        <v>531</v>
      </c>
      <c r="J155" s="4" t="s">
        <v>532</v>
      </c>
      <c r="K155" s="4" t="s">
        <v>482</v>
      </c>
    </row>
    <row r="156" spans="1:11" x14ac:dyDescent="0.3">
      <c r="A156" s="4" t="s">
        <v>481</v>
      </c>
      <c r="B156" s="4" t="s">
        <v>482</v>
      </c>
      <c r="C156" s="4" t="s">
        <v>533</v>
      </c>
      <c r="D156" s="4" t="s">
        <v>73</v>
      </c>
      <c r="E156" s="4">
        <v>3</v>
      </c>
      <c r="F156" s="4">
        <v>0</v>
      </c>
      <c r="G156" s="4">
        <v>179</v>
      </c>
      <c r="H156" s="4" t="s">
        <v>534</v>
      </c>
      <c r="I156" s="4" t="s">
        <v>2076</v>
      </c>
      <c r="J156" s="4" t="s">
        <v>535</v>
      </c>
      <c r="K156" s="4" t="s">
        <v>482</v>
      </c>
    </row>
    <row r="157" spans="1:11" x14ac:dyDescent="0.3">
      <c r="A157" s="4" t="s">
        <v>481</v>
      </c>
      <c r="B157" s="4" t="s">
        <v>482</v>
      </c>
      <c r="C157" s="4" t="s">
        <v>536</v>
      </c>
      <c r="D157" s="4" t="s">
        <v>73</v>
      </c>
      <c r="E157" s="4">
        <v>17</v>
      </c>
      <c r="F157" s="4">
        <v>1</v>
      </c>
      <c r="G157" s="4">
        <v>180</v>
      </c>
      <c r="H157" s="4" t="s">
        <v>537</v>
      </c>
      <c r="I157" s="4" t="s">
        <v>2077</v>
      </c>
      <c r="J157" s="4" t="s">
        <v>488</v>
      </c>
      <c r="K157" s="4" t="s">
        <v>482</v>
      </c>
    </row>
    <row r="158" spans="1:11" x14ac:dyDescent="0.3">
      <c r="A158" s="4" t="s">
        <v>481</v>
      </c>
      <c r="B158" s="4" t="s">
        <v>482</v>
      </c>
      <c r="C158" s="4" t="s">
        <v>538</v>
      </c>
      <c r="D158" s="4" t="s">
        <v>51</v>
      </c>
      <c r="E158" s="4">
        <v>6</v>
      </c>
      <c r="F158" s="4">
        <v>0</v>
      </c>
      <c r="G158" s="4">
        <v>178</v>
      </c>
      <c r="H158" s="4" t="s">
        <v>506</v>
      </c>
      <c r="I158" s="4" t="s">
        <v>2078</v>
      </c>
      <c r="J158" s="4" t="s">
        <v>539</v>
      </c>
      <c r="K158" s="4" t="s">
        <v>540</v>
      </c>
    </row>
    <row r="159" spans="1:11" x14ac:dyDescent="0.3">
      <c r="A159" s="4" t="s">
        <v>481</v>
      </c>
      <c r="B159" s="4" t="s">
        <v>482</v>
      </c>
      <c r="C159" s="4" t="s">
        <v>541</v>
      </c>
      <c r="D159" s="4" t="s">
        <v>83</v>
      </c>
      <c r="E159" s="4">
        <v>17</v>
      </c>
      <c r="F159" s="4">
        <v>4</v>
      </c>
      <c r="G159" s="4">
        <v>182</v>
      </c>
      <c r="H159" s="4" t="s">
        <v>542</v>
      </c>
      <c r="I159" s="4" t="s">
        <v>2079</v>
      </c>
      <c r="J159" s="4" t="s">
        <v>543</v>
      </c>
      <c r="K159" s="4" t="s">
        <v>63</v>
      </c>
    </row>
    <row r="160" spans="1:11" x14ac:dyDescent="0.3">
      <c r="A160" s="4" t="s">
        <v>481</v>
      </c>
      <c r="B160" s="4" t="s">
        <v>482</v>
      </c>
      <c r="C160" s="4" t="s">
        <v>544</v>
      </c>
      <c r="D160" s="4" t="s">
        <v>47</v>
      </c>
      <c r="E160" s="4">
        <v>4</v>
      </c>
      <c r="F160" s="4">
        <v>0</v>
      </c>
      <c r="G160" s="4">
        <v>193</v>
      </c>
      <c r="H160" s="4" t="s">
        <v>545</v>
      </c>
      <c r="I160" s="4" t="s">
        <v>2080</v>
      </c>
      <c r="J160" s="4" t="s">
        <v>546</v>
      </c>
      <c r="K160" s="4" t="s">
        <v>175</v>
      </c>
    </row>
    <row r="161" spans="1:11" x14ac:dyDescent="0.3">
      <c r="A161" s="4" t="s">
        <v>481</v>
      </c>
      <c r="B161" s="4" t="s">
        <v>482</v>
      </c>
      <c r="C161" s="4" t="s">
        <v>547</v>
      </c>
      <c r="D161" s="4" t="s">
        <v>51</v>
      </c>
      <c r="E161" s="4">
        <v>23</v>
      </c>
      <c r="F161" s="4">
        <v>0</v>
      </c>
      <c r="G161" s="4">
        <v>180</v>
      </c>
      <c r="H161" s="4" t="s">
        <v>519</v>
      </c>
      <c r="I161" s="4" t="s">
        <v>2081</v>
      </c>
      <c r="J161" s="4" t="s">
        <v>493</v>
      </c>
      <c r="K161" s="4" t="s">
        <v>482</v>
      </c>
    </row>
    <row r="162" spans="1:11" x14ac:dyDescent="0.3">
      <c r="A162" s="4" t="s">
        <v>548</v>
      </c>
      <c r="B162" s="4" t="s">
        <v>549</v>
      </c>
      <c r="C162" s="4" t="s">
        <v>550</v>
      </c>
      <c r="D162" s="4" t="s">
        <v>47</v>
      </c>
      <c r="E162" s="4">
        <v>59</v>
      </c>
      <c r="F162" s="4">
        <v>0</v>
      </c>
      <c r="G162" s="4">
        <v>185</v>
      </c>
      <c r="H162" s="4" t="s">
        <v>551</v>
      </c>
      <c r="I162" s="4" t="s">
        <v>552</v>
      </c>
      <c r="J162" s="4" t="s">
        <v>296</v>
      </c>
      <c r="K162" s="4" t="s">
        <v>194</v>
      </c>
    </row>
    <row r="163" spans="1:11" x14ac:dyDescent="0.3">
      <c r="A163" s="4" t="s">
        <v>548</v>
      </c>
      <c r="B163" s="4" t="s">
        <v>549</v>
      </c>
      <c r="C163" s="4" t="s">
        <v>553</v>
      </c>
      <c r="D163" s="4" t="s">
        <v>51</v>
      </c>
      <c r="E163" s="4">
        <v>71</v>
      </c>
      <c r="F163" s="4">
        <v>2</v>
      </c>
      <c r="G163" s="4">
        <v>176</v>
      </c>
      <c r="H163" s="4" t="s">
        <v>554</v>
      </c>
      <c r="I163" s="4" t="s">
        <v>555</v>
      </c>
      <c r="J163" s="4" t="s">
        <v>199</v>
      </c>
      <c r="K163" s="4" t="s">
        <v>175</v>
      </c>
    </row>
    <row r="164" spans="1:11" x14ac:dyDescent="0.3">
      <c r="A164" s="4" t="s">
        <v>548</v>
      </c>
      <c r="B164" s="4" t="s">
        <v>549</v>
      </c>
      <c r="C164" s="4" t="s">
        <v>556</v>
      </c>
      <c r="D164" s="4" t="s">
        <v>51</v>
      </c>
      <c r="E164" s="4">
        <v>12</v>
      </c>
      <c r="F164" s="4">
        <v>0</v>
      </c>
      <c r="G164" s="4">
        <v>176</v>
      </c>
      <c r="H164" s="4" t="s">
        <v>557</v>
      </c>
      <c r="I164" s="4" t="s">
        <v>558</v>
      </c>
      <c r="J164" s="4" t="s">
        <v>216</v>
      </c>
      <c r="K164" s="4" t="s">
        <v>175</v>
      </c>
    </row>
    <row r="165" spans="1:11" x14ac:dyDescent="0.3">
      <c r="A165" s="4" t="s">
        <v>548</v>
      </c>
      <c r="B165" s="4" t="s">
        <v>549</v>
      </c>
      <c r="C165" s="4" t="s">
        <v>559</v>
      </c>
      <c r="D165" s="4" t="s">
        <v>83</v>
      </c>
      <c r="E165" s="4">
        <v>59</v>
      </c>
      <c r="F165" s="4">
        <v>23</v>
      </c>
      <c r="G165" s="4">
        <v>182</v>
      </c>
      <c r="H165" s="4" t="s">
        <v>560</v>
      </c>
      <c r="I165" s="4" t="s">
        <v>2082</v>
      </c>
      <c r="J165" s="4" t="s">
        <v>299</v>
      </c>
      <c r="K165" s="4" t="s">
        <v>59</v>
      </c>
    </row>
    <row r="166" spans="1:11" x14ac:dyDescent="0.3">
      <c r="A166" s="4" t="s">
        <v>548</v>
      </c>
      <c r="B166" s="4" t="s">
        <v>549</v>
      </c>
      <c r="C166" s="4" t="s">
        <v>561</v>
      </c>
      <c r="D166" s="4" t="s">
        <v>51</v>
      </c>
      <c r="E166" s="4">
        <v>73</v>
      </c>
      <c r="F166" s="4">
        <v>3</v>
      </c>
      <c r="G166" s="4">
        <v>170</v>
      </c>
      <c r="H166" s="4" t="s">
        <v>562</v>
      </c>
      <c r="I166" s="4" t="s">
        <v>2083</v>
      </c>
      <c r="J166" s="4" t="s">
        <v>117</v>
      </c>
      <c r="K166" s="4" t="s">
        <v>59</v>
      </c>
    </row>
    <row r="167" spans="1:11" x14ac:dyDescent="0.3">
      <c r="A167" s="4" t="s">
        <v>548</v>
      </c>
      <c r="B167" s="4" t="s">
        <v>549</v>
      </c>
      <c r="C167" s="4" t="s">
        <v>563</v>
      </c>
      <c r="D167" s="4" t="s">
        <v>51</v>
      </c>
      <c r="E167" s="4">
        <v>11</v>
      </c>
      <c r="F167" s="4">
        <v>1</v>
      </c>
      <c r="G167" s="4">
        <v>183</v>
      </c>
      <c r="H167" s="4" t="s">
        <v>564</v>
      </c>
      <c r="I167" s="4" t="s">
        <v>565</v>
      </c>
      <c r="J167" s="4" t="s">
        <v>566</v>
      </c>
      <c r="K167" s="4" t="s">
        <v>549</v>
      </c>
    </row>
    <row r="168" spans="1:11" x14ac:dyDescent="0.3">
      <c r="A168" s="4" t="s">
        <v>548</v>
      </c>
      <c r="B168" s="4" t="s">
        <v>549</v>
      </c>
      <c r="C168" s="4" t="s">
        <v>567</v>
      </c>
      <c r="D168" s="4" t="s">
        <v>73</v>
      </c>
      <c r="E168" s="4">
        <v>146</v>
      </c>
      <c r="F168" s="4">
        <v>12</v>
      </c>
      <c r="G168" s="4">
        <v>178</v>
      </c>
      <c r="H168" s="4" t="s">
        <v>568</v>
      </c>
      <c r="I168" s="4" t="s">
        <v>2084</v>
      </c>
      <c r="J168" s="4" t="s">
        <v>569</v>
      </c>
      <c r="K168" s="4" t="s">
        <v>549</v>
      </c>
    </row>
    <row r="169" spans="1:11" x14ac:dyDescent="0.3">
      <c r="A169" s="4" t="s">
        <v>548</v>
      </c>
      <c r="B169" s="4" t="s">
        <v>549</v>
      </c>
      <c r="C169" s="4" t="s">
        <v>570</v>
      </c>
      <c r="D169" s="4" t="s">
        <v>83</v>
      </c>
      <c r="E169" s="4">
        <v>26</v>
      </c>
      <c r="F169" s="4">
        <v>1</v>
      </c>
      <c r="G169" s="4">
        <v>172</v>
      </c>
      <c r="H169" s="4" t="s">
        <v>571</v>
      </c>
      <c r="I169" s="4" t="s">
        <v>2085</v>
      </c>
      <c r="J169" s="4" t="s">
        <v>572</v>
      </c>
      <c r="K169" s="4" t="s">
        <v>175</v>
      </c>
    </row>
    <row r="170" spans="1:11" x14ac:dyDescent="0.3">
      <c r="A170" s="4" t="s">
        <v>548</v>
      </c>
      <c r="B170" s="4" t="s">
        <v>549</v>
      </c>
      <c r="C170" s="4" t="s">
        <v>573</v>
      </c>
      <c r="D170" s="4" t="s">
        <v>83</v>
      </c>
      <c r="E170" s="4">
        <v>79</v>
      </c>
      <c r="F170" s="4">
        <v>39</v>
      </c>
      <c r="G170" s="4">
        <v>174</v>
      </c>
      <c r="H170" s="4" t="s">
        <v>574</v>
      </c>
      <c r="I170" s="4" t="s">
        <v>2086</v>
      </c>
      <c r="J170" s="4" t="s">
        <v>174</v>
      </c>
      <c r="K170" s="4" t="s">
        <v>175</v>
      </c>
    </row>
    <row r="171" spans="1:11" x14ac:dyDescent="0.3">
      <c r="A171" s="4" t="s">
        <v>548</v>
      </c>
      <c r="B171" s="4" t="s">
        <v>549</v>
      </c>
      <c r="C171" s="4" t="s">
        <v>575</v>
      </c>
      <c r="D171" s="4" t="s">
        <v>83</v>
      </c>
      <c r="E171" s="4">
        <v>60</v>
      </c>
      <c r="F171" s="4">
        <v>19</v>
      </c>
      <c r="G171" s="4">
        <v>172</v>
      </c>
      <c r="H171" s="4" t="s">
        <v>562</v>
      </c>
      <c r="I171" s="4" t="s">
        <v>576</v>
      </c>
      <c r="J171" s="4" t="s">
        <v>577</v>
      </c>
      <c r="K171" s="4" t="s">
        <v>63</v>
      </c>
    </row>
    <row r="172" spans="1:11" x14ac:dyDescent="0.3">
      <c r="A172" s="4" t="s">
        <v>548</v>
      </c>
      <c r="B172" s="4" t="s">
        <v>549</v>
      </c>
      <c r="C172" s="4" t="s">
        <v>578</v>
      </c>
      <c r="D172" s="4" t="s">
        <v>83</v>
      </c>
      <c r="E172" s="4">
        <v>14</v>
      </c>
      <c r="F172" s="4">
        <v>5</v>
      </c>
      <c r="G172" s="4">
        <v>177</v>
      </c>
      <c r="H172" s="4" t="s">
        <v>564</v>
      </c>
      <c r="I172" s="4" t="s">
        <v>2087</v>
      </c>
      <c r="J172" s="4" t="s">
        <v>579</v>
      </c>
      <c r="K172" s="4" t="s">
        <v>549</v>
      </c>
    </row>
    <row r="173" spans="1:11" x14ac:dyDescent="0.3">
      <c r="A173" s="4" t="s">
        <v>548</v>
      </c>
      <c r="B173" s="4" t="s">
        <v>549</v>
      </c>
      <c r="C173" s="4" t="s">
        <v>580</v>
      </c>
      <c r="D173" s="4" t="s">
        <v>47</v>
      </c>
      <c r="E173" s="4">
        <v>13</v>
      </c>
      <c r="F173" s="4">
        <v>0</v>
      </c>
      <c r="G173" s="4">
        <v>183</v>
      </c>
      <c r="H173" s="4" t="s">
        <v>581</v>
      </c>
      <c r="I173" s="4" t="s">
        <v>2088</v>
      </c>
      <c r="J173" s="4" t="s">
        <v>582</v>
      </c>
      <c r="K173" s="4" t="s">
        <v>549</v>
      </c>
    </row>
    <row r="174" spans="1:11" x14ac:dyDescent="0.3">
      <c r="A174" s="4" t="s">
        <v>548</v>
      </c>
      <c r="B174" s="4" t="s">
        <v>549</v>
      </c>
      <c r="C174" s="4" t="s">
        <v>583</v>
      </c>
      <c r="D174" s="4" t="s">
        <v>83</v>
      </c>
      <c r="E174" s="4">
        <v>60</v>
      </c>
      <c r="F174" s="4">
        <v>6</v>
      </c>
      <c r="G174" s="4">
        <v>170</v>
      </c>
      <c r="H174" s="4" t="s">
        <v>584</v>
      </c>
      <c r="I174" s="4" t="s">
        <v>2089</v>
      </c>
      <c r="J174" s="4" t="s">
        <v>585</v>
      </c>
      <c r="K174" s="4" t="s">
        <v>549</v>
      </c>
    </row>
    <row r="175" spans="1:11" x14ac:dyDescent="0.3">
      <c r="A175" s="4" t="s">
        <v>548</v>
      </c>
      <c r="B175" s="4" t="s">
        <v>549</v>
      </c>
      <c r="C175" s="4" t="s">
        <v>586</v>
      </c>
      <c r="D175" s="4" t="s">
        <v>73</v>
      </c>
      <c r="E175" s="4">
        <v>7</v>
      </c>
      <c r="F175" s="4">
        <v>0</v>
      </c>
      <c r="G175" s="4">
        <v>174</v>
      </c>
      <c r="H175" s="4" t="s">
        <v>564</v>
      </c>
      <c r="I175" s="4" t="s">
        <v>2090</v>
      </c>
      <c r="J175" s="4" t="s">
        <v>587</v>
      </c>
      <c r="K175" s="4" t="s">
        <v>549</v>
      </c>
    </row>
    <row r="176" spans="1:11" x14ac:dyDescent="0.3">
      <c r="A176" s="4" t="s">
        <v>548</v>
      </c>
      <c r="B176" s="4" t="s">
        <v>549</v>
      </c>
      <c r="C176" s="4" t="s">
        <v>588</v>
      </c>
      <c r="D176" s="4" t="s">
        <v>51</v>
      </c>
      <c r="E176" s="4">
        <v>83</v>
      </c>
      <c r="F176" s="4">
        <v>1</v>
      </c>
      <c r="G176" s="4">
        <v>178</v>
      </c>
      <c r="H176" s="4" t="s">
        <v>589</v>
      </c>
      <c r="I176" s="4" t="s">
        <v>2091</v>
      </c>
      <c r="J176" s="4" t="s">
        <v>569</v>
      </c>
      <c r="K176" s="4" t="s">
        <v>549</v>
      </c>
    </row>
    <row r="177" spans="1:11" x14ac:dyDescent="0.3">
      <c r="A177" s="4" t="s">
        <v>548</v>
      </c>
      <c r="B177" s="4" t="s">
        <v>549</v>
      </c>
      <c r="C177" s="4" t="s">
        <v>590</v>
      </c>
      <c r="D177" s="4" t="s">
        <v>73</v>
      </c>
      <c r="E177" s="4">
        <v>15</v>
      </c>
      <c r="F177" s="4">
        <v>0</v>
      </c>
      <c r="G177" s="4">
        <v>173</v>
      </c>
      <c r="H177" s="4" t="s">
        <v>564</v>
      </c>
      <c r="I177" s="4" t="s">
        <v>591</v>
      </c>
      <c r="J177" s="4" t="s">
        <v>579</v>
      </c>
      <c r="K177" s="4" t="s">
        <v>549</v>
      </c>
    </row>
    <row r="178" spans="1:11" x14ac:dyDescent="0.3">
      <c r="A178" s="4" t="s">
        <v>548</v>
      </c>
      <c r="B178" s="4" t="s">
        <v>549</v>
      </c>
      <c r="C178" s="4" t="s">
        <v>592</v>
      </c>
      <c r="D178" s="4" t="s">
        <v>73</v>
      </c>
      <c r="E178" s="4">
        <v>81</v>
      </c>
      <c r="F178" s="4">
        <v>2</v>
      </c>
      <c r="G178" s="4">
        <v>180</v>
      </c>
      <c r="H178" s="4" t="s">
        <v>593</v>
      </c>
      <c r="I178" s="4" t="s">
        <v>2092</v>
      </c>
      <c r="J178" s="4" t="s">
        <v>572</v>
      </c>
      <c r="K178" s="4" t="s">
        <v>175</v>
      </c>
    </row>
    <row r="179" spans="1:11" x14ac:dyDescent="0.3">
      <c r="A179" s="4" t="s">
        <v>548</v>
      </c>
      <c r="B179" s="4" t="s">
        <v>549</v>
      </c>
      <c r="C179" s="4" t="s">
        <v>594</v>
      </c>
      <c r="D179" s="4" t="s">
        <v>83</v>
      </c>
      <c r="E179" s="4">
        <v>11</v>
      </c>
      <c r="F179" s="4">
        <v>3</v>
      </c>
      <c r="G179" s="4">
        <v>182</v>
      </c>
      <c r="H179" s="4" t="s">
        <v>564</v>
      </c>
      <c r="I179" s="4" t="s">
        <v>595</v>
      </c>
      <c r="J179" s="4" t="s">
        <v>596</v>
      </c>
      <c r="K179" s="4" t="s">
        <v>175</v>
      </c>
    </row>
    <row r="180" spans="1:11" x14ac:dyDescent="0.3">
      <c r="A180" s="4" t="s">
        <v>548</v>
      </c>
      <c r="B180" s="4" t="s">
        <v>549</v>
      </c>
      <c r="C180" s="4" t="s">
        <v>597</v>
      </c>
      <c r="D180" s="4" t="s">
        <v>51</v>
      </c>
      <c r="E180" s="4">
        <v>21</v>
      </c>
      <c r="F180" s="4">
        <v>1</v>
      </c>
      <c r="G180" s="4">
        <v>179</v>
      </c>
      <c r="H180" s="4" t="s">
        <v>598</v>
      </c>
      <c r="I180" s="4" t="s">
        <v>2093</v>
      </c>
      <c r="J180" s="4" t="s">
        <v>599</v>
      </c>
      <c r="K180" s="4" t="s">
        <v>549</v>
      </c>
    </row>
    <row r="181" spans="1:11" x14ac:dyDescent="0.3">
      <c r="A181" s="4" t="s">
        <v>548</v>
      </c>
      <c r="B181" s="4" t="s">
        <v>549</v>
      </c>
      <c r="C181" s="4" t="s">
        <v>600</v>
      </c>
      <c r="D181" s="4" t="s">
        <v>83</v>
      </c>
      <c r="E181" s="4">
        <v>5</v>
      </c>
      <c r="F181" s="4">
        <v>1</v>
      </c>
      <c r="G181" s="4">
        <v>169</v>
      </c>
      <c r="H181" s="4" t="s">
        <v>564</v>
      </c>
      <c r="I181" s="4" t="s">
        <v>2094</v>
      </c>
      <c r="J181" s="4" t="s">
        <v>601</v>
      </c>
      <c r="K181" s="4" t="s">
        <v>549</v>
      </c>
    </row>
    <row r="182" spans="1:11" x14ac:dyDescent="0.3">
      <c r="A182" s="4" t="s">
        <v>548</v>
      </c>
      <c r="B182" s="4" t="s">
        <v>549</v>
      </c>
      <c r="C182" s="4" t="s">
        <v>602</v>
      </c>
      <c r="D182" s="4" t="s">
        <v>51</v>
      </c>
      <c r="E182" s="4">
        <v>18</v>
      </c>
      <c r="F182" s="4">
        <v>0</v>
      </c>
      <c r="G182" s="4">
        <v>185</v>
      </c>
      <c r="H182" s="4" t="s">
        <v>603</v>
      </c>
      <c r="I182" s="4" t="s">
        <v>2095</v>
      </c>
      <c r="J182" s="4" t="s">
        <v>251</v>
      </c>
      <c r="K182" s="4" t="s">
        <v>175</v>
      </c>
    </row>
    <row r="183" spans="1:11" x14ac:dyDescent="0.3">
      <c r="A183" s="4" t="s">
        <v>548</v>
      </c>
      <c r="B183" s="4" t="s">
        <v>549</v>
      </c>
      <c r="C183" s="4" t="s">
        <v>604</v>
      </c>
      <c r="D183" s="4" t="s">
        <v>51</v>
      </c>
      <c r="E183" s="4">
        <v>44</v>
      </c>
      <c r="F183" s="4">
        <v>2</v>
      </c>
      <c r="G183" s="4">
        <v>189</v>
      </c>
      <c r="H183" s="4" t="s">
        <v>605</v>
      </c>
      <c r="I183" s="4" t="s">
        <v>2096</v>
      </c>
      <c r="J183" s="4" t="s">
        <v>606</v>
      </c>
      <c r="K183" s="4" t="s">
        <v>63</v>
      </c>
    </row>
    <row r="184" spans="1:11" x14ac:dyDescent="0.3">
      <c r="A184" s="4" t="s">
        <v>548</v>
      </c>
      <c r="B184" s="4" t="s">
        <v>549</v>
      </c>
      <c r="C184" s="4" t="s">
        <v>607</v>
      </c>
      <c r="D184" s="4" t="s">
        <v>47</v>
      </c>
      <c r="E184" s="4">
        <v>2</v>
      </c>
      <c r="F184" s="4">
        <v>0</v>
      </c>
      <c r="G184" s="4">
        <v>187</v>
      </c>
      <c r="H184" s="4" t="s">
        <v>605</v>
      </c>
      <c r="I184" s="4" t="s">
        <v>608</v>
      </c>
      <c r="J184" s="4" t="s">
        <v>566</v>
      </c>
      <c r="K184" s="4" t="s">
        <v>549</v>
      </c>
    </row>
    <row r="185" spans="1:11" x14ac:dyDescent="0.3">
      <c r="A185" s="4" t="s">
        <v>609</v>
      </c>
      <c r="B185" s="4" t="s">
        <v>477</v>
      </c>
      <c r="C185" s="4" t="s">
        <v>610</v>
      </c>
      <c r="D185" s="4" t="s">
        <v>47</v>
      </c>
      <c r="E185" s="4">
        <v>63</v>
      </c>
      <c r="F185" s="4">
        <v>0</v>
      </c>
      <c r="G185" s="4">
        <v>190</v>
      </c>
      <c r="H185" s="4" t="s">
        <v>611</v>
      </c>
      <c r="I185" s="4" t="s">
        <v>2097</v>
      </c>
      <c r="J185" s="4" t="s">
        <v>612</v>
      </c>
      <c r="K185" s="4" t="s">
        <v>477</v>
      </c>
    </row>
    <row r="186" spans="1:11" x14ac:dyDescent="0.3">
      <c r="A186" s="4" t="s">
        <v>609</v>
      </c>
      <c r="B186" s="4" t="s">
        <v>477</v>
      </c>
      <c r="C186" s="4" t="s">
        <v>613</v>
      </c>
      <c r="D186" s="4" t="s">
        <v>51</v>
      </c>
      <c r="E186" s="4">
        <v>9</v>
      </c>
      <c r="F186" s="4">
        <v>0</v>
      </c>
      <c r="G186" s="4">
        <v>179</v>
      </c>
      <c r="H186" s="4" t="s">
        <v>614</v>
      </c>
      <c r="I186" s="4" t="s">
        <v>2098</v>
      </c>
      <c r="J186" s="4" t="s">
        <v>615</v>
      </c>
      <c r="K186" s="4" t="s">
        <v>549</v>
      </c>
    </row>
    <row r="187" spans="1:11" x14ac:dyDescent="0.3">
      <c r="A187" s="4" t="s">
        <v>609</v>
      </c>
      <c r="B187" s="4" t="s">
        <v>477</v>
      </c>
      <c r="C187" s="4" t="s">
        <v>616</v>
      </c>
      <c r="D187" s="4" t="s">
        <v>51</v>
      </c>
      <c r="E187" s="4">
        <v>7</v>
      </c>
      <c r="F187" s="4">
        <v>0</v>
      </c>
      <c r="G187" s="4">
        <v>182</v>
      </c>
      <c r="H187" s="4" t="s">
        <v>527</v>
      </c>
      <c r="I187" s="4" t="s">
        <v>2099</v>
      </c>
      <c r="J187" s="4" t="s">
        <v>137</v>
      </c>
      <c r="K187" s="4" t="s">
        <v>63</v>
      </c>
    </row>
    <row r="188" spans="1:11" x14ac:dyDescent="0.3">
      <c r="A188" s="4" t="s">
        <v>609</v>
      </c>
      <c r="B188" s="4" t="s">
        <v>477</v>
      </c>
      <c r="C188" s="4" t="s">
        <v>617</v>
      </c>
      <c r="D188" s="4" t="s">
        <v>51</v>
      </c>
      <c r="E188" s="4">
        <v>35</v>
      </c>
      <c r="F188" s="4">
        <v>5</v>
      </c>
      <c r="G188" s="4">
        <v>185</v>
      </c>
      <c r="H188" s="4" t="s">
        <v>611</v>
      </c>
      <c r="I188" s="4" t="s">
        <v>2100</v>
      </c>
      <c r="J188" s="4" t="s">
        <v>618</v>
      </c>
      <c r="K188" s="4" t="s">
        <v>619</v>
      </c>
    </row>
    <row r="189" spans="1:11" x14ac:dyDescent="0.3">
      <c r="A189" s="4" t="s">
        <v>609</v>
      </c>
      <c r="B189" s="4" t="s">
        <v>477</v>
      </c>
      <c r="C189" s="4" t="s">
        <v>620</v>
      </c>
      <c r="D189" s="4" t="s">
        <v>51</v>
      </c>
      <c r="E189" s="4">
        <v>24</v>
      </c>
      <c r="F189" s="4">
        <v>1</v>
      </c>
      <c r="G189" s="4">
        <v>187</v>
      </c>
      <c r="H189" s="4" t="s">
        <v>621</v>
      </c>
      <c r="I189" s="4" t="s">
        <v>2101</v>
      </c>
      <c r="J189" s="4" t="s">
        <v>622</v>
      </c>
      <c r="K189" s="4" t="s">
        <v>468</v>
      </c>
    </row>
    <row r="190" spans="1:11" x14ac:dyDescent="0.3">
      <c r="A190" s="4" t="s">
        <v>609</v>
      </c>
      <c r="B190" s="4" t="s">
        <v>477</v>
      </c>
      <c r="C190" s="4" t="s">
        <v>623</v>
      </c>
      <c r="D190" s="4" t="s">
        <v>51</v>
      </c>
      <c r="E190" s="4">
        <v>4</v>
      </c>
      <c r="F190" s="4">
        <v>0</v>
      </c>
      <c r="G190" s="4">
        <v>182</v>
      </c>
      <c r="H190" s="4" t="s">
        <v>436</v>
      </c>
      <c r="I190" s="4" t="s">
        <v>2102</v>
      </c>
      <c r="J190" s="4" t="s">
        <v>587</v>
      </c>
      <c r="K190" s="4" t="s">
        <v>549</v>
      </c>
    </row>
    <row r="191" spans="1:11" x14ac:dyDescent="0.3">
      <c r="A191" s="4" t="s">
        <v>609</v>
      </c>
      <c r="B191" s="4" t="s">
        <v>477</v>
      </c>
      <c r="C191" s="4" t="s">
        <v>624</v>
      </c>
      <c r="D191" s="4" t="s">
        <v>73</v>
      </c>
      <c r="E191" s="4">
        <v>30</v>
      </c>
      <c r="F191" s="4">
        <v>3</v>
      </c>
      <c r="G191" s="4">
        <v>178</v>
      </c>
      <c r="H191" s="4" t="s">
        <v>625</v>
      </c>
      <c r="I191" s="4" t="s">
        <v>626</v>
      </c>
      <c r="J191" s="4" t="s">
        <v>627</v>
      </c>
      <c r="K191" s="4" t="s">
        <v>247</v>
      </c>
    </row>
    <row r="192" spans="1:11" x14ac:dyDescent="0.3">
      <c r="A192" s="4" t="s">
        <v>609</v>
      </c>
      <c r="B192" s="4" t="s">
        <v>477</v>
      </c>
      <c r="C192" s="4" t="s">
        <v>628</v>
      </c>
      <c r="D192" s="4" t="s">
        <v>73</v>
      </c>
      <c r="E192" s="4">
        <v>13</v>
      </c>
      <c r="F192" s="4">
        <v>0</v>
      </c>
      <c r="G192" s="4">
        <v>182</v>
      </c>
      <c r="H192" s="4" t="s">
        <v>629</v>
      </c>
      <c r="I192" s="4" t="s">
        <v>630</v>
      </c>
      <c r="J192" s="4" t="s">
        <v>631</v>
      </c>
      <c r="K192" s="4" t="s">
        <v>468</v>
      </c>
    </row>
    <row r="193" spans="1:11" x14ac:dyDescent="0.3">
      <c r="A193" s="4" t="s">
        <v>609</v>
      </c>
      <c r="B193" s="4" t="s">
        <v>477</v>
      </c>
      <c r="C193" s="4" t="s">
        <v>632</v>
      </c>
      <c r="D193" s="4" t="s">
        <v>73</v>
      </c>
      <c r="E193" s="4">
        <v>28</v>
      </c>
      <c r="F193" s="4">
        <v>7</v>
      </c>
      <c r="G193" s="4">
        <v>183</v>
      </c>
      <c r="H193" s="4" t="s">
        <v>633</v>
      </c>
      <c r="I193" s="4" t="s">
        <v>2103</v>
      </c>
      <c r="J193" s="4" t="s">
        <v>634</v>
      </c>
      <c r="K193" s="4" t="s">
        <v>175</v>
      </c>
    </row>
    <row r="194" spans="1:11" x14ac:dyDescent="0.3">
      <c r="A194" s="4" t="s">
        <v>609</v>
      </c>
      <c r="B194" s="4" t="s">
        <v>477</v>
      </c>
      <c r="C194" s="4" t="s">
        <v>635</v>
      </c>
      <c r="D194" s="4" t="s">
        <v>83</v>
      </c>
      <c r="E194" s="4">
        <v>65</v>
      </c>
      <c r="F194" s="4">
        <v>24</v>
      </c>
      <c r="G194" s="4">
        <v>183</v>
      </c>
      <c r="H194" s="4" t="s">
        <v>636</v>
      </c>
      <c r="I194" s="4" t="s">
        <v>2104</v>
      </c>
      <c r="J194" s="4" t="s">
        <v>62</v>
      </c>
      <c r="K194" s="4" t="s">
        <v>63</v>
      </c>
    </row>
    <row r="195" spans="1:11" x14ac:dyDescent="0.3">
      <c r="A195" s="4" t="s">
        <v>609</v>
      </c>
      <c r="B195" s="4" t="s">
        <v>477</v>
      </c>
      <c r="C195" s="4" t="s">
        <v>637</v>
      </c>
      <c r="D195" s="4" t="s">
        <v>83</v>
      </c>
      <c r="E195" s="4">
        <v>66</v>
      </c>
      <c r="F195" s="4">
        <v>19</v>
      </c>
      <c r="G195" s="4">
        <v>177</v>
      </c>
      <c r="H195" s="4" t="s">
        <v>638</v>
      </c>
      <c r="I195" s="4" t="s">
        <v>2105</v>
      </c>
      <c r="J195" s="4" t="s">
        <v>639</v>
      </c>
      <c r="K195" s="4" t="s">
        <v>477</v>
      </c>
    </row>
    <row r="196" spans="1:11" x14ac:dyDescent="0.3">
      <c r="A196" s="4" t="s">
        <v>609</v>
      </c>
      <c r="B196" s="4" t="s">
        <v>477</v>
      </c>
      <c r="C196" s="4" t="s">
        <v>640</v>
      </c>
      <c r="D196" s="4" t="s">
        <v>51</v>
      </c>
      <c r="E196" s="4">
        <v>15</v>
      </c>
      <c r="F196" s="4">
        <v>0</v>
      </c>
      <c r="G196" s="4">
        <v>180</v>
      </c>
      <c r="H196" s="4" t="s">
        <v>641</v>
      </c>
      <c r="I196" s="4" t="s">
        <v>2106</v>
      </c>
      <c r="J196" s="4" t="s">
        <v>642</v>
      </c>
      <c r="K196" s="4" t="s">
        <v>477</v>
      </c>
    </row>
    <row r="197" spans="1:11" x14ac:dyDescent="0.3">
      <c r="A197" s="4" t="s">
        <v>609</v>
      </c>
      <c r="B197" s="4" t="s">
        <v>477</v>
      </c>
      <c r="C197" s="4" t="s">
        <v>643</v>
      </c>
      <c r="D197" s="4" t="s">
        <v>83</v>
      </c>
      <c r="E197" s="4">
        <v>40</v>
      </c>
      <c r="F197" s="4">
        <v>13</v>
      </c>
      <c r="G197" s="4">
        <v>182</v>
      </c>
      <c r="H197" s="4" t="s">
        <v>644</v>
      </c>
      <c r="I197" s="4" t="s">
        <v>2107</v>
      </c>
      <c r="J197" s="4" t="s">
        <v>174</v>
      </c>
      <c r="K197" s="4" t="s">
        <v>175</v>
      </c>
    </row>
    <row r="198" spans="1:11" x14ac:dyDescent="0.3">
      <c r="A198" s="4" t="s">
        <v>609</v>
      </c>
      <c r="B198" s="4" t="s">
        <v>477</v>
      </c>
      <c r="C198" s="4" t="s">
        <v>645</v>
      </c>
      <c r="D198" s="4" t="s">
        <v>73</v>
      </c>
      <c r="E198" s="4">
        <v>13</v>
      </c>
      <c r="F198" s="4">
        <v>0</v>
      </c>
      <c r="G198" s="4">
        <v>183</v>
      </c>
      <c r="H198" s="4" t="s">
        <v>646</v>
      </c>
      <c r="I198" s="4" t="s">
        <v>2108</v>
      </c>
      <c r="J198" s="4" t="s">
        <v>615</v>
      </c>
      <c r="K198" s="4" t="s">
        <v>549</v>
      </c>
    </row>
    <row r="199" spans="1:11" x14ac:dyDescent="0.3">
      <c r="A199" s="4" t="s">
        <v>609</v>
      </c>
      <c r="B199" s="4" t="s">
        <v>477</v>
      </c>
      <c r="C199" s="4" t="s">
        <v>647</v>
      </c>
      <c r="D199" s="4" t="s">
        <v>73</v>
      </c>
      <c r="E199" s="4">
        <v>10</v>
      </c>
      <c r="F199" s="4">
        <v>0</v>
      </c>
      <c r="G199" s="4">
        <v>180</v>
      </c>
      <c r="H199" s="4" t="s">
        <v>527</v>
      </c>
      <c r="I199" s="4" t="s">
        <v>648</v>
      </c>
      <c r="J199" s="4" t="s">
        <v>649</v>
      </c>
      <c r="K199" s="4" t="s">
        <v>468</v>
      </c>
    </row>
    <row r="200" spans="1:11" x14ac:dyDescent="0.3">
      <c r="A200" s="4" t="s">
        <v>609</v>
      </c>
      <c r="B200" s="4" t="s">
        <v>477</v>
      </c>
      <c r="C200" s="4" t="s">
        <v>650</v>
      </c>
      <c r="D200" s="4" t="s">
        <v>73</v>
      </c>
      <c r="E200" s="4">
        <v>62</v>
      </c>
      <c r="F200" s="4">
        <v>5</v>
      </c>
      <c r="G200" s="4">
        <v>186</v>
      </c>
      <c r="H200" s="4" t="s">
        <v>651</v>
      </c>
      <c r="I200" s="4" t="s">
        <v>2109</v>
      </c>
      <c r="J200" s="4" t="s">
        <v>652</v>
      </c>
      <c r="K200" s="4" t="s">
        <v>63</v>
      </c>
    </row>
    <row r="201" spans="1:11" x14ac:dyDescent="0.3">
      <c r="A201" s="4" t="s">
        <v>609</v>
      </c>
      <c r="B201" s="4" t="s">
        <v>477</v>
      </c>
      <c r="C201" s="4" t="s">
        <v>653</v>
      </c>
      <c r="D201" s="4" t="s">
        <v>73</v>
      </c>
      <c r="E201" s="4">
        <v>58</v>
      </c>
      <c r="F201" s="4">
        <v>6</v>
      </c>
      <c r="G201" s="4">
        <v>180</v>
      </c>
      <c r="H201" s="4" t="s">
        <v>654</v>
      </c>
      <c r="I201" s="4" t="s">
        <v>2110</v>
      </c>
      <c r="J201" s="4" t="s">
        <v>655</v>
      </c>
      <c r="K201" s="4" t="s">
        <v>63</v>
      </c>
    </row>
    <row r="202" spans="1:11" x14ac:dyDescent="0.3">
      <c r="A202" s="4" t="s">
        <v>609</v>
      </c>
      <c r="B202" s="4" t="s">
        <v>477</v>
      </c>
      <c r="C202" s="4" t="s">
        <v>656</v>
      </c>
      <c r="D202" s="4" t="s">
        <v>83</v>
      </c>
      <c r="E202" s="4">
        <v>29</v>
      </c>
      <c r="F202" s="4">
        <v>3</v>
      </c>
      <c r="G202" s="4">
        <v>196</v>
      </c>
      <c r="H202" s="4" t="s">
        <v>625</v>
      </c>
      <c r="I202" s="4" t="s">
        <v>2111</v>
      </c>
      <c r="J202" s="4" t="s">
        <v>642</v>
      </c>
      <c r="K202" s="4" t="s">
        <v>477</v>
      </c>
    </row>
    <row r="203" spans="1:11" x14ac:dyDescent="0.3">
      <c r="A203" s="4" t="s">
        <v>609</v>
      </c>
      <c r="B203" s="4" t="s">
        <v>477</v>
      </c>
      <c r="C203" s="4" t="s">
        <v>657</v>
      </c>
      <c r="D203" s="4" t="s">
        <v>73</v>
      </c>
      <c r="E203" s="4">
        <v>30</v>
      </c>
      <c r="F203" s="4">
        <v>8</v>
      </c>
      <c r="G203" s="4">
        <v>186</v>
      </c>
      <c r="H203" s="4" t="s">
        <v>633</v>
      </c>
      <c r="I203" s="4" t="s">
        <v>658</v>
      </c>
      <c r="J203" s="4" t="s">
        <v>659</v>
      </c>
      <c r="K203" s="4" t="s">
        <v>175</v>
      </c>
    </row>
    <row r="204" spans="1:11" x14ac:dyDescent="0.3">
      <c r="A204" s="4" t="s">
        <v>609</v>
      </c>
      <c r="B204" s="4" t="s">
        <v>477</v>
      </c>
      <c r="C204" s="4" t="s">
        <v>660</v>
      </c>
      <c r="D204" s="4" t="s">
        <v>51</v>
      </c>
      <c r="E204" s="4">
        <v>28</v>
      </c>
      <c r="F204" s="4">
        <v>1</v>
      </c>
      <c r="G204" s="4">
        <v>188</v>
      </c>
      <c r="H204" s="4" t="s">
        <v>621</v>
      </c>
      <c r="I204" s="4" t="s">
        <v>2112</v>
      </c>
      <c r="J204" s="4" t="s">
        <v>659</v>
      </c>
      <c r="K204" s="4" t="s">
        <v>175</v>
      </c>
    </row>
    <row r="205" spans="1:11" x14ac:dyDescent="0.3">
      <c r="A205" s="4" t="s">
        <v>609</v>
      </c>
      <c r="B205" s="4" t="s">
        <v>477</v>
      </c>
      <c r="C205" s="4" t="s">
        <v>661</v>
      </c>
      <c r="D205" s="4" t="s">
        <v>47</v>
      </c>
      <c r="E205" s="4">
        <v>6</v>
      </c>
      <c r="F205" s="4">
        <v>0</v>
      </c>
      <c r="G205" s="4">
        <v>187</v>
      </c>
      <c r="H205" s="4" t="s">
        <v>662</v>
      </c>
      <c r="I205" s="4" t="s">
        <v>2113</v>
      </c>
      <c r="J205" s="4" t="s">
        <v>642</v>
      </c>
      <c r="K205" s="4" t="s">
        <v>477</v>
      </c>
    </row>
    <row r="206" spans="1:11" x14ac:dyDescent="0.3">
      <c r="A206" s="4" t="s">
        <v>609</v>
      </c>
      <c r="B206" s="4" t="s">
        <v>477</v>
      </c>
      <c r="C206" s="4" t="s">
        <v>663</v>
      </c>
      <c r="D206" s="4" t="s">
        <v>51</v>
      </c>
      <c r="E206" s="4">
        <v>14</v>
      </c>
      <c r="F206" s="4">
        <v>0</v>
      </c>
      <c r="G206" s="4">
        <v>174</v>
      </c>
      <c r="H206" s="4" t="s">
        <v>664</v>
      </c>
      <c r="I206" s="4" t="s">
        <v>2114</v>
      </c>
      <c r="J206" s="4" t="s">
        <v>174</v>
      </c>
      <c r="K206" s="4" t="s">
        <v>175</v>
      </c>
    </row>
    <row r="207" spans="1:11" x14ac:dyDescent="0.3">
      <c r="A207" s="4" t="s">
        <v>609</v>
      </c>
      <c r="B207" s="4" t="s">
        <v>477</v>
      </c>
      <c r="C207" s="4" t="s">
        <v>665</v>
      </c>
      <c r="D207" s="4" t="s">
        <v>47</v>
      </c>
      <c r="E207" s="4">
        <v>0</v>
      </c>
      <c r="F207" s="4">
        <v>0</v>
      </c>
      <c r="G207" s="4">
        <v>199</v>
      </c>
      <c r="H207" s="4" t="s">
        <v>78</v>
      </c>
      <c r="I207" s="4" t="s">
        <v>2115</v>
      </c>
      <c r="J207" s="4" t="s">
        <v>666</v>
      </c>
      <c r="K207" s="4" t="s">
        <v>477</v>
      </c>
    </row>
    <row r="208" spans="1:11" x14ac:dyDescent="0.3">
      <c r="A208" s="4" t="s">
        <v>667</v>
      </c>
      <c r="B208" s="4" t="s">
        <v>194</v>
      </c>
      <c r="C208" s="4" t="s">
        <v>668</v>
      </c>
      <c r="D208" s="4" t="s">
        <v>47</v>
      </c>
      <c r="E208" s="4">
        <v>22</v>
      </c>
      <c r="F208" s="4">
        <v>0</v>
      </c>
      <c r="G208" s="4">
        <v>198</v>
      </c>
      <c r="H208" s="4" t="s">
        <v>669</v>
      </c>
      <c r="I208" s="4" t="s">
        <v>670</v>
      </c>
      <c r="J208" s="4" t="s">
        <v>671</v>
      </c>
      <c r="K208" s="4" t="s">
        <v>81</v>
      </c>
    </row>
    <row r="209" spans="1:11" x14ac:dyDescent="0.3">
      <c r="A209" s="4" t="s">
        <v>667</v>
      </c>
      <c r="B209" s="4" t="s">
        <v>194</v>
      </c>
      <c r="C209" s="4" t="s">
        <v>672</v>
      </c>
      <c r="D209" s="4" t="s">
        <v>51</v>
      </c>
      <c r="E209" s="4">
        <v>38</v>
      </c>
      <c r="F209" s="4">
        <v>1</v>
      </c>
      <c r="G209" s="4">
        <v>186</v>
      </c>
      <c r="H209" s="4" t="s">
        <v>673</v>
      </c>
      <c r="I209" s="4" t="s">
        <v>674</v>
      </c>
      <c r="J209" s="4" t="s">
        <v>671</v>
      </c>
      <c r="K209" s="4" t="s">
        <v>81</v>
      </c>
    </row>
    <row r="210" spans="1:11" x14ac:dyDescent="0.3">
      <c r="A210" s="4" t="s">
        <v>667</v>
      </c>
      <c r="B210" s="4" t="s">
        <v>194</v>
      </c>
      <c r="C210" s="4" t="s">
        <v>675</v>
      </c>
      <c r="D210" s="4" t="s">
        <v>51</v>
      </c>
      <c r="E210" s="4">
        <v>48</v>
      </c>
      <c r="F210" s="4">
        <v>1</v>
      </c>
      <c r="G210" s="4">
        <v>178</v>
      </c>
      <c r="H210" s="4" t="s">
        <v>676</v>
      </c>
      <c r="I210" s="4" t="s">
        <v>2116</v>
      </c>
      <c r="J210" s="4" t="s">
        <v>677</v>
      </c>
      <c r="K210" s="4" t="s">
        <v>63</v>
      </c>
    </row>
    <row r="211" spans="1:11" x14ac:dyDescent="0.3">
      <c r="A211" s="4" t="s">
        <v>667</v>
      </c>
      <c r="B211" s="4" t="s">
        <v>194</v>
      </c>
      <c r="C211" s="4" t="s">
        <v>678</v>
      </c>
      <c r="D211" s="4" t="s">
        <v>51</v>
      </c>
      <c r="E211" s="4">
        <v>63</v>
      </c>
      <c r="F211" s="4">
        <v>4</v>
      </c>
      <c r="G211" s="4">
        <v>190</v>
      </c>
      <c r="H211" s="4" t="s">
        <v>679</v>
      </c>
      <c r="I211" s="4" t="s">
        <v>2117</v>
      </c>
      <c r="J211" s="4" t="s">
        <v>267</v>
      </c>
      <c r="K211" s="4" t="s">
        <v>63</v>
      </c>
    </row>
    <row r="212" spans="1:11" x14ac:dyDescent="0.3">
      <c r="A212" s="4" t="s">
        <v>667</v>
      </c>
      <c r="B212" s="4" t="s">
        <v>194</v>
      </c>
      <c r="C212" s="4" t="s">
        <v>680</v>
      </c>
      <c r="D212" s="4" t="s">
        <v>51</v>
      </c>
      <c r="E212" s="4">
        <v>61</v>
      </c>
      <c r="F212" s="4">
        <v>5</v>
      </c>
      <c r="G212" s="4">
        <v>189</v>
      </c>
      <c r="H212" s="4" t="s">
        <v>681</v>
      </c>
      <c r="I212" s="4" t="s">
        <v>2118</v>
      </c>
      <c r="J212" s="4" t="s">
        <v>100</v>
      </c>
      <c r="K212" s="4" t="s">
        <v>63</v>
      </c>
    </row>
    <row r="213" spans="1:11" x14ac:dyDescent="0.3">
      <c r="A213" s="4" t="s">
        <v>667</v>
      </c>
      <c r="B213" s="4" t="s">
        <v>194</v>
      </c>
      <c r="C213" s="4" t="s">
        <v>682</v>
      </c>
      <c r="D213" s="4" t="s">
        <v>73</v>
      </c>
      <c r="E213" s="4">
        <v>52</v>
      </c>
      <c r="F213" s="4">
        <v>5</v>
      </c>
      <c r="G213" s="4">
        <v>183</v>
      </c>
      <c r="H213" s="4" t="s">
        <v>683</v>
      </c>
      <c r="I213" s="4" t="s">
        <v>2119</v>
      </c>
      <c r="J213" s="4" t="s">
        <v>684</v>
      </c>
      <c r="K213" s="4" t="s">
        <v>334</v>
      </c>
    </row>
    <row r="214" spans="1:11" x14ac:dyDescent="0.3">
      <c r="A214" s="4" t="s">
        <v>667</v>
      </c>
      <c r="B214" s="4" t="s">
        <v>194</v>
      </c>
      <c r="C214" s="4" t="s">
        <v>685</v>
      </c>
      <c r="D214" s="4" t="s">
        <v>73</v>
      </c>
      <c r="E214" s="4">
        <v>25</v>
      </c>
      <c r="F214" s="4">
        <v>5</v>
      </c>
      <c r="G214" s="4">
        <v>181</v>
      </c>
      <c r="H214" s="4" t="s">
        <v>686</v>
      </c>
      <c r="I214" s="4" t="s">
        <v>2120</v>
      </c>
      <c r="J214" s="4" t="s">
        <v>687</v>
      </c>
      <c r="K214" s="4" t="s">
        <v>175</v>
      </c>
    </row>
    <row r="215" spans="1:11" x14ac:dyDescent="0.3">
      <c r="A215" s="4" t="s">
        <v>667</v>
      </c>
      <c r="B215" s="4" t="s">
        <v>194</v>
      </c>
      <c r="C215" s="4" t="s">
        <v>688</v>
      </c>
      <c r="D215" s="4" t="s">
        <v>73</v>
      </c>
      <c r="E215" s="4">
        <v>55</v>
      </c>
      <c r="F215" s="4">
        <v>9</v>
      </c>
      <c r="G215" s="4">
        <v>194</v>
      </c>
      <c r="H215" s="4" t="s">
        <v>689</v>
      </c>
      <c r="I215" s="4" t="s">
        <v>2121</v>
      </c>
      <c r="J215" s="4" t="s">
        <v>577</v>
      </c>
      <c r="K215" s="4" t="s">
        <v>63</v>
      </c>
    </row>
    <row r="216" spans="1:11" x14ac:dyDescent="0.3">
      <c r="A216" s="4" t="s">
        <v>667</v>
      </c>
      <c r="B216" s="4" t="s">
        <v>194</v>
      </c>
      <c r="C216" s="4" t="s">
        <v>690</v>
      </c>
      <c r="D216" s="4" t="s">
        <v>83</v>
      </c>
      <c r="E216" s="4">
        <v>33</v>
      </c>
      <c r="F216" s="4">
        <v>7</v>
      </c>
      <c r="G216" s="4">
        <v>190</v>
      </c>
      <c r="H216" s="4" t="s">
        <v>691</v>
      </c>
      <c r="I216" s="4" t="s">
        <v>692</v>
      </c>
      <c r="J216" s="4" t="s">
        <v>693</v>
      </c>
      <c r="K216" s="4" t="s">
        <v>63</v>
      </c>
    </row>
    <row r="217" spans="1:11" x14ac:dyDescent="0.3">
      <c r="A217" s="4" t="s">
        <v>667</v>
      </c>
      <c r="B217" s="4" t="s">
        <v>194</v>
      </c>
      <c r="C217" s="4" t="s">
        <v>694</v>
      </c>
      <c r="D217" s="4" t="s">
        <v>73</v>
      </c>
      <c r="E217" s="4">
        <v>50</v>
      </c>
      <c r="F217" s="4">
        <v>6</v>
      </c>
      <c r="G217" s="4">
        <v>172</v>
      </c>
      <c r="H217" s="4" t="s">
        <v>695</v>
      </c>
      <c r="I217" s="4" t="s">
        <v>2122</v>
      </c>
      <c r="J217" s="4" t="s">
        <v>160</v>
      </c>
      <c r="K217" s="4" t="s">
        <v>63</v>
      </c>
    </row>
    <row r="218" spans="1:11" x14ac:dyDescent="0.3">
      <c r="A218" s="4" t="s">
        <v>667</v>
      </c>
      <c r="B218" s="4" t="s">
        <v>194</v>
      </c>
      <c r="C218" s="4" t="s">
        <v>696</v>
      </c>
      <c r="D218" s="4" t="s">
        <v>83</v>
      </c>
      <c r="E218" s="4">
        <v>48</v>
      </c>
      <c r="F218" s="4">
        <v>9</v>
      </c>
      <c r="G218" s="4">
        <v>179</v>
      </c>
      <c r="H218" s="4" t="s">
        <v>697</v>
      </c>
      <c r="I218" s="4" t="s">
        <v>698</v>
      </c>
      <c r="J218" s="4" t="s">
        <v>693</v>
      </c>
      <c r="K218" s="4" t="s">
        <v>63</v>
      </c>
    </row>
    <row r="219" spans="1:11" x14ac:dyDescent="0.3">
      <c r="A219" s="4" t="s">
        <v>667</v>
      </c>
      <c r="B219" s="4" t="s">
        <v>194</v>
      </c>
      <c r="C219" s="4" t="s">
        <v>699</v>
      </c>
      <c r="D219" s="4" t="s">
        <v>47</v>
      </c>
      <c r="E219" s="4">
        <v>14</v>
      </c>
      <c r="F219" s="4">
        <v>0</v>
      </c>
      <c r="G219" s="4">
        <v>193</v>
      </c>
      <c r="H219" s="4" t="s">
        <v>700</v>
      </c>
      <c r="I219" s="4" t="s">
        <v>701</v>
      </c>
      <c r="J219" s="4" t="s">
        <v>220</v>
      </c>
      <c r="K219" s="4" t="s">
        <v>63</v>
      </c>
    </row>
    <row r="220" spans="1:11" x14ac:dyDescent="0.3">
      <c r="A220" s="4" t="s">
        <v>667</v>
      </c>
      <c r="B220" s="4" t="s">
        <v>194</v>
      </c>
      <c r="C220" s="4" t="s">
        <v>702</v>
      </c>
      <c r="D220" s="4" t="s">
        <v>47</v>
      </c>
      <c r="E220" s="4">
        <v>0</v>
      </c>
      <c r="F220" s="4">
        <v>0</v>
      </c>
      <c r="G220" s="4">
        <v>187</v>
      </c>
      <c r="H220" s="4" t="s">
        <v>78</v>
      </c>
      <c r="I220" s="4" t="s">
        <v>2123</v>
      </c>
      <c r="J220" s="4" t="s">
        <v>193</v>
      </c>
      <c r="K220" s="4" t="s">
        <v>194</v>
      </c>
    </row>
    <row r="221" spans="1:11" x14ac:dyDescent="0.3">
      <c r="A221" s="4" t="s">
        <v>667</v>
      </c>
      <c r="B221" s="4" t="s">
        <v>194</v>
      </c>
      <c r="C221" s="4" t="s">
        <v>703</v>
      </c>
      <c r="D221" s="4" t="s">
        <v>73</v>
      </c>
      <c r="E221" s="4">
        <v>30</v>
      </c>
      <c r="F221" s="4">
        <v>4</v>
      </c>
      <c r="G221" s="4">
        <v>164</v>
      </c>
      <c r="H221" s="4" t="s">
        <v>704</v>
      </c>
      <c r="I221" s="4" t="s">
        <v>705</v>
      </c>
      <c r="J221" s="4" t="s">
        <v>58</v>
      </c>
      <c r="K221" s="4" t="s">
        <v>59</v>
      </c>
    </row>
    <row r="222" spans="1:11" x14ac:dyDescent="0.3">
      <c r="A222" s="4" t="s">
        <v>667</v>
      </c>
      <c r="B222" s="4" t="s">
        <v>194</v>
      </c>
      <c r="C222" s="4" t="s">
        <v>706</v>
      </c>
      <c r="D222" s="4" t="s">
        <v>51</v>
      </c>
      <c r="E222" s="4">
        <v>84</v>
      </c>
      <c r="F222" s="4">
        <v>10</v>
      </c>
      <c r="G222" s="4">
        <v>196</v>
      </c>
      <c r="H222" s="4" t="s">
        <v>707</v>
      </c>
      <c r="I222" s="4" t="s">
        <v>2124</v>
      </c>
      <c r="J222" s="4" t="s">
        <v>708</v>
      </c>
      <c r="K222" s="4" t="s">
        <v>175</v>
      </c>
    </row>
    <row r="223" spans="1:11" x14ac:dyDescent="0.3">
      <c r="A223" s="4" t="s">
        <v>667</v>
      </c>
      <c r="B223" s="4" t="s">
        <v>194</v>
      </c>
      <c r="C223" s="4" t="s">
        <v>709</v>
      </c>
      <c r="D223" s="4" t="s">
        <v>73</v>
      </c>
      <c r="E223" s="4">
        <v>44</v>
      </c>
      <c r="F223" s="4">
        <v>2</v>
      </c>
      <c r="G223" s="4">
        <v>173</v>
      </c>
      <c r="H223" s="4" t="s">
        <v>710</v>
      </c>
      <c r="I223" s="4" t="s">
        <v>2125</v>
      </c>
      <c r="J223" s="4" t="s">
        <v>85</v>
      </c>
      <c r="K223" s="4" t="s">
        <v>67</v>
      </c>
    </row>
    <row r="224" spans="1:11" x14ac:dyDescent="0.3">
      <c r="A224" s="4" t="s">
        <v>667</v>
      </c>
      <c r="B224" s="4" t="s">
        <v>194</v>
      </c>
      <c r="C224" s="4" t="s">
        <v>711</v>
      </c>
      <c r="D224" s="4" t="s">
        <v>83</v>
      </c>
      <c r="E224" s="4">
        <v>7</v>
      </c>
      <c r="F224" s="4">
        <v>1</v>
      </c>
      <c r="G224" s="4">
        <v>185</v>
      </c>
      <c r="H224" s="4" t="s">
        <v>712</v>
      </c>
      <c r="I224" s="4" t="s">
        <v>2126</v>
      </c>
      <c r="J224" s="4" t="s">
        <v>233</v>
      </c>
      <c r="K224" s="4" t="s">
        <v>95</v>
      </c>
    </row>
    <row r="225" spans="1:11" x14ac:dyDescent="0.3">
      <c r="A225" s="4" t="s">
        <v>667</v>
      </c>
      <c r="B225" s="4" t="s">
        <v>194</v>
      </c>
      <c r="C225" s="4" t="s">
        <v>713</v>
      </c>
      <c r="D225" s="4" t="s">
        <v>51</v>
      </c>
      <c r="E225" s="4">
        <v>26</v>
      </c>
      <c r="F225" s="4">
        <v>2</v>
      </c>
      <c r="G225" s="4">
        <v>188</v>
      </c>
      <c r="H225" s="4" t="s">
        <v>710</v>
      </c>
      <c r="I225" s="4" t="s">
        <v>714</v>
      </c>
      <c r="J225" s="4" t="s">
        <v>684</v>
      </c>
      <c r="K225" s="4" t="s">
        <v>334</v>
      </c>
    </row>
    <row r="226" spans="1:11" x14ac:dyDescent="0.3">
      <c r="A226" s="4" t="s">
        <v>667</v>
      </c>
      <c r="B226" s="4" t="s">
        <v>194</v>
      </c>
      <c r="C226" s="4" t="s">
        <v>715</v>
      </c>
      <c r="D226" s="4" t="s">
        <v>73</v>
      </c>
      <c r="E226" s="4">
        <v>59</v>
      </c>
      <c r="F226" s="4">
        <v>5</v>
      </c>
      <c r="G226" s="4">
        <v>185</v>
      </c>
      <c r="H226" s="4" t="s">
        <v>716</v>
      </c>
      <c r="I226" s="4" t="s">
        <v>2127</v>
      </c>
      <c r="J226" s="4" t="s">
        <v>100</v>
      </c>
      <c r="K226" s="4" t="s">
        <v>63</v>
      </c>
    </row>
    <row r="227" spans="1:11" x14ac:dyDescent="0.3">
      <c r="A227" s="4" t="s">
        <v>667</v>
      </c>
      <c r="B227" s="4" t="s">
        <v>194</v>
      </c>
      <c r="C227" s="4" t="s">
        <v>717</v>
      </c>
      <c r="D227" s="4" t="s">
        <v>73</v>
      </c>
      <c r="E227" s="4">
        <v>2</v>
      </c>
      <c r="F227" s="4">
        <v>0</v>
      </c>
      <c r="G227" s="4">
        <v>180</v>
      </c>
      <c r="H227" s="4" t="s">
        <v>718</v>
      </c>
      <c r="I227" s="4" t="s">
        <v>2128</v>
      </c>
      <c r="J227" s="4" t="s">
        <v>577</v>
      </c>
      <c r="K227" s="4" t="s">
        <v>63</v>
      </c>
    </row>
    <row r="228" spans="1:11" x14ac:dyDescent="0.3">
      <c r="A228" s="4" t="s">
        <v>667</v>
      </c>
      <c r="B228" s="4" t="s">
        <v>194</v>
      </c>
      <c r="C228" s="4" t="s">
        <v>719</v>
      </c>
      <c r="D228" s="4" t="s">
        <v>51</v>
      </c>
      <c r="E228" s="4">
        <v>26</v>
      </c>
      <c r="F228" s="4">
        <v>1</v>
      </c>
      <c r="G228" s="4">
        <v>185</v>
      </c>
      <c r="H228" s="4" t="s">
        <v>720</v>
      </c>
      <c r="I228" s="4" t="s">
        <v>721</v>
      </c>
      <c r="J228" s="4" t="s">
        <v>722</v>
      </c>
      <c r="K228" s="4" t="s">
        <v>194</v>
      </c>
    </row>
    <row r="229" spans="1:11" x14ac:dyDescent="0.3">
      <c r="A229" s="4" t="s">
        <v>667</v>
      </c>
      <c r="B229" s="4" t="s">
        <v>194</v>
      </c>
      <c r="C229" s="4" t="s">
        <v>723</v>
      </c>
      <c r="D229" s="4" t="s">
        <v>73</v>
      </c>
      <c r="E229" s="4">
        <v>24</v>
      </c>
      <c r="F229" s="4">
        <v>2</v>
      </c>
      <c r="G229" s="4">
        <v>187</v>
      </c>
      <c r="H229" s="4" t="s">
        <v>704</v>
      </c>
      <c r="I229" s="4" t="s">
        <v>2129</v>
      </c>
      <c r="J229" s="4" t="s">
        <v>100</v>
      </c>
      <c r="K229" s="4" t="s">
        <v>63</v>
      </c>
    </row>
    <row r="230" spans="1:11" x14ac:dyDescent="0.3">
      <c r="A230" s="4" t="s">
        <v>667</v>
      </c>
      <c r="B230" s="4" t="s">
        <v>194</v>
      </c>
      <c r="C230" s="4" t="s">
        <v>724</v>
      </c>
      <c r="D230" s="4" t="s">
        <v>51</v>
      </c>
      <c r="E230" s="4">
        <v>8</v>
      </c>
      <c r="F230" s="4">
        <v>0</v>
      </c>
      <c r="G230" s="4">
        <v>180</v>
      </c>
      <c r="H230" s="4" t="s">
        <v>725</v>
      </c>
      <c r="I230" s="4" t="s">
        <v>1996</v>
      </c>
      <c r="J230" s="4" t="s">
        <v>296</v>
      </c>
      <c r="K230" s="4" t="s">
        <v>194</v>
      </c>
    </row>
    <row r="231" spans="1:11" x14ac:dyDescent="0.3">
      <c r="A231" s="4" t="s">
        <v>726</v>
      </c>
      <c r="B231" s="4" t="s">
        <v>727</v>
      </c>
      <c r="C231" s="4" t="s">
        <v>728</v>
      </c>
      <c r="D231" s="4" t="s">
        <v>47</v>
      </c>
      <c r="E231" s="4">
        <v>33</v>
      </c>
      <c r="F231" s="4">
        <v>0</v>
      </c>
      <c r="G231" s="4">
        <v>198</v>
      </c>
      <c r="H231" s="4" t="s">
        <v>729</v>
      </c>
      <c r="I231" s="4" t="s">
        <v>2130</v>
      </c>
      <c r="J231" s="4" t="s">
        <v>375</v>
      </c>
      <c r="K231" s="4" t="s">
        <v>63</v>
      </c>
    </row>
    <row r="232" spans="1:11" x14ac:dyDescent="0.3">
      <c r="A232" s="4" t="s">
        <v>726</v>
      </c>
      <c r="B232" s="4" t="s">
        <v>727</v>
      </c>
      <c r="C232" s="4" t="s">
        <v>730</v>
      </c>
      <c r="D232" s="4" t="s">
        <v>73</v>
      </c>
      <c r="E232" s="4">
        <v>14</v>
      </c>
      <c r="F232" s="4">
        <v>1</v>
      </c>
      <c r="G232" s="4">
        <v>182</v>
      </c>
      <c r="H232" s="4" t="s">
        <v>731</v>
      </c>
      <c r="I232" s="4" t="s">
        <v>732</v>
      </c>
      <c r="J232" s="4" t="s">
        <v>733</v>
      </c>
      <c r="K232" s="4" t="s">
        <v>104</v>
      </c>
    </row>
    <row r="233" spans="1:11" x14ac:dyDescent="0.3">
      <c r="A233" s="4" t="s">
        <v>726</v>
      </c>
      <c r="B233" s="4" t="s">
        <v>727</v>
      </c>
      <c r="C233" s="4" t="s">
        <v>734</v>
      </c>
      <c r="D233" s="4" t="s">
        <v>51</v>
      </c>
      <c r="E233" s="4">
        <v>8</v>
      </c>
      <c r="F233" s="4">
        <v>1</v>
      </c>
      <c r="G233" s="4">
        <v>185</v>
      </c>
      <c r="H233" s="4" t="s">
        <v>735</v>
      </c>
      <c r="I233" s="4" t="s">
        <v>2131</v>
      </c>
      <c r="J233" s="4" t="s">
        <v>546</v>
      </c>
      <c r="K233" s="4" t="s">
        <v>175</v>
      </c>
    </row>
    <row r="234" spans="1:11" x14ac:dyDescent="0.3">
      <c r="A234" s="4" t="s">
        <v>726</v>
      </c>
      <c r="B234" s="4" t="s">
        <v>727</v>
      </c>
      <c r="C234" s="4" t="s">
        <v>736</v>
      </c>
      <c r="D234" s="4" t="s">
        <v>51</v>
      </c>
      <c r="E234" s="4">
        <v>77</v>
      </c>
      <c r="F234" s="4">
        <v>3</v>
      </c>
      <c r="G234" s="4">
        <v>183</v>
      </c>
      <c r="H234" s="4" t="s">
        <v>737</v>
      </c>
      <c r="I234" s="4" t="s">
        <v>2132</v>
      </c>
      <c r="J234" s="4" t="s">
        <v>634</v>
      </c>
      <c r="K234" s="4" t="s">
        <v>175</v>
      </c>
    </row>
    <row r="235" spans="1:11" x14ac:dyDescent="0.3">
      <c r="A235" s="4" t="s">
        <v>726</v>
      </c>
      <c r="B235" s="4" t="s">
        <v>727</v>
      </c>
      <c r="C235" s="4" t="s">
        <v>738</v>
      </c>
      <c r="D235" s="4" t="s">
        <v>51</v>
      </c>
      <c r="E235" s="4">
        <v>6</v>
      </c>
      <c r="F235" s="4">
        <v>0</v>
      </c>
      <c r="G235" s="4">
        <v>183</v>
      </c>
      <c r="H235" s="4" t="s">
        <v>739</v>
      </c>
      <c r="I235" s="4" t="s">
        <v>2133</v>
      </c>
      <c r="J235" s="4" t="s">
        <v>199</v>
      </c>
      <c r="K235" s="4" t="s">
        <v>175</v>
      </c>
    </row>
    <row r="236" spans="1:11" x14ac:dyDescent="0.3">
      <c r="A236" s="4" t="s">
        <v>726</v>
      </c>
      <c r="B236" s="4" t="s">
        <v>727</v>
      </c>
      <c r="C236" s="4" t="s">
        <v>740</v>
      </c>
      <c r="D236" s="4" t="s">
        <v>51</v>
      </c>
      <c r="E236" s="4">
        <v>14</v>
      </c>
      <c r="F236" s="4">
        <v>0</v>
      </c>
      <c r="G236" s="4">
        <v>186</v>
      </c>
      <c r="H236" s="4" t="s">
        <v>741</v>
      </c>
      <c r="I236" s="4" t="s">
        <v>742</v>
      </c>
      <c r="J236" s="4" t="s">
        <v>743</v>
      </c>
      <c r="K236" s="4" t="s">
        <v>147</v>
      </c>
    </row>
    <row r="237" spans="1:11" x14ac:dyDescent="0.3">
      <c r="A237" s="4" t="s">
        <v>726</v>
      </c>
      <c r="B237" s="4" t="s">
        <v>727</v>
      </c>
      <c r="C237" s="4" t="s">
        <v>744</v>
      </c>
      <c r="D237" s="4" t="s">
        <v>73</v>
      </c>
      <c r="E237" s="4">
        <v>12</v>
      </c>
      <c r="F237" s="4">
        <v>0</v>
      </c>
      <c r="G237" s="4">
        <v>177</v>
      </c>
      <c r="H237" s="4" t="s">
        <v>741</v>
      </c>
      <c r="I237" s="4" t="s">
        <v>2134</v>
      </c>
      <c r="J237" s="4" t="s">
        <v>745</v>
      </c>
      <c r="K237" s="4" t="s">
        <v>746</v>
      </c>
    </row>
    <row r="238" spans="1:11" x14ac:dyDescent="0.3">
      <c r="A238" s="4" t="s">
        <v>726</v>
      </c>
      <c r="B238" s="4" t="s">
        <v>727</v>
      </c>
      <c r="C238" s="4" t="s">
        <v>747</v>
      </c>
      <c r="D238" s="4" t="s">
        <v>73</v>
      </c>
      <c r="E238" s="4">
        <v>51</v>
      </c>
      <c r="F238" s="4">
        <v>9</v>
      </c>
      <c r="G238" s="4">
        <v>180</v>
      </c>
      <c r="H238" s="4" t="s">
        <v>748</v>
      </c>
      <c r="I238" s="4" t="s">
        <v>2135</v>
      </c>
      <c r="J238" s="4" t="s">
        <v>240</v>
      </c>
      <c r="K238" s="4" t="s">
        <v>59</v>
      </c>
    </row>
    <row r="239" spans="1:11" x14ac:dyDescent="0.3">
      <c r="A239" s="4" t="s">
        <v>726</v>
      </c>
      <c r="B239" s="4" t="s">
        <v>727</v>
      </c>
      <c r="C239" s="4" t="s">
        <v>749</v>
      </c>
      <c r="D239" s="4" t="s">
        <v>83</v>
      </c>
      <c r="E239" s="4">
        <v>58</v>
      </c>
      <c r="F239" s="4">
        <v>21</v>
      </c>
      <c r="G239" s="4">
        <v>189</v>
      </c>
      <c r="H239" s="4" t="s">
        <v>750</v>
      </c>
      <c r="I239" s="4" t="s">
        <v>2136</v>
      </c>
      <c r="J239" s="4" t="s">
        <v>216</v>
      </c>
      <c r="K239" s="4" t="s">
        <v>175</v>
      </c>
    </row>
    <row r="240" spans="1:11" x14ac:dyDescent="0.3">
      <c r="A240" s="4" t="s">
        <v>726</v>
      </c>
      <c r="B240" s="4" t="s">
        <v>727</v>
      </c>
      <c r="C240" s="4" t="s">
        <v>751</v>
      </c>
      <c r="D240" s="4" t="s">
        <v>73</v>
      </c>
      <c r="E240" s="4">
        <v>83</v>
      </c>
      <c r="F240" s="4">
        <v>25</v>
      </c>
      <c r="G240" s="4">
        <v>180</v>
      </c>
      <c r="H240" s="4" t="s">
        <v>752</v>
      </c>
      <c r="I240" s="4" t="s">
        <v>2137</v>
      </c>
      <c r="J240" s="4" t="s">
        <v>753</v>
      </c>
      <c r="K240" s="4" t="s">
        <v>468</v>
      </c>
    </row>
    <row r="241" spans="1:11" x14ac:dyDescent="0.3">
      <c r="A241" s="4" t="s">
        <v>726</v>
      </c>
      <c r="B241" s="4" t="s">
        <v>727</v>
      </c>
      <c r="C241" s="4" t="s">
        <v>754</v>
      </c>
      <c r="D241" s="4" t="s">
        <v>83</v>
      </c>
      <c r="E241" s="4">
        <v>65</v>
      </c>
      <c r="F241" s="4">
        <v>36</v>
      </c>
      <c r="G241" s="4">
        <v>192</v>
      </c>
      <c r="H241" s="4" t="s">
        <v>755</v>
      </c>
      <c r="I241" s="4" t="s">
        <v>756</v>
      </c>
      <c r="J241" s="4" t="s">
        <v>267</v>
      </c>
      <c r="K241" s="4" t="s">
        <v>63</v>
      </c>
    </row>
    <row r="242" spans="1:11" x14ac:dyDescent="0.3">
      <c r="A242" s="4" t="s">
        <v>726</v>
      </c>
      <c r="B242" s="4" t="s">
        <v>727</v>
      </c>
      <c r="C242" s="4" t="s">
        <v>757</v>
      </c>
      <c r="D242" s="4" t="s">
        <v>47</v>
      </c>
      <c r="E242" s="4">
        <v>0</v>
      </c>
      <c r="F242" s="4">
        <v>0</v>
      </c>
      <c r="G242" s="4">
        <v>198</v>
      </c>
      <c r="H242" s="4" t="s">
        <v>78</v>
      </c>
      <c r="I242" s="4" t="s">
        <v>758</v>
      </c>
      <c r="J242" s="4" t="s">
        <v>759</v>
      </c>
      <c r="K242" s="4" t="s">
        <v>175</v>
      </c>
    </row>
    <row r="243" spans="1:11" x14ac:dyDescent="0.3">
      <c r="A243" s="4" t="s">
        <v>726</v>
      </c>
      <c r="B243" s="4" t="s">
        <v>727</v>
      </c>
      <c r="C243" s="4" t="s">
        <v>760</v>
      </c>
      <c r="D243" s="4" t="s">
        <v>73</v>
      </c>
      <c r="E243" s="4">
        <v>26</v>
      </c>
      <c r="F243" s="4">
        <v>0</v>
      </c>
      <c r="G243" s="4">
        <v>184</v>
      </c>
      <c r="H243" s="4" t="s">
        <v>761</v>
      </c>
      <c r="I243" s="4" t="s">
        <v>762</v>
      </c>
      <c r="J243" s="4" t="s">
        <v>763</v>
      </c>
      <c r="K243" s="4" t="s">
        <v>175</v>
      </c>
    </row>
    <row r="244" spans="1:11" x14ac:dyDescent="0.3">
      <c r="A244" s="4" t="s">
        <v>726</v>
      </c>
      <c r="B244" s="4" t="s">
        <v>727</v>
      </c>
      <c r="C244" s="4" t="s">
        <v>764</v>
      </c>
      <c r="D244" s="4" t="s">
        <v>73</v>
      </c>
      <c r="E244" s="4">
        <v>4</v>
      </c>
      <c r="F244" s="4">
        <v>0</v>
      </c>
      <c r="G244" s="4">
        <v>186</v>
      </c>
      <c r="H244" s="4" t="s">
        <v>765</v>
      </c>
      <c r="I244" s="4" t="s">
        <v>2138</v>
      </c>
      <c r="J244" s="4" t="s">
        <v>733</v>
      </c>
      <c r="K244" s="4" t="s">
        <v>104</v>
      </c>
    </row>
    <row r="245" spans="1:11" x14ac:dyDescent="0.3">
      <c r="A245" s="4" t="s">
        <v>726</v>
      </c>
      <c r="B245" s="4" t="s">
        <v>727</v>
      </c>
      <c r="C245" s="4" t="s">
        <v>766</v>
      </c>
      <c r="D245" s="4" t="s">
        <v>51</v>
      </c>
      <c r="E245" s="4">
        <v>9</v>
      </c>
      <c r="F245" s="4">
        <v>0</v>
      </c>
      <c r="G245" s="4">
        <v>192</v>
      </c>
      <c r="H245" s="4" t="s">
        <v>767</v>
      </c>
      <c r="I245" s="4" t="s">
        <v>2139</v>
      </c>
      <c r="J245" s="4" t="s">
        <v>768</v>
      </c>
      <c r="K245" s="4" t="s">
        <v>402</v>
      </c>
    </row>
    <row r="246" spans="1:11" x14ac:dyDescent="0.3">
      <c r="A246" s="4" t="s">
        <v>726</v>
      </c>
      <c r="B246" s="4" t="s">
        <v>727</v>
      </c>
      <c r="C246" s="4" t="s">
        <v>769</v>
      </c>
      <c r="D246" s="4" t="s">
        <v>73</v>
      </c>
      <c r="E246" s="4">
        <v>35</v>
      </c>
      <c r="F246" s="4">
        <v>1</v>
      </c>
      <c r="G246" s="4">
        <v>183</v>
      </c>
      <c r="H246" s="4" t="s">
        <v>770</v>
      </c>
      <c r="I246" s="4" t="s">
        <v>2140</v>
      </c>
      <c r="J246" s="4" t="s">
        <v>398</v>
      </c>
      <c r="K246" s="4" t="s">
        <v>59</v>
      </c>
    </row>
    <row r="247" spans="1:11" x14ac:dyDescent="0.3">
      <c r="A247" s="4" t="s">
        <v>726</v>
      </c>
      <c r="B247" s="4" t="s">
        <v>727</v>
      </c>
      <c r="C247" s="4" t="s">
        <v>771</v>
      </c>
      <c r="D247" s="4" t="s">
        <v>73</v>
      </c>
      <c r="E247" s="4">
        <v>44</v>
      </c>
      <c r="F247" s="4">
        <v>4</v>
      </c>
      <c r="G247" s="4">
        <v>185</v>
      </c>
      <c r="H247" s="4" t="s">
        <v>495</v>
      </c>
      <c r="I247" s="4" t="s">
        <v>2141</v>
      </c>
      <c r="J247" s="4" t="s">
        <v>772</v>
      </c>
      <c r="K247" s="4" t="s">
        <v>147</v>
      </c>
    </row>
    <row r="248" spans="1:11" x14ac:dyDescent="0.3">
      <c r="A248" s="4" t="s">
        <v>726</v>
      </c>
      <c r="B248" s="4" t="s">
        <v>727</v>
      </c>
      <c r="C248" s="4" t="s">
        <v>773</v>
      </c>
      <c r="D248" s="4" t="s">
        <v>73</v>
      </c>
      <c r="E248" s="4">
        <v>37</v>
      </c>
      <c r="F248" s="4">
        <v>5</v>
      </c>
      <c r="G248" s="4">
        <v>188</v>
      </c>
      <c r="H248" s="4" t="s">
        <v>774</v>
      </c>
      <c r="I248" s="4" t="s">
        <v>775</v>
      </c>
      <c r="J248" s="4" t="s">
        <v>776</v>
      </c>
      <c r="K248" s="4" t="s">
        <v>147</v>
      </c>
    </row>
    <row r="249" spans="1:11" x14ac:dyDescent="0.3">
      <c r="A249" s="4" t="s">
        <v>726</v>
      </c>
      <c r="B249" s="4" t="s">
        <v>727</v>
      </c>
      <c r="C249" s="4" t="s">
        <v>777</v>
      </c>
      <c r="D249" s="4" t="s">
        <v>83</v>
      </c>
      <c r="E249" s="4">
        <v>12</v>
      </c>
      <c r="F249" s="4">
        <v>0</v>
      </c>
      <c r="G249" s="4">
        <v>172</v>
      </c>
      <c r="H249" s="4" t="s">
        <v>778</v>
      </c>
      <c r="I249" s="4" t="s">
        <v>2142</v>
      </c>
      <c r="J249" s="4" t="s">
        <v>779</v>
      </c>
      <c r="K249" s="4" t="s">
        <v>147</v>
      </c>
    </row>
    <row r="250" spans="1:11" x14ac:dyDescent="0.3">
      <c r="A250" s="4" t="s">
        <v>726</v>
      </c>
      <c r="B250" s="4" t="s">
        <v>727</v>
      </c>
      <c r="C250" s="4" t="s">
        <v>780</v>
      </c>
      <c r="D250" s="4" t="s">
        <v>73</v>
      </c>
      <c r="E250" s="4">
        <v>10</v>
      </c>
      <c r="F250" s="4">
        <v>2</v>
      </c>
      <c r="G250" s="4">
        <v>177</v>
      </c>
      <c r="H250" s="4" t="s">
        <v>781</v>
      </c>
      <c r="I250" s="4" t="s">
        <v>2143</v>
      </c>
      <c r="J250" s="4" t="s">
        <v>178</v>
      </c>
      <c r="K250" s="4" t="s">
        <v>147</v>
      </c>
    </row>
    <row r="251" spans="1:11" x14ac:dyDescent="0.3">
      <c r="A251" s="4" t="s">
        <v>726</v>
      </c>
      <c r="B251" s="4" t="s">
        <v>727</v>
      </c>
      <c r="C251" s="4" t="s">
        <v>782</v>
      </c>
      <c r="D251" s="4" t="s">
        <v>73</v>
      </c>
      <c r="E251" s="4">
        <v>3</v>
      </c>
      <c r="F251" s="4">
        <v>0</v>
      </c>
      <c r="G251" s="4">
        <v>184</v>
      </c>
      <c r="H251" s="4" t="s">
        <v>765</v>
      </c>
      <c r="I251" s="4" t="s">
        <v>2144</v>
      </c>
      <c r="J251" s="4" t="s">
        <v>783</v>
      </c>
      <c r="K251" s="4" t="s">
        <v>460</v>
      </c>
    </row>
    <row r="252" spans="1:11" x14ac:dyDescent="0.3">
      <c r="A252" s="4" t="s">
        <v>726</v>
      </c>
      <c r="B252" s="4" t="s">
        <v>727</v>
      </c>
      <c r="C252" s="4" t="s">
        <v>784</v>
      </c>
      <c r="D252" s="4" t="s">
        <v>47</v>
      </c>
      <c r="E252" s="4">
        <v>3</v>
      </c>
      <c r="F252" s="4">
        <v>0</v>
      </c>
      <c r="G252" s="4">
        <v>190</v>
      </c>
      <c r="H252" s="4" t="s">
        <v>785</v>
      </c>
      <c r="I252" s="4" t="s">
        <v>786</v>
      </c>
      <c r="J252" s="4" t="s">
        <v>787</v>
      </c>
      <c r="K252" s="4" t="s">
        <v>727</v>
      </c>
    </row>
    <row r="253" spans="1:11" x14ac:dyDescent="0.3">
      <c r="A253" s="4" t="s">
        <v>726</v>
      </c>
      <c r="B253" s="4" t="s">
        <v>727</v>
      </c>
      <c r="C253" s="4" t="s">
        <v>788</v>
      </c>
      <c r="D253" s="4" t="s">
        <v>73</v>
      </c>
      <c r="E253" s="4">
        <v>44</v>
      </c>
      <c r="F253" s="4">
        <v>4</v>
      </c>
      <c r="G253" s="4">
        <v>182</v>
      </c>
      <c r="H253" s="4" t="s">
        <v>789</v>
      </c>
      <c r="I253" s="4" t="s">
        <v>790</v>
      </c>
      <c r="J253" s="4" t="s">
        <v>791</v>
      </c>
      <c r="K253" s="4" t="s">
        <v>175</v>
      </c>
    </row>
    <row r="254" spans="1:11" x14ac:dyDescent="0.3">
      <c r="A254" s="4" t="s">
        <v>792</v>
      </c>
      <c r="B254" s="4" t="s">
        <v>104</v>
      </c>
      <c r="C254" s="4" t="s">
        <v>793</v>
      </c>
      <c r="D254" s="4" t="s">
        <v>47</v>
      </c>
      <c r="E254" s="4">
        <v>114</v>
      </c>
      <c r="F254" s="4">
        <v>0</v>
      </c>
      <c r="G254" s="4">
        <v>193</v>
      </c>
      <c r="H254" s="4" t="s">
        <v>794</v>
      </c>
      <c r="I254" s="4" t="s">
        <v>2145</v>
      </c>
      <c r="J254" s="4" t="s">
        <v>795</v>
      </c>
      <c r="K254" s="4" t="s">
        <v>334</v>
      </c>
    </row>
    <row r="255" spans="1:11" x14ac:dyDescent="0.3">
      <c r="A255" s="4" t="s">
        <v>792</v>
      </c>
      <c r="B255" s="4" t="s">
        <v>104</v>
      </c>
      <c r="C255" s="4" t="s">
        <v>796</v>
      </c>
      <c r="D255" s="4" t="s">
        <v>51</v>
      </c>
      <c r="E255" s="4">
        <v>9</v>
      </c>
      <c r="F255" s="4">
        <v>0</v>
      </c>
      <c r="G255" s="4">
        <v>183</v>
      </c>
      <c r="H255" s="4" t="s">
        <v>797</v>
      </c>
      <c r="I255" s="4" t="s">
        <v>2009</v>
      </c>
      <c r="J255" s="4" t="s">
        <v>798</v>
      </c>
      <c r="K255" s="4" t="s">
        <v>59</v>
      </c>
    </row>
    <row r="256" spans="1:11" x14ac:dyDescent="0.3">
      <c r="A256" s="4" t="s">
        <v>792</v>
      </c>
      <c r="B256" s="4" t="s">
        <v>104</v>
      </c>
      <c r="C256" s="4" t="s">
        <v>799</v>
      </c>
      <c r="D256" s="4" t="s">
        <v>51</v>
      </c>
      <c r="E256" s="4">
        <v>52</v>
      </c>
      <c r="F256" s="4">
        <v>0</v>
      </c>
      <c r="G256" s="4">
        <v>172</v>
      </c>
      <c r="H256" s="4" t="s">
        <v>800</v>
      </c>
      <c r="I256" s="4" t="s">
        <v>2146</v>
      </c>
      <c r="J256" s="4" t="s">
        <v>801</v>
      </c>
      <c r="K256" s="4" t="s">
        <v>288</v>
      </c>
    </row>
    <row r="257" spans="1:11" x14ac:dyDescent="0.3">
      <c r="A257" s="4" t="s">
        <v>792</v>
      </c>
      <c r="B257" s="4" t="s">
        <v>104</v>
      </c>
      <c r="C257" s="4" t="s">
        <v>802</v>
      </c>
      <c r="D257" s="4" t="s">
        <v>73</v>
      </c>
      <c r="E257" s="4">
        <v>32</v>
      </c>
      <c r="F257" s="4">
        <v>5</v>
      </c>
      <c r="G257" s="4">
        <v>187</v>
      </c>
      <c r="H257" s="4" t="s">
        <v>803</v>
      </c>
      <c r="I257" s="4" t="s">
        <v>2147</v>
      </c>
      <c r="J257" s="4" t="s">
        <v>687</v>
      </c>
      <c r="K257" s="4" t="s">
        <v>175</v>
      </c>
    </row>
    <row r="258" spans="1:11" x14ac:dyDescent="0.3">
      <c r="A258" s="4" t="s">
        <v>792</v>
      </c>
      <c r="B258" s="4" t="s">
        <v>104</v>
      </c>
      <c r="C258" s="4" t="s">
        <v>804</v>
      </c>
      <c r="D258" s="4" t="s">
        <v>51</v>
      </c>
      <c r="E258" s="4">
        <v>75</v>
      </c>
      <c r="F258" s="4">
        <v>4</v>
      </c>
      <c r="G258" s="4">
        <v>192</v>
      </c>
      <c r="H258" s="4" t="s">
        <v>805</v>
      </c>
      <c r="I258" s="4" t="s">
        <v>2148</v>
      </c>
      <c r="J258" s="4" t="s">
        <v>806</v>
      </c>
      <c r="K258" s="4" t="s">
        <v>334</v>
      </c>
    </row>
    <row r="259" spans="1:11" x14ac:dyDescent="0.3">
      <c r="A259" s="4" t="s">
        <v>792</v>
      </c>
      <c r="B259" s="4" t="s">
        <v>104</v>
      </c>
      <c r="C259" s="4" t="s">
        <v>807</v>
      </c>
      <c r="D259" s="4" t="s">
        <v>51</v>
      </c>
      <c r="E259" s="4">
        <v>28</v>
      </c>
      <c r="F259" s="4">
        <v>2</v>
      </c>
      <c r="G259" s="4">
        <v>188</v>
      </c>
      <c r="H259" s="4" t="s">
        <v>808</v>
      </c>
      <c r="I259" s="4" t="s">
        <v>2149</v>
      </c>
      <c r="J259" s="4" t="s">
        <v>606</v>
      </c>
      <c r="K259" s="4" t="s">
        <v>63</v>
      </c>
    </row>
    <row r="260" spans="1:11" x14ac:dyDescent="0.3">
      <c r="A260" s="4" t="s">
        <v>792</v>
      </c>
      <c r="B260" s="4" t="s">
        <v>104</v>
      </c>
      <c r="C260" s="4" t="s">
        <v>809</v>
      </c>
      <c r="D260" s="4" t="s">
        <v>73</v>
      </c>
      <c r="E260" s="4">
        <v>65</v>
      </c>
      <c r="F260" s="4">
        <v>9</v>
      </c>
      <c r="G260" s="4">
        <v>184</v>
      </c>
      <c r="H260" s="4" t="s">
        <v>810</v>
      </c>
      <c r="I260" s="4" t="s">
        <v>811</v>
      </c>
      <c r="J260" s="4" t="s">
        <v>186</v>
      </c>
      <c r="K260" s="4" t="s">
        <v>81</v>
      </c>
    </row>
    <row r="261" spans="1:11" x14ac:dyDescent="0.3">
      <c r="A261" s="4" t="s">
        <v>792</v>
      </c>
      <c r="B261" s="4" t="s">
        <v>104</v>
      </c>
      <c r="C261" s="4" t="s">
        <v>812</v>
      </c>
      <c r="D261" s="4" t="s">
        <v>73</v>
      </c>
      <c r="E261" s="4">
        <v>55</v>
      </c>
      <c r="F261" s="4">
        <v>4</v>
      </c>
      <c r="G261" s="4">
        <v>184</v>
      </c>
      <c r="H261" s="4" t="s">
        <v>813</v>
      </c>
      <c r="I261" s="4" t="s">
        <v>2150</v>
      </c>
      <c r="J261" s="4" t="s">
        <v>814</v>
      </c>
      <c r="K261" s="4" t="s">
        <v>402</v>
      </c>
    </row>
    <row r="262" spans="1:11" x14ac:dyDescent="0.3">
      <c r="A262" s="4" t="s">
        <v>792</v>
      </c>
      <c r="B262" s="4" t="s">
        <v>104</v>
      </c>
      <c r="C262" s="4" t="s">
        <v>815</v>
      </c>
      <c r="D262" s="4" t="s">
        <v>83</v>
      </c>
      <c r="E262" s="4">
        <v>35</v>
      </c>
      <c r="F262" s="4">
        <v>6</v>
      </c>
      <c r="G262" s="4">
        <v>187</v>
      </c>
      <c r="H262" s="4" t="s">
        <v>808</v>
      </c>
      <c r="I262" s="4" t="s">
        <v>2151</v>
      </c>
      <c r="J262" s="4" t="s">
        <v>816</v>
      </c>
      <c r="K262" s="4" t="s">
        <v>63</v>
      </c>
    </row>
    <row r="263" spans="1:11" x14ac:dyDescent="0.3">
      <c r="A263" s="4" t="s">
        <v>792</v>
      </c>
      <c r="B263" s="4" t="s">
        <v>104</v>
      </c>
      <c r="C263" s="4" t="s">
        <v>817</v>
      </c>
      <c r="D263" s="4" t="s">
        <v>73</v>
      </c>
      <c r="E263" s="4">
        <v>78</v>
      </c>
      <c r="F263" s="4">
        <v>8</v>
      </c>
      <c r="G263" s="4">
        <v>173</v>
      </c>
      <c r="H263" s="4" t="s">
        <v>818</v>
      </c>
      <c r="I263" s="4" t="s">
        <v>2152</v>
      </c>
      <c r="J263" s="4" t="s">
        <v>819</v>
      </c>
      <c r="K263" s="4" t="s">
        <v>81</v>
      </c>
    </row>
    <row r="264" spans="1:11" x14ac:dyDescent="0.3">
      <c r="A264" s="4" t="s">
        <v>792</v>
      </c>
      <c r="B264" s="4" t="s">
        <v>104</v>
      </c>
      <c r="C264" s="4" t="s">
        <v>820</v>
      </c>
      <c r="D264" s="4" t="s">
        <v>51</v>
      </c>
      <c r="E264" s="4">
        <v>115</v>
      </c>
      <c r="F264" s="4">
        <v>21</v>
      </c>
      <c r="G264" s="4">
        <v>182</v>
      </c>
      <c r="H264" s="4" t="s">
        <v>821</v>
      </c>
      <c r="I264" s="4" t="s">
        <v>822</v>
      </c>
      <c r="J264" s="4" t="s">
        <v>823</v>
      </c>
      <c r="K264" s="4" t="s">
        <v>402</v>
      </c>
    </row>
    <row r="265" spans="1:11" x14ac:dyDescent="0.3">
      <c r="A265" s="4" t="s">
        <v>792</v>
      </c>
      <c r="B265" s="4" t="s">
        <v>104</v>
      </c>
      <c r="C265" s="4" t="s">
        <v>824</v>
      </c>
      <c r="D265" s="4" t="s">
        <v>47</v>
      </c>
      <c r="E265" s="4">
        <v>0</v>
      </c>
      <c r="F265" s="4">
        <v>0</v>
      </c>
      <c r="G265" s="4">
        <v>192</v>
      </c>
      <c r="H265" s="4" t="s">
        <v>78</v>
      </c>
      <c r="I265" s="4" t="s">
        <v>825</v>
      </c>
      <c r="J265" s="4" t="s">
        <v>826</v>
      </c>
      <c r="K265" s="4" t="s">
        <v>104</v>
      </c>
    </row>
    <row r="266" spans="1:11" x14ac:dyDescent="0.3">
      <c r="A266" s="4" t="s">
        <v>792</v>
      </c>
      <c r="B266" s="4" t="s">
        <v>104</v>
      </c>
      <c r="C266" s="4" t="s">
        <v>827</v>
      </c>
      <c r="D266" s="4" t="s">
        <v>51</v>
      </c>
      <c r="E266" s="4">
        <v>21</v>
      </c>
      <c r="F266" s="4">
        <v>0</v>
      </c>
      <c r="G266" s="4">
        <v>191</v>
      </c>
      <c r="H266" s="4" t="s">
        <v>828</v>
      </c>
      <c r="I266" s="4" t="s">
        <v>829</v>
      </c>
      <c r="J266" s="4" t="s">
        <v>801</v>
      </c>
      <c r="K266" s="4" t="s">
        <v>288</v>
      </c>
    </row>
    <row r="267" spans="1:11" x14ac:dyDescent="0.3">
      <c r="A267" s="4" t="s">
        <v>792</v>
      </c>
      <c r="B267" s="4" t="s">
        <v>104</v>
      </c>
      <c r="C267" s="4" t="s">
        <v>830</v>
      </c>
      <c r="D267" s="4" t="s">
        <v>73</v>
      </c>
      <c r="E267" s="4">
        <v>2</v>
      </c>
      <c r="F267" s="4">
        <v>0</v>
      </c>
      <c r="G267" s="4">
        <v>180</v>
      </c>
      <c r="H267" s="4" t="s">
        <v>78</v>
      </c>
      <c r="I267" s="4" t="s">
        <v>2153</v>
      </c>
      <c r="J267" s="4" t="s">
        <v>103</v>
      </c>
      <c r="K267" s="4" t="s">
        <v>104</v>
      </c>
    </row>
    <row r="268" spans="1:11" x14ac:dyDescent="0.3">
      <c r="A268" s="4" t="s">
        <v>792</v>
      </c>
      <c r="B268" s="4" t="s">
        <v>104</v>
      </c>
      <c r="C268" s="4" t="s">
        <v>831</v>
      </c>
      <c r="D268" s="4" t="s">
        <v>73</v>
      </c>
      <c r="E268" s="4">
        <v>9</v>
      </c>
      <c r="F268" s="4">
        <v>1</v>
      </c>
      <c r="G268" s="4">
        <v>186</v>
      </c>
      <c r="H268" s="4" t="s">
        <v>832</v>
      </c>
      <c r="I268" s="4" t="s">
        <v>2154</v>
      </c>
      <c r="J268" s="4" t="s">
        <v>833</v>
      </c>
      <c r="K268" s="4" t="s">
        <v>175</v>
      </c>
    </row>
    <row r="269" spans="1:11" x14ac:dyDescent="0.3">
      <c r="A269" s="4" t="s">
        <v>792</v>
      </c>
      <c r="B269" s="4" t="s">
        <v>104</v>
      </c>
      <c r="C269" s="4" t="s">
        <v>834</v>
      </c>
      <c r="D269" s="4" t="s">
        <v>83</v>
      </c>
      <c r="E269" s="4">
        <v>8</v>
      </c>
      <c r="F269" s="4">
        <v>1</v>
      </c>
      <c r="G269" s="4">
        <v>185</v>
      </c>
      <c r="H269" s="4" t="s">
        <v>835</v>
      </c>
      <c r="I269" s="4" t="s">
        <v>2155</v>
      </c>
      <c r="J269" s="4" t="s">
        <v>836</v>
      </c>
      <c r="K269" s="4" t="s">
        <v>59</v>
      </c>
    </row>
    <row r="270" spans="1:11" x14ac:dyDescent="0.3">
      <c r="A270" s="4" t="s">
        <v>792</v>
      </c>
      <c r="B270" s="4" t="s">
        <v>104</v>
      </c>
      <c r="C270" s="4" t="s">
        <v>837</v>
      </c>
      <c r="D270" s="4" t="s">
        <v>83</v>
      </c>
      <c r="E270" s="4">
        <v>52</v>
      </c>
      <c r="F270" s="4">
        <v>15</v>
      </c>
      <c r="G270" s="4">
        <v>188</v>
      </c>
      <c r="H270" s="4" t="s">
        <v>838</v>
      </c>
      <c r="I270" s="4" t="s">
        <v>839</v>
      </c>
      <c r="J270" s="4" t="s">
        <v>708</v>
      </c>
      <c r="K270" s="4" t="s">
        <v>175</v>
      </c>
    </row>
    <row r="271" spans="1:11" x14ac:dyDescent="0.3">
      <c r="A271" s="4" t="s">
        <v>792</v>
      </c>
      <c r="B271" s="4" t="s">
        <v>104</v>
      </c>
      <c r="C271" s="4" t="s">
        <v>840</v>
      </c>
      <c r="D271" s="4" t="s">
        <v>83</v>
      </c>
      <c r="E271" s="4">
        <v>95</v>
      </c>
      <c r="F271" s="4">
        <v>19</v>
      </c>
      <c r="G271" s="4">
        <v>183</v>
      </c>
      <c r="H271" s="4" t="s">
        <v>841</v>
      </c>
      <c r="I271" s="4" t="s">
        <v>2156</v>
      </c>
      <c r="J271" s="4" t="s">
        <v>687</v>
      </c>
      <c r="K271" s="4" t="s">
        <v>175</v>
      </c>
    </row>
    <row r="272" spans="1:11" x14ac:dyDescent="0.3">
      <c r="A272" s="4" t="s">
        <v>792</v>
      </c>
      <c r="B272" s="4" t="s">
        <v>104</v>
      </c>
      <c r="C272" s="4" t="s">
        <v>842</v>
      </c>
      <c r="D272" s="4" t="s">
        <v>73</v>
      </c>
      <c r="E272" s="4">
        <v>7</v>
      </c>
      <c r="F272" s="4">
        <v>0</v>
      </c>
      <c r="G272" s="4">
        <v>178</v>
      </c>
      <c r="H272" s="4" t="s">
        <v>843</v>
      </c>
      <c r="I272" s="4" t="s">
        <v>2022</v>
      </c>
      <c r="J272" s="4" t="s">
        <v>80</v>
      </c>
      <c r="K272" s="4" t="s">
        <v>81</v>
      </c>
    </row>
    <row r="273" spans="1:11" x14ac:dyDescent="0.3">
      <c r="A273" s="4" t="s">
        <v>792</v>
      </c>
      <c r="B273" s="4" t="s">
        <v>104</v>
      </c>
      <c r="C273" s="4" t="s">
        <v>844</v>
      </c>
      <c r="D273" s="4" t="s">
        <v>73</v>
      </c>
      <c r="E273" s="4">
        <v>13</v>
      </c>
      <c r="F273" s="4">
        <v>0</v>
      </c>
      <c r="G273" s="4">
        <v>181</v>
      </c>
      <c r="H273" s="4" t="s">
        <v>845</v>
      </c>
      <c r="I273" s="4" t="s">
        <v>846</v>
      </c>
      <c r="J273" s="4" t="s">
        <v>117</v>
      </c>
      <c r="K273" s="4" t="s">
        <v>59</v>
      </c>
    </row>
    <row r="274" spans="1:11" x14ac:dyDescent="0.3">
      <c r="A274" s="4" t="s">
        <v>792</v>
      </c>
      <c r="B274" s="4" t="s">
        <v>104</v>
      </c>
      <c r="C274" s="4" t="s">
        <v>847</v>
      </c>
      <c r="D274" s="4" t="s">
        <v>51</v>
      </c>
      <c r="E274" s="4">
        <v>23</v>
      </c>
      <c r="F274" s="4">
        <v>1</v>
      </c>
      <c r="G274" s="4">
        <v>184</v>
      </c>
      <c r="H274" s="4" t="s">
        <v>832</v>
      </c>
      <c r="I274" s="4" t="s">
        <v>2157</v>
      </c>
      <c r="J274" s="4" t="s">
        <v>814</v>
      </c>
      <c r="K274" s="4" t="s">
        <v>402</v>
      </c>
    </row>
    <row r="275" spans="1:11" x14ac:dyDescent="0.3">
      <c r="A275" s="4" t="s">
        <v>792</v>
      </c>
      <c r="B275" s="4" t="s">
        <v>104</v>
      </c>
      <c r="C275" s="4" t="s">
        <v>848</v>
      </c>
      <c r="D275" s="4" t="s">
        <v>83</v>
      </c>
      <c r="E275" s="4">
        <v>64</v>
      </c>
      <c r="F275" s="4">
        <v>29</v>
      </c>
      <c r="G275" s="4">
        <v>177</v>
      </c>
      <c r="H275" s="4" t="s">
        <v>800</v>
      </c>
      <c r="I275" s="4" t="s">
        <v>2158</v>
      </c>
      <c r="J275" s="4" t="s">
        <v>823</v>
      </c>
      <c r="K275" s="4" t="s">
        <v>402</v>
      </c>
    </row>
    <row r="276" spans="1:11" x14ac:dyDescent="0.3">
      <c r="A276" s="4" t="s">
        <v>792</v>
      </c>
      <c r="B276" s="4" t="s">
        <v>104</v>
      </c>
      <c r="C276" s="4" t="s">
        <v>849</v>
      </c>
      <c r="D276" s="4" t="s">
        <v>47</v>
      </c>
      <c r="E276" s="4">
        <v>6</v>
      </c>
      <c r="F276" s="4">
        <v>0</v>
      </c>
      <c r="G276" s="4">
        <v>191</v>
      </c>
      <c r="H276" s="4" t="s">
        <v>828</v>
      </c>
      <c r="I276" s="4" t="s">
        <v>850</v>
      </c>
      <c r="J276" s="4" t="s">
        <v>851</v>
      </c>
      <c r="K276" s="4" t="s">
        <v>95</v>
      </c>
    </row>
    <row r="277" spans="1:11" x14ac:dyDescent="0.3">
      <c r="A277" s="4" t="s">
        <v>852</v>
      </c>
      <c r="B277" s="4" t="s">
        <v>63</v>
      </c>
      <c r="C277" s="4" t="s">
        <v>853</v>
      </c>
      <c r="D277" s="4" t="s">
        <v>47</v>
      </c>
      <c r="E277" s="4">
        <v>43</v>
      </c>
      <c r="F277" s="4">
        <v>0</v>
      </c>
      <c r="G277" s="4">
        <v>191</v>
      </c>
      <c r="H277" s="4" t="s">
        <v>854</v>
      </c>
      <c r="I277" s="4" t="s">
        <v>2159</v>
      </c>
      <c r="J277" s="4" t="s">
        <v>267</v>
      </c>
      <c r="K277" s="4" t="s">
        <v>63</v>
      </c>
    </row>
    <row r="278" spans="1:11" x14ac:dyDescent="0.3">
      <c r="A278" s="4" t="s">
        <v>852</v>
      </c>
      <c r="B278" s="4" t="s">
        <v>63</v>
      </c>
      <c r="C278" s="4" t="s">
        <v>855</v>
      </c>
      <c r="D278" s="4" t="s">
        <v>51</v>
      </c>
      <c r="E278" s="4">
        <v>54</v>
      </c>
      <c r="F278" s="4">
        <v>1</v>
      </c>
      <c r="G278" s="4">
        <v>180</v>
      </c>
      <c r="H278" s="4" t="s">
        <v>856</v>
      </c>
      <c r="I278" s="4" t="s">
        <v>2160</v>
      </c>
      <c r="J278" s="4" t="s">
        <v>220</v>
      </c>
      <c r="K278" s="4" t="s">
        <v>63</v>
      </c>
    </row>
    <row r="279" spans="1:11" x14ac:dyDescent="0.3">
      <c r="A279" s="4" t="s">
        <v>852</v>
      </c>
      <c r="B279" s="4" t="s">
        <v>63</v>
      </c>
      <c r="C279" s="4" t="s">
        <v>857</v>
      </c>
      <c r="D279" s="4" t="s">
        <v>51</v>
      </c>
      <c r="E279" s="4">
        <v>26</v>
      </c>
      <c r="F279" s="4">
        <v>1</v>
      </c>
      <c r="G279" s="4">
        <v>172</v>
      </c>
      <c r="H279" s="4" t="s">
        <v>858</v>
      </c>
      <c r="I279" s="4" t="s">
        <v>2161</v>
      </c>
      <c r="J279" s="4" t="s">
        <v>693</v>
      </c>
      <c r="K279" s="4" t="s">
        <v>63</v>
      </c>
    </row>
    <row r="280" spans="1:11" x14ac:dyDescent="0.3">
      <c r="A280" s="4" t="s">
        <v>852</v>
      </c>
      <c r="B280" s="4" t="s">
        <v>63</v>
      </c>
      <c r="C280" s="4" t="s">
        <v>859</v>
      </c>
      <c r="D280" s="4" t="s">
        <v>73</v>
      </c>
      <c r="E280" s="4">
        <v>114</v>
      </c>
      <c r="F280" s="4">
        <v>21</v>
      </c>
      <c r="G280" s="4">
        <v>185</v>
      </c>
      <c r="H280" s="4" t="s">
        <v>860</v>
      </c>
      <c r="I280" s="4" t="s">
        <v>861</v>
      </c>
      <c r="J280" s="4" t="s">
        <v>220</v>
      </c>
      <c r="K280" s="4" t="s">
        <v>63</v>
      </c>
    </row>
    <row r="281" spans="1:11" x14ac:dyDescent="0.3">
      <c r="A281" s="4" t="s">
        <v>852</v>
      </c>
      <c r="B281" s="4" t="s">
        <v>63</v>
      </c>
      <c r="C281" s="4" t="s">
        <v>862</v>
      </c>
      <c r="D281" s="4" t="s">
        <v>51</v>
      </c>
      <c r="E281" s="4">
        <v>27</v>
      </c>
      <c r="F281" s="4">
        <v>3</v>
      </c>
      <c r="G281" s="4">
        <v>191</v>
      </c>
      <c r="H281" s="4" t="s">
        <v>863</v>
      </c>
      <c r="I281" s="4" t="s">
        <v>2162</v>
      </c>
      <c r="J281" s="4" t="s">
        <v>160</v>
      </c>
      <c r="K281" s="4" t="s">
        <v>63</v>
      </c>
    </row>
    <row r="282" spans="1:11" x14ac:dyDescent="0.3">
      <c r="A282" s="4" t="s">
        <v>852</v>
      </c>
      <c r="B282" s="4" t="s">
        <v>63</v>
      </c>
      <c r="C282" s="4" t="s">
        <v>864</v>
      </c>
      <c r="D282" s="4" t="s">
        <v>51</v>
      </c>
      <c r="E282" s="4">
        <v>28</v>
      </c>
      <c r="F282" s="4">
        <v>2</v>
      </c>
      <c r="G282" s="4">
        <v>183</v>
      </c>
      <c r="H282" s="4" t="s">
        <v>854</v>
      </c>
      <c r="I282" s="4" t="s">
        <v>2163</v>
      </c>
      <c r="J282" s="4" t="s">
        <v>693</v>
      </c>
      <c r="K282" s="4" t="s">
        <v>63</v>
      </c>
    </row>
    <row r="283" spans="1:11" x14ac:dyDescent="0.3">
      <c r="A283" s="4" t="s">
        <v>852</v>
      </c>
      <c r="B283" s="4" t="s">
        <v>63</v>
      </c>
      <c r="C283" s="4" t="s">
        <v>865</v>
      </c>
      <c r="D283" s="4" t="s">
        <v>73</v>
      </c>
      <c r="E283" s="4">
        <v>20</v>
      </c>
      <c r="F283" s="4">
        <v>0</v>
      </c>
      <c r="G283" s="4">
        <v>172</v>
      </c>
      <c r="H283" s="4" t="s">
        <v>866</v>
      </c>
      <c r="I283" s="4" t="s">
        <v>2164</v>
      </c>
      <c r="J283" s="4" t="s">
        <v>677</v>
      </c>
      <c r="K283" s="4" t="s">
        <v>63</v>
      </c>
    </row>
    <row r="284" spans="1:11" x14ac:dyDescent="0.3">
      <c r="A284" s="4" t="s">
        <v>852</v>
      </c>
      <c r="B284" s="4" t="s">
        <v>63</v>
      </c>
      <c r="C284" s="4" t="s">
        <v>867</v>
      </c>
      <c r="D284" s="4" t="s">
        <v>73</v>
      </c>
      <c r="E284" s="4">
        <v>106</v>
      </c>
      <c r="F284" s="4">
        <v>29</v>
      </c>
      <c r="G284" s="4">
        <v>181</v>
      </c>
      <c r="H284" s="4" t="s">
        <v>868</v>
      </c>
      <c r="I284" s="4" t="s">
        <v>2165</v>
      </c>
      <c r="J284" s="4" t="s">
        <v>160</v>
      </c>
      <c r="K284" s="4" t="s">
        <v>63</v>
      </c>
    </row>
    <row r="285" spans="1:11" x14ac:dyDescent="0.3">
      <c r="A285" s="4" t="s">
        <v>852</v>
      </c>
      <c r="B285" s="4" t="s">
        <v>63</v>
      </c>
      <c r="C285" s="4" t="s">
        <v>869</v>
      </c>
      <c r="D285" s="4" t="s">
        <v>83</v>
      </c>
      <c r="E285" s="4">
        <v>15</v>
      </c>
      <c r="F285" s="4">
        <v>5</v>
      </c>
      <c r="G285" s="4">
        <v>179</v>
      </c>
      <c r="H285" s="4" t="s">
        <v>870</v>
      </c>
      <c r="I285" s="4" t="s">
        <v>2166</v>
      </c>
      <c r="J285" s="4" t="s">
        <v>220</v>
      </c>
      <c r="K285" s="4" t="s">
        <v>63</v>
      </c>
    </row>
    <row r="286" spans="1:11" x14ac:dyDescent="0.3">
      <c r="A286" s="4" t="s">
        <v>852</v>
      </c>
      <c r="B286" s="4" t="s">
        <v>63</v>
      </c>
      <c r="C286" s="4" t="s">
        <v>871</v>
      </c>
      <c r="D286" s="4" t="s">
        <v>83</v>
      </c>
      <c r="E286" s="4">
        <v>95</v>
      </c>
      <c r="F286" s="4">
        <v>40</v>
      </c>
      <c r="G286" s="4">
        <v>176</v>
      </c>
      <c r="H286" s="4" t="s">
        <v>872</v>
      </c>
      <c r="I286" s="4" t="s">
        <v>873</v>
      </c>
      <c r="J286" s="4" t="s">
        <v>577</v>
      </c>
      <c r="K286" s="4" t="s">
        <v>63</v>
      </c>
    </row>
    <row r="287" spans="1:11" x14ac:dyDescent="0.3">
      <c r="A287" s="4" t="s">
        <v>852</v>
      </c>
      <c r="B287" s="4" t="s">
        <v>63</v>
      </c>
      <c r="C287" s="4" t="s">
        <v>874</v>
      </c>
      <c r="D287" s="4" t="s">
        <v>83</v>
      </c>
      <c r="E287" s="4">
        <v>26</v>
      </c>
      <c r="F287" s="4">
        <v>8</v>
      </c>
      <c r="G287" s="4">
        <v>184</v>
      </c>
      <c r="H287" s="4" t="s">
        <v>294</v>
      </c>
      <c r="I287" s="4" t="s">
        <v>2167</v>
      </c>
      <c r="J287" s="4" t="s">
        <v>577</v>
      </c>
      <c r="K287" s="4" t="s">
        <v>63</v>
      </c>
    </row>
    <row r="288" spans="1:11" x14ac:dyDescent="0.3">
      <c r="A288" s="4" t="s">
        <v>852</v>
      </c>
      <c r="B288" s="4" t="s">
        <v>63</v>
      </c>
      <c r="C288" s="4" t="s">
        <v>875</v>
      </c>
      <c r="D288" s="4" t="s">
        <v>51</v>
      </c>
      <c r="E288" s="4">
        <v>13</v>
      </c>
      <c r="F288" s="4">
        <v>0</v>
      </c>
      <c r="G288" s="4">
        <v>194</v>
      </c>
      <c r="H288" s="4" t="s">
        <v>876</v>
      </c>
      <c r="I288" s="4" t="s">
        <v>2168</v>
      </c>
      <c r="J288" s="4" t="s">
        <v>577</v>
      </c>
      <c r="K288" s="4" t="s">
        <v>63</v>
      </c>
    </row>
    <row r="289" spans="1:11" x14ac:dyDescent="0.3">
      <c r="A289" s="4" t="s">
        <v>852</v>
      </c>
      <c r="B289" s="4" t="s">
        <v>63</v>
      </c>
      <c r="C289" s="4" t="s">
        <v>877</v>
      </c>
      <c r="D289" s="4" t="s">
        <v>47</v>
      </c>
      <c r="E289" s="4">
        <v>8</v>
      </c>
      <c r="F289" s="4">
        <v>0</v>
      </c>
      <c r="G289" s="4">
        <v>193</v>
      </c>
      <c r="H289" s="4" t="s">
        <v>878</v>
      </c>
      <c r="I289" s="4" t="s">
        <v>2169</v>
      </c>
      <c r="J289" s="4" t="s">
        <v>879</v>
      </c>
      <c r="K289" s="4" t="s">
        <v>63</v>
      </c>
    </row>
    <row r="290" spans="1:11" x14ac:dyDescent="0.3">
      <c r="A290" s="4" t="s">
        <v>852</v>
      </c>
      <c r="B290" s="4" t="s">
        <v>63</v>
      </c>
      <c r="C290" s="4" t="s">
        <v>880</v>
      </c>
      <c r="D290" s="4" t="s">
        <v>73</v>
      </c>
      <c r="E290" s="4">
        <v>13</v>
      </c>
      <c r="F290" s="4">
        <v>0</v>
      </c>
      <c r="G290" s="4">
        <v>187</v>
      </c>
      <c r="H290" s="4" t="s">
        <v>881</v>
      </c>
      <c r="I290" s="4" t="s">
        <v>2170</v>
      </c>
      <c r="J290" s="4" t="s">
        <v>220</v>
      </c>
      <c r="K290" s="4" t="s">
        <v>63</v>
      </c>
    </row>
    <row r="291" spans="1:11" x14ac:dyDescent="0.3">
      <c r="A291" s="4" t="s">
        <v>852</v>
      </c>
      <c r="B291" s="4" t="s">
        <v>63</v>
      </c>
      <c r="C291" s="4" t="s">
        <v>882</v>
      </c>
      <c r="D291" s="4" t="s">
        <v>73</v>
      </c>
      <c r="E291" s="4">
        <v>15</v>
      </c>
      <c r="F291" s="4">
        <v>3</v>
      </c>
      <c r="G291" s="4">
        <v>180</v>
      </c>
      <c r="H291" s="4" t="s">
        <v>883</v>
      </c>
      <c r="I291" s="4" t="s">
        <v>2171</v>
      </c>
      <c r="J291" s="4" t="s">
        <v>677</v>
      </c>
      <c r="K291" s="4" t="s">
        <v>63</v>
      </c>
    </row>
    <row r="292" spans="1:11" x14ac:dyDescent="0.3">
      <c r="A292" s="4" t="s">
        <v>852</v>
      </c>
      <c r="B292" s="4" t="s">
        <v>63</v>
      </c>
      <c r="C292" s="4" t="s">
        <v>884</v>
      </c>
      <c r="D292" s="4" t="s">
        <v>51</v>
      </c>
      <c r="E292" s="4">
        <v>11</v>
      </c>
      <c r="F292" s="4">
        <v>0</v>
      </c>
      <c r="G292" s="4">
        <v>185</v>
      </c>
      <c r="H292" s="4" t="s">
        <v>885</v>
      </c>
      <c r="I292" s="4" t="s">
        <v>2172</v>
      </c>
      <c r="J292" s="4" t="s">
        <v>577</v>
      </c>
      <c r="K292" s="4" t="s">
        <v>63</v>
      </c>
    </row>
    <row r="293" spans="1:11" x14ac:dyDescent="0.3">
      <c r="A293" s="4" t="s">
        <v>852</v>
      </c>
      <c r="B293" s="4" t="s">
        <v>63</v>
      </c>
      <c r="C293" s="4" t="s">
        <v>886</v>
      </c>
      <c r="D293" s="4" t="s">
        <v>73</v>
      </c>
      <c r="E293" s="4">
        <v>48</v>
      </c>
      <c r="F293" s="4">
        <v>1</v>
      </c>
      <c r="G293" s="4">
        <v>175</v>
      </c>
      <c r="H293" s="4" t="s">
        <v>887</v>
      </c>
      <c r="I293" s="4" t="s">
        <v>2173</v>
      </c>
      <c r="J293" s="4" t="s">
        <v>267</v>
      </c>
      <c r="K293" s="4" t="s">
        <v>63</v>
      </c>
    </row>
    <row r="294" spans="1:11" x14ac:dyDescent="0.3">
      <c r="A294" s="4" t="s">
        <v>852</v>
      </c>
      <c r="B294" s="4" t="s">
        <v>63</v>
      </c>
      <c r="C294" s="4" t="s">
        <v>888</v>
      </c>
      <c r="D294" s="4" t="s">
        <v>83</v>
      </c>
      <c r="E294" s="4">
        <v>7</v>
      </c>
      <c r="F294" s="4">
        <v>3</v>
      </c>
      <c r="G294" s="4">
        <v>188</v>
      </c>
      <c r="H294" s="4" t="s">
        <v>889</v>
      </c>
      <c r="I294" s="4" t="s">
        <v>2174</v>
      </c>
      <c r="J294" s="4" t="s">
        <v>606</v>
      </c>
      <c r="K294" s="4" t="s">
        <v>63</v>
      </c>
    </row>
    <row r="295" spans="1:11" x14ac:dyDescent="0.3">
      <c r="A295" s="4" t="s">
        <v>852</v>
      </c>
      <c r="B295" s="4" t="s">
        <v>63</v>
      </c>
      <c r="C295" s="4" t="s">
        <v>890</v>
      </c>
      <c r="D295" s="4" t="s">
        <v>73</v>
      </c>
      <c r="E295" s="4">
        <v>7</v>
      </c>
      <c r="F295" s="4">
        <v>0</v>
      </c>
      <c r="G295" s="4">
        <v>170</v>
      </c>
      <c r="H295" s="4" t="s">
        <v>891</v>
      </c>
      <c r="I295" s="4" t="s">
        <v>2175</v>
      </c>
      <c r="J295" s="4" t="s">
        <v>220</v>
      </c>
      <c r="K295" s="4" t="s">
        <v>63</v>
      </c>
    </row>
    <row r="296" spans="1:11" x14ac:dyDescent="0.3">
      <c r="A296" s="4" t="s">
        <v>852</v>
      </c>
      <c r="B296" s="4" t="s">
        <v>63</v>
      </c>
      <c r="C296" s="4" t="s">
        <v>892</v>
      </c>
      <c r="D296" s="4" t="s">
        <v>73</v>
      </c>
      <c r="E296" s="4">
        <v>9</v>
      </c>
      <c r="F296" s="4">
        <v>0</v>
      </c>
      <c r="G296" s="4">
        <v>179</v>
      </c>
      <c r="H296" s="4" t="s">
        <v>893</v>
      </c>
      <c r="I296" s="4" t="s">
        <v>202</v>
      </c>
      <c r="J296" s="4" t="s">
        <v>606</v>
      </c>
      <c r="K296" s="4" t="s">
        <v>63</v>
      </c>
    </row>
    <row r="297" spans="1:11" x14ac:dyDescent="0.3">
      <c r="A297" s="4" t="s">
        <v>852</v>
      </c>
      <c r="B297" s="4" t="s">
        <v>63</v>
      </c>
      <c r="C297" s="4" t="s">
        <v>894</v>
      </c>
      <c r="D297" s="4" t="s">
        <v>73</v>
      </c>
      <c r="E297" s="4">
        <v>9</v>
      </c>
      <c r="F297" s="4">
        <v>0</v>
      </c>
      <c r="G297" s="4">
        <v>185</v>
      </c>
      <c r="H297" s="4" t="s">
        <v>895</v>
      </c>
      <c r="I297" s="4" t="s">
        <v>2176</v>
      </c>
      <c r="J297" s="4" t="s">
        <v>693</v>
      </c>
      <c r="K297" s="4" t="s">
        <v>63</v>
      </c>
    </row>
    <row r="298" spans="1:11" x14ac:dyDescent="0.3">
      <c r="A298" s="4" t="s">
        <v>852</v>
      </c>
      <c r="B298" s="4" t="s">
        <v>63</v>
      </c>
      <c r="C298" s="4" t="s">
        <v>896</v>
      </c>
      <c r="D298" s="4" t="s">
        <v>47</v>
      </c>
      <c r="E298" s="4">
        <v>2</v>
      </c>
      <c r="F298" s="4">
        <v>0</v>
      </c>
      <c r="G298" s="4">
        <v>201</v>
      </c>
      <c r="H298" s="4" t="s">
        <v>893</v>
      </c>
      <c r="I298" s="4" t="s">
        <v>897</v>
      </c>
      <c r="J298" s="4" t="s">
        <v>366</v>
      </c>
      <c r="K298" s="4" t="s">
        <v>367</v>
      </c>
    </row>
    <row r="299" spans="1:11" x14ac:dyDescent="0.3">
      <c r="A299" s="4" t="s">
        <v>852</v>
      </c>
      <c r="B299" s="4" t="s">
        <v>63</v>
      </c>
      <c r="C299" s="4" t="s">
        <v>898</v>
      </c>
      <c r="D299" s="4" t="s">
        <v>51</v>
      </c>
      <c r="E299" s="4">
        <v>3</v>
      </c>
      <c r="F299" s="4">
        <v>0</v>
      </c>
      <c r="G299" s="4">
        <v>184</v>
      </c>
      <c r="H299" s="4" t="s">
        <v>899</v>
      </c>
      <c r="I299" s="4" t="s">
        <v>2177</v>
      </c>
      <c r="J299" s="4" t="s">
        <v>606</v>
      </c>
      <c r="K299" s="4" t="s">
        <v>63</v>
      </c>
    </row>
    <row r="300" spans="1:11" x14ac:dyDescent="0.3">
      <c r="A300" s="4" t="s">
        <v>900</v>
      </c>
      <c r="B300" s="4" t="s">
        <v>95</v>
      </c>
      <c r="C300" s="4" t="s">
        <v>901</v>
      </c>
      <c r="D300" s="4" t="s">
        <v>47</v>
      </c>
      <c r="E300" s="4">
        <v>62</v>
      </c>
      <c r="F300" s="4">
        <v>0</v>
      </c>
      <c r="G300" s="4">
        <v>188</v>
      </c>
      <c r="H300" s="4" t="s">
        <v>902</v>
      </c>
      <c r="I300" s="4" t="s">
        <v>2178</v>
      </c>
      <c r="J300" s="4" t="s">
        <v>100</v>
      </c>
      <c r="K300" s="4" t="s">
        <v>63</v>
      </c>
    </row>
    <row r="301" spans="1:11" x14ac:dyDescent="0.3">
      <c r="A301" s="4" t="s">
        <v>900</v>
      </c>
      <c r="B301" s="4" t="s">
        <v>95</v>
      </c>
      <c r="C301" s="4" t="s">
        <v>903</v>
      </c>
      <c r="D301" s="4" t="s">
        <v>51</v>
      </c>
      <c r="E301" s="4">
        <v>25</v>
      </c>
      <c r="F301" s="4">
        <v>2</v>
      </c>
      <c r="G301" s="4">
        <v>178</v>
      </c>
      <c r="H301" s="4" t="s">
        <v>904</v>
      </c>
      <c r="I301" s="4" t="s">
        <v>2179</v>
      </c>
      <c r="J301" s="4" t="s">
        <v>236</v>
      </c>
      <c r="K301" s="4" t="s">
        <v>63</v>
      </c>
    </row>
    <row r="302" spans="1:11" x14ac:dyDescent="0.3">
      <c r="A302" s="4" t="s">
        <v>900</v>
      </c>
      <c r="B302" s="4" t="s">
        <v>95</v>
      </c>
      <c r="C302" s="4" t="s">
        <v>905</v>
      </c>
      <c r="D302" s="4" t="s">
        <v>51</v>
      </c>
      <c r="E302" s="4">
        <v>62</v>
      </c>
      <c r="F302" s="4">
        <v>0</v>
      </c>
      <c r="G302" s="4">
        <v>174</v>
      </c>
      <c r="H302" s="4" t="s">
        <v>906</v>
      </c>
      <c r="I302" s="4" t="s">
        <v>907</v>
      </c>
      <c r="J302" s="4" t="s">
        <v>577</v>
      </c>
      <c r="K302" s="4" t="s">
        <v>63</v>
      </c>
    </row>
    <row r="303" spans="1:11" x14ac:dyDescent="0.3">
      <c r="A303" s="4" t="s">
        <v>900</v>
      </c>
      <c r="B303" s="4" t="s">
        <v>95</v>
      </c>
      <c r="C303" s="4" t="s">
        <v>908</v>
      </c>
      <c r="D303" s="4" t="s">
        <v>51</v>
      </c>
      <c r="E303" s="4">
        <v>11</v>
      </c>
      <c r="F303" s="4">
        <v>0</v>
      </c>
      <c r="G303" s="4">
        <v>191</v>
      </c>
      <c r="H303" s="4" t="s">
        <v>909</v>
      </c>
      <c r="I303" s="4" t="s">
        <v>2180</v>
      </c>
      <c r="J303" s="4" t="s">
        <v>819</v>
      </c>
      <c r="K303" s="4" t="s">
        <v>81</v>
      </c>
    </row>
    <row r="304" spans="1:11" x14ac:dyDescent="0.3">
      <c r="A304" s="4" t="s">
        <v>900</v>
      </c>
      <c r="B304" s="4" t="s">
        <v>95</v>
      </c>
      <c r="C304" s="4" t="s">
        <v>910</v>
      </c>
      <c r="D304" s="4" t="s">
        <v>51</v>
      </c>
      <c r="E304" s="4">
        <v>23</v>
      </c>
      <c r="F304" s="4">
        <v>2</v>
      </c>
      <c r="G304" s="4">
        <v>187</v>
      </c>
      <c r="H304" s="4" t="s">
        <v>881</v>
      </c>
      <c r="I304" s="4" t="s">
        <v>2099</v>
      </c>
      <c r="J304" s="4" t="s">
        <v>220</v>
      </c>
      <c r="K304" s="4" t="s">
        <v>63</v>
      </c>
    </row>
    <row r="305" spans="1:11" x14ac:dyDescent="0.3">
      <c r="A305" s="4" t="s">
        <v>900</v>
      </c>
      <c r="B305" s="4" t="s">
        <v>95</v>
      </c>
      <c r="C305" s="4" t="s">
        <v>911</v>
      </c>
      <c r="D305" s="4" t="s">
        <v>73</v>
      </c>
      <c r="E305" s="4">
        <v>34</v>
      </c>
      <c r="F305" s="4">
        <v>3</v>
      </c>
      <c r="G305" s="4">
        <v>175</v>
      </c>
      <c r="H305" s="4" t="s">
        <v>912</v>
      </c>
      <c r="I305" s="4" t="s">
        <v>2181</v>
      </c>
      <c r="J305" s="4" t="s">
        <v>913</v>
      </c>
      <c r="K305" s="4" t="s">
        <v>95</v>
      </c>
    </row>
    <row r="306" spans="1:11" x14ac:dyDescent="0.3">
      <c r="A306" s="4" t="s">
        <v>900</v>
      </c>
      <c r="B306" s="4" t="s">
        <v>95</v>
      </c>
      <c r="C306" s="4" t="s">
        <v>914</v>
      </c>
      <c r="D306" s="4" t="s">
        <v>83</v>
      </c>
      <c r="E306" s="4">
        <v>1</v>
      </c>
      <c r="F306" s="4">
        <v>0</v>
      </c>
      <c r="G306" s="4">
        <v>172</v>
      </c>
      <c r="H306" s="4" t="s">
        <v>915</v>
      </c>
      <c r="I306" s="4" t="s">
        <v>916</v>
      </c>
      <c r="J306" s="4" t="s">
        <v>917</v>
      </c>
      <c r="K306" s="4" t="s">
        <v>95</v>
      </c>
    </row>
    <row r="307" spans="1:11" x14ac:dyDescent="0.3">
      <c r="A307" s="4" t="s">
        <v>900</v>
      </c>
      <c r="B307" s="4" t="s">
        <v>95</v>
      </c>
      <c r="C307" s="4" t="s">
        <v>918</v>
      </c>
      <c r="D307" s="4" t="s">
        <v>73</v>
      </c>
      <c r="E307" s="4">
        <v>38</v>
      </c>
      <c r="F307" s="4">
        <v>6</v>
      </c>
      <c r="G307" s="4">
        <v>166</v>
      </c>
      <c r="H307" s="4" t="s">
        <v>919</v>
      </c>
      <c r="I307" s="4" t="s">
        <v>2182</v>
      </c>
      <c r="J307" s="4" t="s">
        <v>141</v>
      </c>
      <c r="K307" s="4" t="s">
        <v>95</v>
      </c>
    </row>
    <row r="308" spans="1:11" x14ac:dyDescent="0.3">
      <c r="A308" s="4" t="s">
        <v>900</v>
      </c>
      <c r="B308" s="4" t="s">
        <v>95</v>
      </c>
      <c r="C308" s="4" t="s">
        <v>920</v>
      </c>
      <c r="D308" s="4" t="s">
        <v>83</v>
      </c>
      <c r="E308" s="4">
        <v>35</v>
      </c>
      <c r="F308" s="4">
        <v>9</v>
      </c>
      <c r="G308" s="4">
        <v>192</v>
      </c>
      <c r="H308" s="4" t="s">
        <v>921</v>
      </c>
      <c r="I308" s="4" t="s">
        <v>2183</v>
      </c>
      <c r="J308" s="4" t="s">
        <v>677</v>
      </c>
      <c r="K308" s="4" t="s">
        <v>63</v>
      </c>
    </row>
    <row r="309" spans="1:11" x14ac:dyDescent="0.3">
      <c r="A309" s="4" t="s">
        <v>900</v>
      </c>
      <c r="B309" s="4" t="s">
        <v>95</v>
      </c>
      <c r="C309" s="4" t="s">
        <v>922</v>
      </c>
      <c r="D309" s="4" t="s">
        <v>83</v>
      </c>
      <c r="E309" s="4">
        <v>71</v>
      </c>
      <c r="F309" s="4">
        <v>24</v>
      </c>
      <c r="G309" s="4">
        <v>184</v>
      </c>
      <c r="H309" s="4" t="s">
        <v>923</v>
      </c>
      <c r="I309" s="4" t="s">
        <v>2184</v>
      </c>
      <c r="J309" s="4" t="s">
        <v>819</v>
      </c>
      <c r="K309" s="4" t="s">
        <v>81</v>
      </c>
    </row>
    <row r="310" spans="1:11" x14ac:dyDescent="0.3">
      <c r="A310" s="4" t="s">
        <v>900</v>
      </c>
      <c r="B310" s="4" t="s">
        <v>95</v>
      </c>
      <c r="C310" s="4" t="s">
        <v>924</v>
      </c>
      <c r="D310" s="4" t="s">
        <v>83</v>
      </c>
      <c r="E310" s="4">
        <v>9</v>
      </c>
      <c r="F310" s="4">
        <v>3</v>
      </c>
      <c r="G310" s="4">
        <v>175</v>
      </c>
      <c r="H310" s="4" t="s">
        <v>925</v>
      </c>
      <c r="I310" s="4" t="s">
        <v>926</v>
      </c>
      <c r="J310" s="4" t="s">
        <v>927</v>
      </c>
      <c r="K310" s="4" t="s">
        <v>81</v>
      </c>
    </row>
    <row r="311" spans="1:11" x14ac:dyDescent="0.3">
      <c r="A311" s="4" t="s">
        <v>900</v>
      </c>
      <c r="B311" s="4" t="s">
        <v>95</v>
      </c>
      <c r="C311" s="4" t="s">
        <v>928</v>
      </c>
      <c r="D311" s="4" t="s">
        <v>73</v>
      </c>
      <c r="E311" s="4">
        <v>13</v>
      </c>
      <c r="F311" s="4">
        <v>0</v>
      </c>
      <c r="G311" s="4">
        <v>172</v>
      </c>
      <c r="H311" s="4" t="s">
        <v>906</v>
      </c>
      <c r="I311" s="4" t="s">
        <v>929</v>
      </c>
      <c r="J311" s="4" t="s">
        <v>233</v>
      </c>
      <c r="K311" s="4" t="s">
        <v>95</v>
      </c>
    </row>
    <row r="312" spans="1:11" x14ac:dyDescent="0.3">
      <c r="A312" s="4" t="s">
        <v>900</v>
      </c>
      <c r="B312" s="4" t="s">
        <v>95</v>
      </c>
      <c r="C312" s="4" t="s">
        <v>930</v>
      </c>
      <c r="D312" s="4" t="s">
        <v>51</v>
      </c>
      <c r="E312" s="4">
        <v>3</v>
      </c>
      <c r="F312" s="4">
        <v>0</v>
      </c>
      <c r="G312" s="4">
        <v>187</v>
      </c>
      <c r="H312" s="4" t="s">
        <v>931</v>
      </c>
      <c r="I312" s="4" t="s">
        <v>2185</v>
      </c>
      <c r="J312" s="4" t="s">
        <v>85</v>
      </c>
      <c r="K312" s="4" t="s">
        <v>67</v>
      </c>
    </row>
    <row r="313" spans="1:11" x14ac:dyDescent="0.3">
      <c r="A313" s="4" t="s">
        <v>900</v>
      </c>
      <c r="B313" s="4" t="s">
        <v>95</v>
      </c>
      <c r="C313" s="4" t="s">
        <v>932</v>
      </c>
      <c r="D313" s="4" t="s">
        <v>73</v>
      </c>
      <c r="E313" s="4">
        <v>28</v>
      </c>
      <c r="F313" s="4">
        <v>4</v>
      </c>
      <c r="G313" s="4">
        <v>179</v>
      </c>
      <c r="H313" s="4" t="s">
        <v>933</v>
      </c>
      <c r="I313" s="4" t="s">
        <v>2186</v>
      </c>
      <c r="J313" s="4" t="s">
        <v>913</v>
      </c>
      <c r="K313" s="4" t="s">
        <v>95</v>
      </c>
    </row>
    <row r="314" spans="1:11" x14ac:dyDescent="0.3">
      <c r="A314" s="4" t="s">
        <v>900</v>
      </c>
      <c r="B314" s="4" t="s">
        <v>95</v>
      </c>
      <c r="C314" s="4" t="s">
        <v>934</v>
      </c>
      <c r="D314" s="4" t="s">
        <v>51</v>
      </c>
      <c r="E314" s="4">
        <v>42</v>
      </c>
      <c r="F314" s="4">
        <v>0</v>
      </c>
      <c r="G314" s="4">
        <v>178</v>
      </c>
      <c r="H314" s="4" t="s">
        <v>935</v>
      </c>
      <c r="I314" s="4" t="s">
        <v>2187</v>
      </c>
      <c r="J314" s="4" t="s">
        <v>677</v>
      </c>
      <c r="K314" s="4" t="s">
        <v>63</v>
      </c>
    </row>
    <row r="315" spans="1:11" x14ac:dyDescent="0.3">
      <c r="A315" s="4" t="s">
        <v>900</v>
      </c>
      <c r="B315" s="4" t="s">
        <v>95</v>
      </c>
      <c r="C315" s="4" t="s">
        <v>936</v>
      </c>
      <c r="D315" s="4" t="s">
        <v>47</v>
      </c>
      <c r="E315" s="4">
        <v>2</v>
      </c>
      <c r="F315" s="4">
        <v>0</v>
      </c>
      <c r="G315" s="4">
        <v>188</v>
      </c>
      <c r="H315" s="4" t="s">
        <v>912</v>
      </c>
      <c r="I315" s="4" t="s">
        <v>2188</v>
      </c>
      <c r="J315" s="4" t="s">
        <v>253</v>
      </c>
      <c r="K315" s="4" t="s">
        <v>95</v>
      </c>
    </row>
    <row r="316" spans="1:11" x14ac:dyDescent="0.3">
      <c r="A316" s="4" t="s">
        <v>900</v>
      </c>
      <c r="B316" s="4" t="s">
        <v>95</v>
      </c>
      <c r="C316" s="4" t="s">
        <v>937</v>
      </c>
      <c r="D316" s="4" t="s">
        <v>51</v>
      </c>
      <c r="E316" s="4">
        <v>3</v>
      </c>
      <c r="F316" s="4">
        <v>0</v>
      </c>
      <c r="G316" s="4">
        <v>189</v>
      </c>
      <c r="H316" s="4" t="s">
        <v>925</v>
      </c>
      <c r="I316" s="4" t="s">
        <v>2189</v>
      </c>
      <c r="J316" s="4" t="s">
        <v>913</v>
      </c>
      <c r="K316" s="4" t="s">
        <v>95</v>
      </c>
    </row>
    <row r="317" spans="1:11" x14ac:dyDescent="0.3">
      <c r="A317" s="4" t="s">
        <v>900</v>
      </c>
      <c r="B317" s="4" t="s">
        <v>95</v>
      </c>
      <c r="C317" s="4" t="s">
        <v>938</v>
      </c>
      <c r="D317" s="4" t="s">
        <v>73</v>
      </c>
      <c r="E317" s="4">
        <v>21</v>
      </c>
      <c r="F317" s="4">
        <v>1</v>
      </c>
      <c r="G317" s="4">
        <v>188</v>
      </c>
      <c r="H317" s="4" t="s">
        <v>939</v>
      </c>
      <c r="I317" s="4" t="s">
        <v>2144</v>
      </c>
      <c r="J317" s="4" t="s">
        <v>236</v>
      </c>
      <c r="K317" s="4" t="s">
        <v>63</v>
      </c>
    </row>
    <row r="318" spans="1:11" x14ac:dyDescent="0.3">
      <c r="A318" s="4" t="s">
        <v>900</v>
      </c>
      <c r="B318" s="4" t="s">
        <v>95</v>
      </c>
      <c r="C318" s="4" t="s">
        <v>940</v>
      </c>
      <c r="D318" s="4" t="s">
        <v>73</v>
      </c>
      <c r="E318" s="4">
        <v>16</v>
      </c>
      <c r="F318" s="4">
        <v>3</v>
      </c>
      <c r="G318" s="4">
        <v>191</v>
      </c>
      <c r="H318" s="4" t="s">
        <v>909</v>
      </c>
      <c r="I318" s="4" t="s">
        <v>941</v>
      </c>
      <c r="J318" s="4" t="s">
        <v>341</v>
      </c>
      <c r="K318" s="4" t="s">
        <v>59</v>
      </c>
    </row>
    <row r="319" spans="1:11" x14ac:dyDescent="0.3">
      <c r="A319" s="4" t="s">
        <v>900</v>
      </c>
      <c r="B319" s="4" t="s">
        <v>95</v>
      </c>
      <c r="C319" s="4" t="s">
        <v>942</v>
      </c>
      <c r="D319" s="4" t="s">
        <v>83</v>
      </c>
      <c r="E319" s="4">
        <v>27</v>
      </c>
      <c r="F319" s="4">
        <v>5</v>
      </c>
      <c r="G319" s="4">
        <v>185</v>
      </c>
      <c r="H319" s="4" t="s">
        <v>943</v>
      </c>
      <c r="I319" s="4" t="s">
        <v>2190</v>
      </c>
      <c r="J319" s="4" t="s">
        <v>236</v>
      </c>
      <c r="K319" s="4" t="s">
        <v>63</v>
      </c>
    </row>
    <row r="320" spans="1:11" x14ac:dyDescent="0.3">
      <c r="A320" s="4" t="s">
        <v>900</v>
      </c>
      <c r="B320" s="4" t="s">
        <v>95</v>
      </c>
      <c r="C320" s="4" t="s">
        <v>944</v>
      </c>
      <c r="D320" s="4" t="s">
        <v>51</v>
      </c>
      <c r="E320" s="4">
        <v>21</v>
      </c>
      <c r="F320" s="4">
        <v>0</v>
      </c>
      <c r="G320" s="4">
        <v>185</v>
      </c>
      <c r="H320" s="4" t="s">
        <v>921</v>
      </c>
      <c r="I320" s="4" t="s">
        <v>2191</v>
      </c>
      <c r="J320" s="4" t="s">
        <v>677</v>
      </c>
      <c r="K320" s="4" t="s">
        <v>63</v>
      </c>
    </row>
    <row r="321" spans="1:11" x14ac:dyDescent="0.3">
      <c r="A321" s="4" t="s">
        <v>900</v>
      </c>
      <c r="B321" s="4" t="s">
        <v>95</v>
      </c>
      <c r="C321" s="4" t="s">
        <v>945</v>
      </c>
      <c r="D321" s="4" t="s">
        <v>73</v>
      </c>
      <c r="E321" s="4">
        <v>2</v>
      </c>
      <c r="F321" s="4">
        <v>0</v>
      </c>
      <c r="G321" s="4">
        <v>185</v>
      </c>
      <c r="H321" s="4" t="s">
        <v>946</v>
      </c>
      <c r="I321" s="4" t="s">
        <v>2192</v>
      </c>
      <c r="J321" s="4" t="s">
        <v>606</v>
      </c>
      <c r="K321" s="4" t="s">
        <v>63</v>
      </c>
    </row>
    <row r="322" spans="1:11" x14ac:dyDescent="0.3">
      <c r="A322" s="4" t="s">
        <v>900</v>
      </c>
      <c r="B322" s="4" t="s">
        <v>95</v>
      </c>
      <c r="C322" s="4" t="s">
        <v>947</v>
      </c>
      <c r="D322" s="4" t="s">
        <v>47</v>
      </c>
      <c r="E322" s="4">
        <v>11</v>
      </c>
      <c r="F322" s="4">
        <v>0</v>
      </c>
      <c r="G322" s="4">
        <v>184</v>
      </c>
      <c r="H322" s="4" t="s">
        <v>948</v>
      </c>
      <c r="I322" s="4" t="s">
        <v>949</v>
      </c>
      <c r="J322" s="4" t="s">
        <v>950</v>
      </c>
      <c r="K322" s="4" t="s">
        <v>95</v>
      </c>
    </row>
    <row r="323" spans="1:11" x14ac:dyDescent="0.3">
      <c r="A323" s="4" t="s">
        <v>951</v>
      </c>
      <c r="B323" s="4" t="s">
        <v>175</v>
      </c>
      <c r="C323" s="4" t="s">
        <v>952</v>
      </c>
      <c r="D323" s="4" t="s">
        <v>47</v>
      </c>
      <c r="E323" s="4">
        <v>52</v>
      </c>
      <c r="F323" s="4">
        <v>0</v>
      </c>
      <c r="G323" s="4">
        <v>193</v>
      </c>
      <c r="H323" s="4" t="s">
        <v>953</v>
      </c>
      <c r="I323" s="4" t="s">
        <v>954</v>
      </c>
      <c r="J323" s="4" t="s">
        <v>708</v>
      </c>
      <c r="K323" s="4" t="s">
        <v>175</v>
      </c>
    </row>
    <row r="324" spans="1:11" x14ac:dyDescent="0.3">
      <c r="A324" s="4" t="s">
        <v>951</v>
      </c>
      <c r="B324" s="4" t="s">
        <v>175</v>
      </c>
      <c r="C324" s="4" t="s">
        <v>955</v>
      </c>
      <c r="D324" s="4" t="s">
        <v>51</v>
      </c>
      <c r="E324" s="4">
        <v>5</v>
      </c>
      <c r="F324" s="4">
        <v>0</v>
      </c>
      <c r="G324" s="4">
        <v>186</v>
      </c>
      <c r="H324" s="4" t="s">
        <v>956</v>
      </c>
      <c r="I324" s="4" t="s">
        <v>2193</v>
      </c>
      <c r="J324" s="4" t="s">
        <v>449</v>
      </c>
      <c r="K324" s="4" t="s">
        <v>175</v>
      </c>
    </row>
    <row r="325" spans="1:11" x14ac:dyDescent="0.3">
      <c r="A325" s="4" t="s">
        <v>951</v>
      </c>
      <c r="B325" s="4" t="s">
        <v>175</v>
      </c>
      <c r="C325" s="4" t="s">
        <v>957</v>
      </c>
      <c r="D325" s="4" t="s">
        <v>51</v>
      </c>
      <c r="E325" s="4">
        <v>2</v>
      </c>
      <c r="F325" s="4">
        <v>0</v>
      </c>
      <c r="G325" s="4">
        <v>187</v>
      </c>
      <c r="H325" s="4" t="s">
        <v>958</v>
      </c>
      <c r="I325" s="4" t="s">
        <v>2194</v>
      </c>
      <c r="J325" s="4" t="s">
        <v>763</v>
      </c>
      <c r="K325" s="4" t="s">
        <v>175</v>
      </c>
    </row>
    <row r="326" spans="1:11" x14ac:dyDescent="0.3">
      <c r="A326" s="4" t="s">
        <v>951</v>
      </c>
      <c r="B326" s="4" t="s">
        <v>175</v>
      </c>
      <c r="C326" s="4" t="s">
        <v>959</v>
      </c>
      <c r="D326" s="4" t="s">
        <v>51</v>
      </c>
      <c r="E326" s="4">
        <v>28</v>
      </c>
      <c r="F326" s="4">
        <v>2</v>
      </c>
      <c r="G326" s="4">
        <v>187</v>
      </c>
      <c r="H326" s="4" t="s">
        <v>960</v>
      </c>
      <c r="I326" s="4" t="s">
        <v>2195</v>
      </c>
      <c r="J326" s="4" t="s">
        <v>199</v>
      </c>
      <c r="K326" s="4" t="s">
        <v>175</v>
      </c>
    </row>
    <row r="327" spans="1:11" x14ac:dyDescent="0.3">
      <c r="A327" s="4" t="s">
        <v>951</v>
      </c>
      <c r="B327" s="4" t="s">
        <v>175</v>
      </c>
      <c r="C327" s="4" t="s">
        <v>961</v>
      </c>
      <c r="D327" s="4" t="s">
        <v>51</v>
      </c>
      <c r="E327" s="4">
        <v>36</v>
      </c>
      <c r="F327" s="4">
        <v>4</v>
      </c>
      <c r="G327" s="4">
        <v>192</v>
      </c>
      <c r="H327" s="4" t="s">
        <v>956</v>
      </c>
      <c r="I327" s="4" t="s">
        <v>2196</v>
      </c>
      <c r="J327" s="4" t="s">
        <v>449</v>
      </c>
      <c r="K327" s="4" t="s">
        <v>175</v>
      </c>
    </row>
    <row r="328" spans="1:11" x14ac:dyDescent="0.3">
      <c r="A328" s="4" t="s">
        <v>951</v>
      </c>
      <c r="B328" s="4" t="s">
        <v>175</v>
      </c>
      <c r="C328" s="4" t="s">
        <v>962</v>
      </c>
      <c r="D328" s="4" t="s">
        <v>73</v>
      </c>
      <c r="E328" s="4">
        <v>51</v>
      </c>
      <c r="F328" s="4">
        <v>5</v>
      </c>
      <c r="G328" s="4">
        <v>189</v>
      </c>
      <c r="H328" s="4" t="s">
        <v>963</v>
      </c>
      <c r="I328" s="4" t="s">
        <v>2197</v>
      </c>
      <c r="J328" s="4" t="s">
        <v>819</v>
      </c>
      <c r="K328" s="4" t="s">
        <v>81</v>
      </c>
    </row>
    <row r="329" spans="1:11" x14ac:dyDescent="0.3">
      <c r="A329" s="4" t="s">
        <v>951</v>
      </c>
      <c r="B329" s="4" t="s">
        <v>175</v>
      </c>
      <c r="C329" s="4" t="s">
        <v>964</v>
      </c>
      <c r="D329" s="4" t="s">
        <v>73</v>
      </c>
      <c r="E329" s="4">
        <v>108</v>
      </c>
      <c r="F329" s="4">
        <v>23</v>
      </c>
      <c r="G329" s="4">
        <v>183</v>
      </c>
      <c r="H329" s="4" t="s">
        <v>965</v>
      </c>
      <c r="I329" s="4" t="s">
        <v>2198</v>
      </c>
      <c r="J329" s="4" t="s">
        <v>708</v>
      </c>
      <c r="K329" s="4" t="s">
        <v>175</v>
      </c>
    </row>
    <row r="330" spans="1:11" x14ac:dyDescent="0.3">
      <c r="A330" s="4" t="s">
        <v>951</v>
      </c>
      <c r="B330" s="4" t="s">
        <v>175</v>
      </c>
      <c r="C330" s="4" t="s">
        <v>966</v>
      </c>
      <c r="D330" s="4" t="s">
        <v>73</v>
      </c>
      <c r="E330" s="4">
        <v>62</v>
      </c>
      <c r="F330" s="4">
        <v>18</v>
      </c>
      <c r="G330" s="4">
        <v>180</v>
      </c>
      <c r="H330" s="4" t="s">
        <v>967</v>
      </c>
      <c r="I330" s="4" t="s">
        <v>968</v>
      </c>
      <c r="J330" s="4" t="s">
        <v>677</v>
      </c>
      <c r="K330" s="4" t="s">
        <v>63</v>
      </c>
    </row>
    <row r="331" spans="1:11" x14ac:dyDescent="0.3">
      <c r="A331" s="4" t="s">
        <v>951</v>
      </c>
      <c r="B331" s="4" t="s">
        <v>175</v>
      </c>
      <c r="C331" s="4" t="s">
        <v>969</v>
      </c>
      <c r="D331" s="4" t="s">
        <v>83</v>
      </c>
      <c r="E331" s="4">
        <v>39</v>
      </c>
      <c r="F331" s="4">
        <v>16</v>
      </c>
      <c r="G331" s="4">
        <v>184</v>
      </c>
      <c r="H331" s="4" t="s">
        <v>970</v>
      </c>
      <c r="I331" s="4" t="s">
        <v>2199</v>
      </c>
      <c r="J331" s="4" t="s">
        <v>160</v>
      </c>
      <c r="K331" s="4" t="s">
        <v>63</v>
      </c>
    </row>
    <row r="332" spans="1:11" x14ac:dyDescent="0.3">
      <c r="A332" s="4" t="s">
        <v>951</v>
      </c>
      <c r="B332" s="4" t="s">
        <v>175</v>
      </c>
      <c r="C332" s="4" t="s">
        <v>971</v>
      </c>
      <c r="D332" s="4" t="s">
        <v>83</v>
      </c>
      <c r="E332" s="4">
        <v>116</v>
      </c>
      <c r="F332" s="4">
        <v>47</v>
      </c>
      <c r="G332" s="4">
        <v>180</v>
      </c>
      <c r="H332" s="4" t="s">
        <v>965</v>
      </c>
      <c r="I332" s="4" t="s">
        <v>2200</v>
      </c>
      <c r="J332" s="4" t="s">
        <v>677</v>
      </c>
      <c r="K332" s="4" t="s">
        <v>63</v>
      </c>
    </row>
    <row r="333" spans="1:11" x14ac:dyDescent="0.3">
      <c r="A333" s="4" t="s">
        <v>951</v>
      </c>
      <c r="B333" s="4" t="s">
        <v>175</v>
      </c>
      <c r="C333" s="4" t="s">
        <v>972</v>
      </c>
      <c r="D333" s="4" t="s">
        <v>83</v>
      </c>
      <c r="E333" s="4">
        <v>137</v>
      </c>
      <c r="F333" s="4">
        <v>71</v>
      </c>
      <c r="G333" s="4">
        <v>182</v>
      </c>
      <c r="H333" s="4" t="s">
        <v>973</v>
      </c>
      <c r="I333" s="4" t="s">
        <v>2201</v>
      </c>
      <c r="J333" s="4" t="s">
        <v>398</v>
      </c>
      <c r="K333" s="4" t="s">
        <v>59</v>
      </c>
    </row>
    <row r="334" spans="1:11" x14ac:dyDescent="0.3">
      <c r="A334" s="4" t="s">
        <v>951</v>
      </c>
      <c r="B334" s="4" t="s">
        <v>175</v>
      </c>
      <c r="C334" s="4" t="s">
        <v>974</v>
      </c>
      <c r="D334" s="4" t="s">
        <v>47</v>
      </c>
      <c r="E334" s="4">
        <v>3</v>
      </c>
      <c r="F334" s="4">
        <v>0</v>
      </c>
      <c r="G334" s="4">
        <v>187</v>
      </c>
      <c r="H334" s="4" t="s">
        <v>975</v>
      </c>
      <c r="I334" s="4" t="s">
        <v>2202</v>
      </c>
      <c r="J334" s="4" t="s">
        <v>251</v>
      </c>
      <c r="K334" s="4" t="s">
        <v>175</v>
      </c>
    </row>
    <row r="335" spans="1:11" x14ac:dyDescent="0.3">
      <c r="A335" s="4" t="s">
        <v>951</v>
      </c>
      <c r="B335" s="4" t="s">
        <v>175</v>
      </c>
      <c r="C335" s="4" t="s">
        <v>976</v>
      </c>
      <c r="D335" s="4" t="s">
        <v>83</v>
      </c>
      <c r="E335" s="4">
        <v>56</v>
      </c>
      <c r="F335" s="4">
        <v>22</v>
      </c>
      <c r="G335" s="4">
        <v>186</v>
      </c>
      <c r="H335" s="4" t="s">
        <v>977</v>
      </c>
      <c r="I335" s="4" t="s">
        <v>2203</v>
      </c>
      <c r="J335" s="4" t="s">
        <v>708</v>
      </c>
      <c r="K335" s="4" t="s">
        <v>175</v>
      </c>
    </row>
    <row r="336" spans="1:11" x14ac:dyDescent="0.3">
      <c r="A336" s="4" t="s">
        <v>951</v>
      </c>
      <c r="B336" s="4" t="s">
        <v>175</v>
      </c>
      <c r="C336" s="4" t="s">
        <v>978</v>
      </c>
      <c r="D336" s="4" t="s">
        <v>73</v>
      </c>
      <c r="E336" s="4">
        <v>12</v>
      </c>
      <c r="F336" s="4">
        <v>1</v>
      </c>
      <c r="G336" s="4">
        <v>185</v>
      </c>
      <c r="H336" s="4" t="s">
        <v>979</v>
      </c>
      <c r="I336" s="4" t="s">
        <v>2204</v>
      </c>
      <c r="J336" s="4" t="s">
        <v>199</v>
      </c>
      <c r="K336" s="4" t="s">
        <v>175</v>
      </c>
    </row>
    <row r="337" spans="1:11" x14ac:dyDescent="0.3">
      <c r="A337" s="4" t="s">
        <v>951</v>
      </c>
      <c r="B337" s="4" t="s">
        <v>175</v>
      </c>
      <c r="C337" s="4" t="s">
        <v>980</v>
      </c>
      <c r="D337" s="4" t="s">
        <v>51</v>
      </c>
      <c r="E337" s="4">
        <v>1</v>
      </c>
      <c r="F337" s="4">
        <v>0</v>
      </c>
      <c r="G337" s="4">
        <v>183</v>
      </c>
      <c r="H337" s="4" t="s">
        <v>981</v>
      </c>
      <c r="I337" s="4" t="s">
        <v>982</v>
      </c>
      <c r="J337" s="4" t="s">
        <v>449</v>
      </c>
      <c r="K337" s="4" t="s">
        <v>175</v>
      </c>
    </row>
    <row r="338" spans="1:11" x14ac:dyDescent="0.3">
      <c r="A338" s="4" t="s">
        <v>951</v>
      </c>
      <c r="B338" s="4" t="s">
        <v>175</v>
      </c>
      <c r="C338" s="4" t="s">
        <v>983</v>
      </c>
      <c r="D338" s="4" t="s">
        <v>73</v>
      </c>
      <c r="E338" s="4">
        <v>113</v>
      </c>
      <c r="F338" s="4">
        <v>5</v>
      </c>
      <c r="G338" s="4">
        <v>170</v>
      </c>
      <c r="H338" s="4" t="s">
        <v>984</v>
      </c>
      <c r="I338" s="4" t="s">
        <v>2205</v>
      </c>
      <c r="J338" s="4" t="s">
        <v>708</v>
      </c>
      <c r="K338" s="4" t="s">
        <v>175</v>
      </c>
    </row>
    <row r="339" spans="1:11" x14ac:dyDescent="0.3">
      <c r="A339" s="4" t="s">
        <v>951</v>
      </c>
      <c r="B339" s="4" t="s">
        <v>175</v>
      </c>
      <c r="C339" s="4" t="s">
        <v>985</v>
      </c>
      <c r="D339" s="4" t="s">
        <v>51</v>
      </c>
      <c r="E339" s="4">
        <v>104</v>
      </c>
      <c r="F339" s="4">
        <v>4</v>
      </c>
      <c r="G339" s="4">
        <v>198</v>
      </c>
      <c r="H339" s="4" t="s">
        <v>986</v>
      </c>
      <c r="I339" s="4" t="s">
        <v>2206</v>
      </c>
      <c r="J339" s="4" t="s">
        <v>677</v>
      </c>
      <c r="K339" s="4" t="s">
        <v>63</v>
      </c>
    </row>
    <row r="340" spans="1:11" x14ac:dyDescent="0.3">
      <c r="A340" s="4" t="s">
        <v>951</v>
      </c>
      <c r="B340" s="4" t="s">
        <v>175</v>
      </c>
      <c r="C340" s="4" t="s">
        <v>987</v>
      </c>
      <c r="D340" s="4" t="s">
        <v>73</v>
      </c>
      <c r="E340" s="4">
        <v>51</v>
      </c>
      <c r="F340" s="4">
        <v>7</v>
      </c>
      <c r="G340" s="4">
        <v>182</v>
      </c>
      <c r="H340" s="4" t="s">
        <v>977</v>
      </c>
      <c r="I340" s="4" t="s">
        <v>2207</v>
      </c>
      <c r="J340" s="4" t="s">
        <v>708</v>
      </c>
      <c r="K340" s="4" t="s">
        <v>175</v>
      </c>
    </row>
    <row r="341" spans="1:11" x14ac:dyDescent="0.3">
      <c r="A341" s="4" t="s">
        <v>951</v>
      </c>
      <c r="B341" s="4" t="s">
        <v>175</v>
      </c>
      <c r="C341" s="4" t="s">
        <v>988</v>
      </c>
      <c r="D341" s="4" t="s">
        <v>83</v>
      </c>
      <c r="E341" s="4">
        <v>35</v>
      </c>
      <c r="F341" s="4">
        <v>11</v>
      </c>
      <c r="G341" s="4">
        <v>176</v>
      </c>
      <c r="H341" s="4" t="s">
        <v>970</v>
      </c>
      <c r="I341" s="4" t="s">
        <v>2208</v>
      </c>
      <c r="J341" s="4" t="s">
        <v>708</v>
      </c>
      <c r="K341" s="4" t="s">
        <v>175</v>
      </c>
    </row>
    <row r="342" spans="1:11" x14ac:dyDescent="0.3">
      <c r="A342" s="4" t="s">
        <v>951</v>
      </c>
      <c r="B342" s="4" t="s">
        <v>175</v>
      </c>
      <c r="C342" s="4" t="s">
        <v>989</v>
      </c>
      <c r="D342" s="4" t="s">
        <v>51</v>
      </c>
      <c r="E342" s="4">
        <v>46</v>
      </c>
      <c r="F342" s="4">
        <v>0</v>
      </c>
      <c r="G342" s="4">
        <v>192</v>
      </c>
      <c r="H342" s="4" t="s">
        <v>990</v>
      </c>
      <c r="I342" s="4" t="s">
        <v>2209</v>
      </c>
      <c r="J342" s="4" t="s">
        <v>708</v>
      </c>
      <c r="K342" s="4" t="s">
        <v>175</v>
      </c>
    </row>
    <row r="343" spans="1:11" x14ac:dyDescent="0.3">
      <c r="A343" s="4" t="s">
        <v>951</v>
      </c>
      <c r="B343" s="4" t="s">
        <v>175</v>
      </c>
      <c r="C343" s="4" t="s">
        <v>991</v>
      </c>
      <c r="D343" s="4" t="s">
        <v>51</v>
      </c>
      <c r="E343" s="4">
        <v>4</v>
      </c>
      <c r="F343" s="4">
        <v>0</v>
      </c>
      <c r="G343" s="4">
        <v>184</v>
      </c>
      <c r="H343" s="4" t="s">
        <v>992</v>
      </c>
      <c r="I343" s="4" t="s">
        <v>2210</v>
      </c>
      <c r="J343" s="4" t="s">
        <v>993</v>
      </c>
      <c r="K343" s="4" t="s">
        <v>59</v>
      </c>
    </row>
    <row r="344" spans="1:11" x14ac:dyDescent="0.3">
      <c r="A344" s="4" t="s">
        <v>951</v>
      </c>
      <c r="B344" s="4" t="s">
        <v>175</v>
      </c>
      <c r="C344" s="4" t="s">
        <v>994</v>
      </c>
      <c r="D344" s="4" t="s">
        <v>47</v>
      </c>
      <c r="E344" s="4">
        <v>3</v>
      </c>
      <c r="F344" s="4">
        <v>0</v>
      </c>
      <c r="G344" s="4">
        <v>188</v>
      </c>
      <c r="H344" s="4" t="s">
        <v>995</v>
      </c>
      <c r="I344" s="4" t="s">
        <v>2211</v>
      </c>
      <c r="J344" s="4" t="s">
        <v>449</v>
      </c>
      <c r="K344" s="4" t="s">
        <v>175</v>
      </c>
    </row>
    <row r="345" spans="1:11" x14ac:dyDescent="0.3">
      <c r="A345" s="4" t="s">
        <v>951</v>
      </c>
      <c r="B345" s="4" t="s">
        <v>175</v>
      </c>
      <c r="C345" s="4" t="s">
        <v>996</v>
      </c>
      <c r="D345" s="4" t="s">
        <v>73</v>
      </c>
      <c r="E345" s="4">
        <v>5</v>
      </c>
      <c r="F345" s="4">
        <v>0</v>
      </c>
      <c r="G345" s="4">
        <v>189</v>
      </c>
      <c r="H345" s="4" t="s">
        <v>992</v>
      </c>
      <c r="I345" s="4" t="s">
        <v>2212</v>
      </c>
      <c r="J345" s="4" t="s">
        <v>997</v>
      </c>
      <c r="K345" s="4" t="s">
        <v>175</v>
      </c>
    </row>
    <row r="346" spans="1:11" x14ac:dyDescent="0.3">
      <c r="A346" s="4" t="s">
        <v>998</v>
      </c>
      <c r="B346" s="4" t="s">
        <v>288</v>
      </c>
      <c r="C346" s="4" t="s">
        <v>999</v>
      </c>
      <c r="D346" s="4" t="s">
        <v>47</v>
      </c>
      <c r="E346" s="4">
        <v>23</v>
      </c>
      <c r="F346" s="4">
        <v>0</v>
      </c>
      <c r="G346" s="4">
        <v>189</v>
      </c>
      <c r="H346" s="4" t="s">
        <v>1000</v>
      </c>
      <c r="I346" s="4" t="s">
        <v>2213</v>
      </c>
      <c r="J346" s="4" t="s">
        <v>90</v>
      </c>
      <c r="K346" s="4" t="s">
        <v>81</v>
      </c>
    </row>
    <row r="347" spans="1:11" x14ac:dyDescent="0.3">
      <c r="A347" s="4" t="s">
        <v>998</v>
      </c>
      <c r="B347" s="4" t="s">
        <v>288</v>
      </c>
      <c r="C347" s="4" t="s">
        <v>1001</v>
      </c>
      <c r="D347" s="4" t="s">
        <v>73</v>
      </c>
      <c r="E347" s="4">
        <v>34</v>
      </c>
      <c r="F347" s="4">
        <v>0</v>
      </c>
      <c r="G347" s="4">
        <v>178</v>
      </c>
      <c r="H347" s="4" t="s">
        <v>1002</v>
      </c>
      <c r="I347" s="4" t="s">
        <v>1003</v>
      </c>
      <c r="J347" s="4" t="s">
        <v>1004</v>
      </c>
      <c r="K347" s="4" t="s">
        <v>288</v>
      </c>
    </row>
    <row r="348" spans="1:11" x14ac:dyDescent="0.3">
      <c r="A348" s="4" t="s">
        <v>998</v>
      </c>
      <c r="B348" s="4" t="s">
        <v>288</v>
      </c>
      <c r="C348" s="4" t="s">
        <v>1005</v>
      </c>
      <c r="D348" s="4" t="s">
        <v>51</v>
      </c>
      <c r="E348" s="4">
        <v>13</v>
      </c>
      <c r="F348" s="4">
        <v>0</v>
      </c>
      <c r="G348" s="4">
        <v>183</v>
      </c>
      <c r="H348" s="4" t="s">
        <v>1006</v>
      </c>
      <c r="I348" s="4" t="s">
        <v>2214</v>
      </c>
      <c r="J348" s="4" t="s">
        <v>1007</v>
      </c>
      <c r="K348" s="4" t="s">
        <v>288</v>
      </c>
    </row>
    <row r="349" spans="1:11" x14ac:dyDescent="0.3">
      <c r="A349" s="4" t="s">
        <v>998</v>
      </c>
      <c r="B349" s="4" t="s">
        <v>288</v>
      </c>
      <c r="C349" s="4" t="s">
        <v>1008</v>
      </c>
      <c r="D349" s="4" t="s">
        <v>51</v>
      </c>
      <c r="E349" s="4">
        <v>13</v>
      </c>
      <c r="F349" s="4">
        <v>0</v>
      </c>
      <c r="G349" s="4">
        <v>186</v>
      </c>
      <c r="H349" s="4" t="s">
        <v>1009</v>
      </c>
      <c r="I349" s="4" t="s">
        <v>2215</v>
      </c>
      <c r="J349" s="4" t="s">
        <v>1004</v>
      </c>
      <c r="K349" s="4" t="s">
        <v>288</v>
      </c>
    </row>
    <row r="350" spans="1:11" x14ac:dyDescent="0.3">
      <c r="A350" s="4" t="s">
        <v>998</v>
      </c>
      <c r="B350" s="4" t="s">
        <v>288</v>
      </c>
      <c r="C350" s="4" t="s">
        <v>1010</v>
      </c>
      <c r="D350" s="4" t="s">
        <v>51</v>
      </c>
      <c r="E350" s="4">
        <v>19</v>
      </c>
      <c r="F350" s="4">
        <v>0</v>
      </c>
      <c r="G350" s="4">
        <v>193</v>
      </c>
      <c r="H350" s="4" t="s">
        <v>1011</v>
      </c>
      <c r="I350" s="4" t="s">
        <v>2216</v>
      </c>
      <c r="J350" s="4" t="s">
        <v>1012</v>
      </c>
      <c r="K350" s="4" t="s">
        <v>59</v>
      </c>
    </row>
    <row r="351" spans="1:11" x14ac:dyDescent="0.3">
      <c r="A351" s="4" t="s">
        <v>998</v>
      </c>
      <c r="B351" s="4" t="s">
        <v>288</v>
      </c>
      <c r="C351" s="4" t="s">
        <v>1013</v>
      </c>
      <c r="D351" s="4" t="s">
        <v>73</v>
      </c>
      <c r="E351" s="4">
        <v>49</v>
      </c>
      <c r="F351" s="4">
        <v>1</v>
      </c>
      <c r="G351" s="4">
        <v>190</v>
      </c>
      <c r="H351" s="4" t="s">
        <v>1014</v>
      </c>
      <c r="I351" s="4" t="s">
        <v>2217</v>
      </c>
      <c r="J351" s="4" t="s">
        <v>1015</v>
      </c>
      <c r="K351" s="4" t="s">
        <v>147</v>
      </c>
    </row>
    <row r="352" spans="1:11" x14ac:dyDescent="0.3">
      <c r="A352" s="4" t="s">
        <v>998</v>
      </c>
      <c r="B352" s="4" t="s">
        <v>288</v>
      </c>
      <c r="C352" s="4" t="s">
        <v>1016</v>
      </c>
      <c r="D352" s="4" t="s">
        <v>83</v>
      </c>
      <c r="E352" s="4">
        <v>77</v>
      </c>
      <c r="F352" s="4">
        <v>9</v>
      </c>
      <c r="G352" s="4">
        <v>192</v>
      </c>
      <c r="H352" s="4" t="s">
        <v>1017</v>
      </c>
      <c r="I352" s="4" t="s">
        <v>2218</v>
      </c>
      <c r="J352" s="4" t="s">
        <v>366</v>
      </c>
      <c r="K352" s="4" t="s">
        <v>367</v>
      </c>
    </row>
    <row r="353" spans="1:11" x14ac:dyDescent="0.3">
      <c r="A353" s="4" t="s">
        <v>998</v>
      </c>
      <c r="B353" s="4" t="s">
        <v>288</v>
      </c>
      <c r="C353" s="4" t="s">
        <v>1018</v>
      </c>
      <c r="D353" s="4" t="s">
        <v>73</v>
      </c>
      <c r="E353" s="4">
        <v>19</v>
      </c>
      <c r="F353" s="4">
        <v>1</v>
      </c>
      <c r="G353" s="4">
        <v>184</v>
      </c>
      <c r="H353" s="4" t="s">
        <v>1019</v>
      </c>
      <c r="I353" s="4" t="s">
        <v>2219</v>
      </c>
      <c r="J353" s="4" t="s">
        <v>1020</v>
      </c>
      <c r="K353" s="4" t="s">
        <v>59</v>
      </c>
    </row>
    <row r="354" spans="1:11" x14ac:dyDescent="0.3">
      <c r="A354" s="4" t="s">
        <v>998</v>
      </c>
      <c r="B354" s="4" t="s">
        <v>288</v>
      </c>
      <c r="C354" s="4" t="s">
        <v>1021</v>
      </c>
      <c r="D354" s="4" t="s">
        <v>83</v>
      </c>
      <c r="E354" s="4">
        <v>35</v>
      </c>
      <c r="F354" s="4">
        <v>8</v>
      </c>
      <c r="G354" s="4">
        <v>188</v>
      </c>
      <c r="H354" s="4" t="s">
        <v>1022</v>
      </c>
      <c r="I354" s="4" t="s">
        <v>1023</v>
      </c>
      <c r="J354" s="4" t="s">
        <v>543</v>
      </c>
      <c r="K354" s="4" t="s">
        <v>63</v>
      </c>
    </row>
    <row r="355" spans="1:11" x14ac:dyDescent="0.3">
      <c r="A355" s="4" t="s">
        <v>998</v>
      </c>
      <c r="B355" s="4" t="s">
        <v>288</v>
      </c>
      <c r="C355" s="4" t="s">
        <v>1024</v>
      </c>
      <c r="D355" s="4" t="s">
        <v>73</v>
      </c>
      <c r="E355" s="4">
        <v>139</v>
      </c>
      <c r="F355" s="4">
        <v>10</v>
      </c>
      <c r="G355" s="4">
        <v>176</v>
      </c>
      <c r="H355" s="4" t="s">
        <v>1025</v>
      </c>
      <c r="I355" s="4" t="s">
        <v>1026</v>
      </c>
      <c r="J355" s="4" t="s">
        <v>543</v>
      </c>
      <c r="K355" s="4" t="s">
        <v>63</v>
      </c>
    </row>
    <row r="356" spans="1:11" x14ac:dyDescent="0.3">
      <c r="A356" s="4" t="s">
        <v>998</v>
      </c>
      <c r="B356" s="4" t="s">
        <v>288</v>
      </c>
      <c r="C356" s="4" t="s">
        <v>1027</v>
      </c>
      <c r="D356" s="4" t="s">
        <v>51</v>
      </c>
      <c r="E356" s="4">
        <v>50</v>
      </c>
      <c r="F356" s="4">
        <v>0</v>
      </c>
      <c r="G356" s="4">
        <v>184</v>
      </c>
      <c r="H356" s="4" t="s">
        <v>1028</v>
      </c>
      <c r="I356" s="4" t="s">
        <v>2220</v>
      </c>
      <c r="J356" s="4" t="s">
        <v>1029</v>
      </c>
      <c r="K356" s="4" t="s">
        <v>81</v>
      </c>
    </row>
    <row r="357" spans="1:11" x14ac:dyDescent="0.3">
      <c r="A357" s="4" t="s">
        <v>998</v>
      </c>
      <c r="B357" s="4" t="s">
        <v>288</v>
      </c>
      <c r="C357" s="4" t="s">
        <v>1030</v>
      </c>
      <c r="D357" s="4" t="s">
        <v>47</v>
      </c>
      <c r="E357" s="4">
        <v>3</v>
      </c>
      <c r="F357" s="4">
        <v>0</v>
      </c>
      <c r="G357" s="4">
        <v>190</v>
      </c>
      <c r="H357" s="4" t="s">
        <v>1031</v>
      </c>
      <c r="I357" s="4" t="s">
        <v>1032</v>
      </c>
      <c r="J357" s="4" t="s">
        <v>1007</v>
      </c>
      <c r="K357" s="4" t="s">
        <v>288</v>
      </c>
    </row>
    <row r="358" spans="1:11" x14ac:dyDescent="0.3">
      <c r="A358" s="4" t="s">
        <v>998</v>
      </c>
      <c r="B358" s="4" t="s">
        <v>288</v>
      </c>
      <c r="C358" s="4" t="s">
        <v>1033</v>
      </c>
      <c r="D358" s="4" t="s">
        <v>47</v>
      </c>
      <c r="E358" s="4">
        <v>2</v>
      </c>
      <c r="F358" s="4">
        <v>0</v>
      </c>
      <c r="G358" s="4">
        <v>196</v>
      </c>
      <c r="H358" s="4" t="s">
        <v>1034</v>
      </c>
      <c r="I358" s="4" t="s">
        <v>1035</v>
      </c>
      <c r="J358" s="4" t="s">
        <v>801</v>
      </c>
      <c r="K358" s="4" t="s">
        <v>288</v>
      </c>
    </row>
    <row r="359" spans="1:11" x14ac:dyDescent="0.3">
      <c r="A359" s="4" t="s">
        <v>998</v>
      </c>
      <c r="B359" s="4" t="s">
        <v>288</v>
      </c>
      <c r="C359" s="4" t="s">
        <v>1036</v>
      </c>
      <c r="D359" s="4" t="s">
        <v>83</v>
      </c>
      <c r="E359" s="4">
        <v>80</v>
      </c>
      <c r="F359" s="4">
        <v>13</v>
      </c>
      <c r="G359" s="4">
        <v>171</v>
      </c>
      <c r="H359" s="4" t="s">
        <v>1037</v>
      </c>
      <c r="I359" s="4" t="s">
        <v>2221</v>
      </c>
      <c r="J359" s="4" t="s">
        <v>1007</v>
      </c>
      <c r="K359" s="4" t="s">
        <v>288</v>
      </c>
    </row>
    <row r="360" spans="1:11" x14ac:dyDescent="0.3">
      <c r="A360" s="4" t="s">
        <v>998</v>
      </c>
      <c r="B360" s="4" t="s">
        <v>288</v>
      </c>
      <c r="C360" s="4" t="s">
        <v>1038</v>
      </c>
      <c r="D360" s="4" t="s">
        <v>51</v>
      </c>
      <c r="E360" s="4">
        <v>70</v>
      </c>
      <c r="F360" s="4">
        <v>7</v>
      </c>
      <c r="G360" s="4">
        <v>185</v>
      </c>
      <c r="H360" s="4" t="s">
        <v>1039</v>
      </c>
      <c r="I360" s="4" t="s">
        <v>2222</v>
      </c>
      <c r="J360" s="4" t="s">
        <v>240</v>
      </c>
      <c r="K360" s="4" t="s">
        <v>59</v>
      </c>
    </row>
    <row r="361" spans="1:11" x14ac:dyDescent="0.3">
      <c r="A361" s="4" t="s">
        <v>998</v>
      </c>
      <c r="B361" s="4" t="s">
        <v>288</v>
      </c>
      <c r="C361" s="4" t="s">
        <v>1040</v>
      </c>
      <c r="D361" s="4" t="s">
        <v>73</v>
      </c>
      <c r="E361" s="4">
        <v>21</v>
      </c>
      <c r="F361" s="4">
        <v>1</v>
      </c>
      <c r="G361" s="4">
        <v>182</v>
      </c>
      <c r="H361" s="4" t="s">
        <v>78</v>
      </c>
      <c r="I361" s="4" t="s">
        <v>2223</v>
      </c>
      <c r="J361" s="4" t="s">
        <v>1020</v>
      </c>
      <c r="K361" s="4" t="s">
        <v>59</v>
      </c>
    </row>
    <row r="362" spans="1:11" x14ac:dyDescent="0.3">
      <c r="A362" s="4" t="s">
        <v>998</v>
      </c>
      <c r="B362" s="4" t="s">
        <v>288</v>
      </c>
      <c r="C362" s="4" t="s">
        <v>1041</v>
      </c>
      <c r="D362" s="4" t="s">
        <v>83</v>
      </c>
      <c r="E362" s="4">
        <v>76</v>
      </c>
      <c r="F362" s="4">
        <v>24</v>
      </c>
      <c r="G362" s="4">
        <v>179</v>
      </c>
      <c r="H362" s="4" t="s">
        <v>1042</v>
      </c>
      <c r="I362" s="4" t="s">
        <v>1043</v>
      </c>
      <c r="J362" s="4" t="s">
        <v>183</v>
      </c>
      <c r="K362" s="4" t="s">
        <v>147</v>
      </c>
    </row>
    <row r="363" spans="1:11" x14ac:dyDescent="0.3">
      <c r="A363" s="4" t="s">
        <v>998</v>
      </c>
      <c r="B363" s="4" t="s">
        <v>288</v>
      </c>
      <c r="C363" s="4" t="s">
        <v>1044</v>
      </c>
      <c r="D363" s="4" t="s">
        <v>83</v>
      </c>
      <c r="E363" s="4">
        <v>21</v>
      </c>
      <c r="F363" s="4">
        <v>3</v>
      </c>
      <c r="G363" s="4">
        <v>164</v>
      </c>
      <c r="H363" s="4" t="s">
        <v>1045</v>
      </c>
      <c r="I363" s="4" t="s">
        <v>2224</v>
      </c>
      <c r="J363" s="4" t="s">
        <v>798</v>
      </c>
      <c r="K363" s="4" t="s">
        <v>59</v>
      </c>
    </row>
    <row r="364" spans="1:11" x14ac:dyDescent="0.3">
      <c r="A364" s="4" t="s">
        <v>998</v>
      </c>
      <c r="B364" s="4" t="s">
        <v>288</v>
      </c>
      <c r="C364" s="4" t="s">
        <v>1046</v>
      </c>
      <c r="D364" s="4" t="s">
        <v>51</v>
      </c>
      <c r="E364" s="4">
        <v>51</v>
      </c>
      <c r="F364" s="4">
        <v>1</v>
      </c>
      <c r="G364" s="4">
        <v>186</v>
      </c>
      <c r="H364" s="4" t="s">
        <v>1047</v>
      </c>
      <c r="I364" s="4" t="s">
        <v>2225</v>
      </c>
      <c r="J364" s="4" t="s">
        <v>449</v>
      </c>
      <c r="K364" s="4" t="s">
        <v>175</v>
      </c>
    </row>
    <row r="365" spans="1:11" x14ac:dyDescent="0.3">
      <c r="A365" s="4" t="s">
        <v>998</v>
      </c>
      <c r="B365" s="4" t="s">
        <v>288</v>
      </c>
      <c r="C365" s="4" t="s">
        <v>1048</v>
      </c>
      <c r="D365" s="4" t="s">
        <v>51</v>
      </c>
      <c r="E365" s="4">
        <v>26</v>
      </c>
      <c r="F365" s="4">
        <v>1</v>
      </c>
      <c r="G365" s="4">
        <v>184</v>
      </c>
      <c r="H365" s="4" t="s">
        <v>1049</v>
      </c>
      <c r="I365" s="4" t="s">
        <v>2226</v>
      </c>
      <c r="J365" s="4" t="s">
        <v>1004</v>
      </c>
      <c r="K365" s="4" t="s">
        <v>288</v>
      </c>
    </row>
    <row r="366" spans="1:11" x14ac:dyDescent="0.3">
      <c r="A366" s="4" t="s">
        <v>998</v>
      </c>
      <c r="B366" s="4" t="s">
        <v>288</v>
      </c>
      <c r="C366" s="4" t="s">
        <v>1050</v>
      </c>
      <c r="D366" s="4" t="s">
        <v>73</v>
      </c>
      <c r="E366" s="4">
        <v>114</v>
      </c>
      <c r="F366" s="4">
        <v>10</v>
      </c>
      <c r="G366" s="4">
        <v>183</v>
      </c>
      <c r="H366" s="4" t="s">
        <v>1051</v>
      </c>
      <c r="I366" s="4" t="s">
        <v>2227</v>
      </c>
      <c r="J366" s="4" t="s">
        <v>1007</v>
      </c>
      <c r="K366" s="4" t="s">
        <v>288</v>
      </c>
    </row>
    <row r="367" spans="1:11" x14ac:dyDescent="0.3">
      <c r="A367" s="4" t="s">
        <v>998</v>
      </c>
      <c r="B367" s="4" t="s">
        <v>288</v>
      </c>
      <c r="C367" s="4" t="s">
        <v>1052</v>
      </c>
      <c r="D367" s="4" t="s">
        <v>73</v>
      </c>
      <c r="E367" s="4">
        <v>7</v>
      </c>
      <c r="F367" s="4">
        <v>1</v>
      </c>
      <c r="G367" s="4">
        <v>190</v>
      </c>
      <c r="H367" s="4" t="s">
        <v>1053</v>
      </c>
      <c r="I367" s="4" t="s">
        <v>2228</v>
      </c>
      <c r="J367" s="4" t="s">
        <v>1004</v>
      </c>
      <c r="K367" s="4" t="s">
        <v>288</v>
      </c>
    </row>
    <row r="368" spans="1:11" x14ac:dyDescent="0.3">
      <c r="A368" s="4" t="s">
        <v>998</v>
      </c>
      <c r="B368" s="4" t="s">
        <v>288</v>
      </c>
      <c r="C368" s="4" t="s">
        <v>1054</v>
      </c>
      <c r="D368" s="4" t="s">
        <v>73</v>
      </c>
      <c r="E368" s="4">
        <v>6</v>
      </c>
      <c r="F368" s="4">
        <v>0</v>
      </c>
      <c r="G368" s="4">
        <v>194</v>
      </c>
      <c r="H368" s="4" t="s">
        <v>1055</v>
      </c>
      <c r="I368" s="4" t="s">
        <v>2229</v>
      </c>
      <c r="J368" s="4" t="s">
        <v>1056</v>
      </c>
      <c r="K368" s="4" t="s">
        <v>59</v>
      </c>
    </row>
    <row r="369" spans="1:11" x14ac:dyDescent="0.3">
      <c r="A369" s="4" t="s">
        <v>1057</v>
      </c>
      <c r="B369" s="4" t="s">
        <v>59</v>
      </c>
      <c r="C369" s="4" t="s">
        <v>1058</v>
      </c>
      <c r="D369" s="4" t="s">
        <v>47</v>
      </c>
      <c r="E369" s="4">
        <v>142</v>
      </c>
      <c r="F369" s="4">
        <v>0</v>
      </c>
      <c r="G369" s="4">
        <v>190</v>
      </c>
      <c r="H369" s="4" t="s">
        <v>1059</v>
      </c>
      <c r="I369" s="4" t="s">
        <v>2230</v>
      </c>
      <c r="J369" s="4" t="s">
        <v>341</v>
      </c>
      <c r="K369" s="4" t="s">
        <v>59</v>
      </c>
    </row>
    <row r="370" spans="1:11" x14ac:dyDescent="0.3">
      <c r="A370" s="4" t="s">
        <v>1057</v>
      </c>
      <c r="B370" s="4" t="s">
        <v>59</v>
      </c>
      <c r="C370" s="4" t="s">
        <v>1060</v>
      </c>
      <c r="D370" s="4" t="s">
        <v>51</v>
      </c>
      <c r="E370" s="4">
        <v>12</v>
      </c>
      <c r="F370" s="4">
        <v>0</v>
      </c>
      <c r="G370" s="4">
        <v>179</v>
      </c>
      <c r="H370" s="4" t="s">
        <v>1061</v>
      </c>
      <c r="I370" s="4" t="s">
        <v>1062</v>
      </c>
      <c r="J370" s="4" t="s">
        <v>299</v>
      </c>
      <c r="K370" s="4" t="s">
        <v>59</v>
      </c>
    </row>
    <row r="371" spans="1:11" x14ac:dyDescent="0.3">
      <c r="A371" s="4" t="s">
        <v>1057</v>
      </c>
      <c r="B371" s="4" t="s">
        <v>59</v>
      </c>
      <c r="C371" s="4" t="s">
        <v>1063</v>
      </c>
      <c r="D371" s="4" t="s">
        <v>51</v>
      </c>
      <c r="E371" s="4">
        <v>71</v>
      </c>
      <c r="F371" s="4">
        <v>4</v>
      </c>
      <c r="G371" s="4">
        <v>192</v>
      </c>
      <c r="H371" s="4" t="s">
        <v>1064</v>
      </c>
      <c r="I371" s="4" t="s">
        <v>2231</v>
      </c>
      <c r="J371" s="4" t="s">
        <v>341</v>
      </c>
      <c r="K371" s="4" t="s">
        <v>59</v>
      </c>
    </row>
    <row r="372" spans="1:11" x14ac:dyDescent="0.3">
      <c r="A372" s="4" t="s">
        <v>1057</v>
      </c>
      <c r="B372" s="4" t="s">
        <v>59</v>
      </c>
      <c r="C372" s="4" t="s">
        <v>1065</v>
      </c>
      <c r="D372" s="4" t="s">
        <v>51</v>
      </c>
      <c r="E372" s="4">
        <v>4</v>
      </c>
      <c r="F372" s="4">
        <v>0</v>
      </c>
      <c r="G372" s="4">
        <v>182</v>
      </c>
      <c r="H372" s="4" t="s">
        <v>1066</v>
      </c>
      <c r="I372" s="4" t="s">
        <v>2232</v>
      </c>
      <c r="J372" s="4" t="s">
        <v>1056</v>
      </c>
      <c r="K372" s="4" t="s">
        <v>59</v>
      </c>
    </row>
    <row r="373" spans="1:11" x14ac:dyDescent="0.3">
      <c r="A373" s="4" t="s">
        <v>1057</v>
      </c>
      <c r="B373" s="4" t="s">
        <v>59</v>
      </c>
      <c r="C373" s="4" t="s">
        <v>1067</v>
      </c>
      <c r="D373" s="4" t="s">
        <v>73</v>
      </c>
      <c r="E373" s="4">
        <v>25</v>
      </c>
      <c r="F373" s="4">
        <v>1</v>
      </c>
      <c r="G373" s="4">
        <v>187</v>
      </c>
      <c r="H373" s="4" t="s">
        <v>1068</v>
      </c>
      <c r="I373" s="4" t="s">
        <v>2233</v>
      </c>
      <c r="J373" s="4" t="s">
        <v>913</v>
      </c>
      <c r="K373" s="4" t="s">
        <v>95</v>
      </c>
    </row>
    <row r="374" spans="1:11" x14ac:dyDescent="0.3">
      <c r="A374" s="4" t="s">
        <v>1057</v>
      </c>
      <c r="B374" s="4" t="s">
        <v>59</v>
      </c>
      <c r="C374" s="4" t="s">
        <v>1069</v>
      </c>
      <c r="D374" s="4" t="s">
        <v>73</v>
      </c>
      <c r="E374" s="4">
        <v>22</v>
      </c>
      <c r="F374" s="4">
        <v>0</v>
      </c>
      <c r="G374" s="4">
        <v>180</v>
      </c>
      <c r="H374" s="4" t="s">
        <v>1070</v>
      </c>
      <c r="I374" s="4" t="s">
        <v>2234</v>
      </c>
      <c r="J374" s="4" t="s">
        <v>398</v>
      </c>
      <c r="K374" s="4" t="s">
        <v>59</v>
      </c>
    </row>
    <row r="375" spans="1:11" x14ac:dyDescent="0.3">
      <c r="A375" s="4" t="s">
        <v>1057</v>
      </c>
      <c r="B375" s="4" t="s">
        <v>59</v>
      </c>
      <c r="C375" s="4" t="s">
        <v>1071</v>
      </c>
      <c r="D375" s="4" t="s">
        <v>51</v>
      </c>
      <c r="E375" s="4">
        <v>21</v>
      </c>
      <c r="F375" s="4">
        <v>1</v>
      </c>
      <c r="G375" s="4">
        <v>180</v>
      </c>
      <c r="H375" s="4" t="s">
        <v>1072</v>
      </c>
      <c r="I375" s="4" t="s">
        <v>2235</v>
      </c>
      <c r="J375" s="4" t="s">
        <v>299</v>
      </c>
      <c r="K375" s="4" t="s">
        <v>59</v>
      </c>
    </row>
    <row r="376" spans="1:11" x14ac:dyDescent="0.3">
      <c r="A376" s="4" t="s">
        <v>1057</v>
      </c>
      <c r="B376" s="4" t="s">
        <v>59</v>
      </c>
      <c r="C376" s="4" t="s">
        <v>1073</v>
      </c>
      <c r="D376" s="4" t="s">
        <v>73</v>
      </c>
      <c r="E376" s="4">
        <v>47</v>
      </c>
      <c r="F376" s="4">
        <v>4</v>
      </c>
      <c r="G376" s="4">
        <v>179</v>
      </c>
      <c r="H376" s="4" t="s">
        <v>1074</v>
      </c>
      <c r="I376" s="4" t="s">
        <v>2236</v>
      </c>
      <c r="J376" s="4" t="s">
        <v>341</v>
      </c>
      <c r="K376" s="4" t="s">
        <v>59</v>
      </c>
    </row>
    <row r="377" spans="1:11" x14ac:dyDescent="0.3">
      <c r="A377" s="4" t="s">
        <v>1057</v>
      </c>
      <c r="B377" s="4" t="s">
        <v>59</v>
      </c>
      <c r="C377" s="4" t="s">
        <v>1075</v>
      </c>
      <c r="D377" s="4" t="s">
        <v>83</v>
      </c>
      <c r="E377" s="4">
        <v>33</v>
      </c>
      <c r="F377" s="4">
        <v>13</v>
      </c>
      <c r="G377" s="4">
        <v>189</v>
      </c>
      <c r="H377" s="4" t="s">
        <v>1076</v>
      </c>
      <c r="I377" s="4" t="s">
        <v>2237</v>
      </c>
      <c r="J377" s="4" t="s">
        <v>299</v>
      </c>
      <c r="K377" s="4" t="s">
        <v>59</v>
      </c>
    </row>
    <row r="378" spans="1:11" x14ac:dyDescent="0.3">
      <c r="A378" s="4" t="s">
        <v>1057</v>
      </c>
      <c r="B378" s="4" t="s">
        <v>59</v>
      </c>
      <c r="C378" s="4" t="s">
        <v>1077</v>
      </c>
      <c r="D378" s="4" t="s">
        <v>83</v>
      </c>
      <c r="E378" s="4">
        <v>39</v>
      </c>
      <c r="F378" s="4">
        <v>10</v>
      </c>
      <c r="G378" s="4">
        <v>175</v>
      </c>
      <c r="H378" s="4" t="s">
        <v>1078</v>
      </c>
      <c r="I378" s="4" t="s">
        <v>2238</v>
      </c>
      <c r="J378" s="4" t="s">
        <v>302</v>
      </c>
      <c r="K378" s="4" t="s">
        <v>59</v>
      </c>
    </row>
    <row r="379" spans="1:11" x14ac:dyDescent="0.3">
      <c r="A379" s="4" t="s">
        <v>1057</v>
      </c>
      <c r="B379" s="4" t="s">
        <v>59</v>
      </c>
      <c r="C379" s="4" t="s">
        <v>1079</v>
      </c>
      <c r="D379" s="4" t="s">
        <v>83</v>
      </c>
      <c r="E379" s="4">
        <v>13</v>
      </c>
      <c r="F379" s="4">
        <v>0</v>
      </c>
      <c r="G379" s="4">
        <v>177</v>
      </c>
      <c r="H379" s="4" t="s">
        <v>1061</v>
      </c>
      <c r="I379" s="4" t="s">
        <v>2239</v>
      </c>
      <c r="J379" s="4" t="s">
        <v>1056</v>
      </c>
      <c r="K379" s="4" t="s">
        <v>59</v>
      </c>
    </row>
    <row r="380" spans="1:11" x14ac:dyDescent="0.3">
      <c r="A380" s="4" t="s">
        <v>1057</v>
      </c>
      <c r="B380" s="4" t="s">
        <v>59</v>
      </c>
      <c r="C380" s="4" t="s">
        <v>1080</v>
      </c>
      <c r="D380" s="4" t="s">
        <v>47</v>
      </c>
      <c r="E380" s="4">
        <v>9</v>
      </c>
      <c r="F380" s="4">
        <v>0</v>
      </c>
      <c r="G380" s="4">
        <v>190</v>
      </c>
      <c r="H380" s="4" t="s">
        <v>1076</v>
      </c>
      <c r="I380" s="4" t="s">
        <v>2240</v>
      </c>
      <c r="J380" s="4" t="s">
        <v>913</v>
      </c>
      <c r="K380" s="4" t="s">
        <v>95</v>
      </c>
    </row>
    <row r="381" spans="1:11" x14ac:dyDescent="0.3">
      <c r="A381" s="4" t="s">
        <v>1057</v>
      </c>
      <c r="B381" s="4" t="s">
        <v>59</v>
      </c>
      <c r="C381" s="4" t="s">
        <v>1081</v>
      </c>
      <c r="D381" s="4" t="s">
        <v>47</v>
      </c>
      <c r="E381" s="4">
        <v>0</v>
      </c>
      <c r="F381" s="4">
        <v>0</v>
      </c>
      <c r="G381" s="4">
        <v>188</v>
      </c>
      <c r="H381" s="4" t="s">
        <v>78</v>
      </c>
      <c r="I381" s="4" t="s">
        <v>2241</v>
      </c>
      <c r="J381" s="4" t="s">
        <v>798</v>
      </c>
      <c r="K381" s="4" t="s">
        <v>59</v>
      </c>
    </row>
    <row r="382" spans="1:11" x14ac:dyDescent="0.3">
      <c r="A382" s="4" t="s">
        <v>1057</v>
      </c>
      <c r="B382" s="4" t="s">
        <v>59</v>
      </c>
      <c r="C382" s="4" t="s">
        <v>1082</v>
      </c>
      <c r="D382" s="4" t="s">
        <v>73</v>
      </c>
      <c r="E382" s="4">
        <v>35</v>
      </c>
      <c r="F382" s="4">
        <v>5</v>
      </c>
      <c r="G382" s="4">
        <v>184</v>
      </c>
      <c r="H382" s="4" t="s">
        <v>1083</v>
      </c>
      <c r="I382" s="4" t="s">
        <v>2242</v>
      </c>
      <c r="J382" s="4" t="s">
        <v>836</v>
      </c>
      <c r="K382" s="4" t="s">
        <v>59</v>
      </c>
    </row>
    <row r="383" spans="1:11" x14ac:dyDescent="0.3">
      <c r="A383" s="4" t="s">
        <v>1057</v>
      </c>
      <c r="B383" s="4" t="s">
        <v>59</v>
      </c>
      <c r="C383" s="4" t="s">
        <v>1084</v>
      </c>
      <c r="D383" s="4" t="s">
        <v>51</v>
      </c>
      <c r="E383" s="4">
        <v>50</v>
      </c>
      <c r="F383" s="4">
        <v>0</v>
      </c>
      <c r="G383" s="4">
        <v>186</v>
      </c>
      <c r="H383" s="4" t="s">
        <v>1064</v>
      </c>
      <c r="I383" s="4" t="s">
        <v>1085</v>
      </c>
      <c r="J383" s="4" t="s">
        <v>341</v>
      </c>
      <c r="K383" s="4" t="s">
        <v>59</v>
      </c>
    </row>
    <row r="384" spans="1:11" x14ac:dyDescent="0.3">
      <c r="A384" s="4" t="s">
        <v>1057</v>
      </c>
      <c r="B384" s="4" t="s">
        <v>59</v>
      </c>
      <c r="C384" s="4" t="s">
        <v>1086</v>
      </c>
      <c r="D384" s="4" t="s">
        <v>73</v>
      </c>
      <c r="E384" s="4">
        <v>97</v>
      </c>
      <c r="F384" s="4">
        <v>15</v>
      </c>
      <c r="G384" s="4">
        <v>182</v>
      </c>
      <c r="H384" s="4" t="s">
        <v>1087</v>
      </c>
      <c r="I384" s="4" t="s">
        <v>2243</v>
      </c>
      <c r="J384" s="4" t="s">
        <v>240</v>
      </c>
      <c r="K384" s="4" t="s">
        <v>59</v>
      </c>
    </row>
    <row r="385" spans="1:11" x14ac:dyDescent="0.3">
      <c r="A385" s="4" t="s">
        <v>1057</v>
      </c>
      <c r="B385" s="4" t="s">
        <v>59</v>
      </c>
      <c r="C385" s="4" t="s">
        <v>1088</v>
      </c>
      <c r="D385" s="4" t="s">
        <v>83</v>
      </c>
      <c r="E385" s="4">
        <v>4</v>
      </c>
      <c r="F385" s="4">
        <v>0</v>
      </c>
      <c r="G385" s="4">
        <v>184</v>
      </c>
      <c r="H385" s="4" t="s">
        <v>1089</v>
      </c>
      <c r="I385" s="4" t="s">
        <v>2244</v>
      </c>
      <c r="J385" s="4" t="s">
        <v>1056</v>
      </c>
      <c r="K385" s="4" t="s">
        <v>59</v>
      </c>
    </row>
    <row r="386" spans="1:11" x14ac:dyDescent="0.3">
      <c r="A386" s="4" t="s">
        <v>1057</v>
      </c>
      <c r="B386" s="4" t="s">
        <v>59</v>
      </c>
      <c r="C386" s="4" t="s">
        <v>1090</v>
      </c>
      <c r="D386" s="4" t="s">
        <v>73</v>
      </c>
      <c r="E386" s="4">
        <v>6</v>
      </c>
      <c r="F386" s="4">
        <v>0</v>
      </c>
      <c r="G386" s="4">
        <v>186</v>
      </c>
      <c r="H386" s="4" t="s">
        <v>1091</v>
      </c>
      <c r="I386" s="4" t="s">
        <v>2245</v>
      </c>
      <c r="J386" s="4" t="s">
        <v>302</v>
      </c>
      <c r="K386" s="4" t="s">
        <v>59</v>
      </c>
    </row>
    <row r="387" spans="1:11" x14ac:dyDescent="0.3">
      <c r="A387" s="4" t="s">
        <v>1057</v>
      </c>
      <c r="B387" s="4" t="s">
        <v>59</v>
      </c>
      <c r="C387" s="4" t="s">
        <v>1092</v>
      </c>
      <c r="D387" s="4" t="s">
        <v>51</v>
      </c>
      <c r="E387" s="4">
        <v>38</v>
      </c>
      <c r="F387" s="4">
        <v>2</v>
      </c>
      <c r="G387" s="4">
        <v>190</v>
      </c>
      <c r="H387" s="4" t="s">
        <v>145</v>
      </c>
      <c r="I387" s="4" t="s">
        <v>1093</v>
      </c>
      <c r="J387" s="4" t="s">
        <v>341</v>
      </c>
      <c r="K387" s="4" t="s">
        <v>59</v>
      </c>
    </row>
    <row r="388" spans="1:11" x14ac:dyDescent="0.3">
      <c r="A388" s="4" t="s">
        <v>1057</v>
      </c>
      <c r="B388" s="4" t="s">
        <v>59</v>
      </c>
      <c r="C388" s="4" t="s">
        <v>1094</v>
      </c>
      <c r="D388" s="4" t="s">
        <v>51</v>
      </c>
      <c r="E388" s="4">
        <v>3</v>
      </c>
      <c r="F388" s="4">
        <v>0</v>
      </c>
      <c r="G388" s="4">
        <v>187</v>
      </c>
      <c r="H388" s="4" t="s">
        <v>1089</v>
      </c>
      <c r="I388" s="4" t="s">
        <v>2246</v>
      </c>
      <c r="J388" s="4" t="s">
        <v>302</v>
      </c>
      <c r="K388" s="4" t="s">
        <v>59</v>
      </c>
    </row>
    <row r="389" spans="1:11" x14ac:dyDescent="0.3">
      <c r="A389" s="4" t="s">
        <v>1057</v>
      </c>
      <c r="B389" s="4" t="s">
        <v>59</v>
      </c>
      <c r="C389" s="4" t="s">
        <v>1095</v>
      </c>
      <c r="D389" s="4" t="s">
        <v>73</v>
      </c>
      <c r="E389" s="4">
        <v>112</v>
      </c>
      <c r="F389" s="4">
        <v>13</v>
      </c>
      <c r="G389" s="4">
        <v>177</v>
      </c>
      <c r="H389" s="4" t="s">
        <v>1096</v>
      </c>
      <c r="I389" s="4" t="s">
        <v>1097</v>
      </c>
      <c r="J389" s="4" t="s">
        <v>341</v>
      </c>
      <c r="K389" s="4" t="s">
        <v>59</v>
      </c>
    </row>
    <row r="390" spans="1:11" x14ac:dyDescent="0.3">
      <c r="A390" s="4" t="s">
        <v>1057</v>
      </c>
      <c r="B390" s="4" t="s">
        <v>59</v>
      </c>
      <c r="C390" s="4" t="s">
        <v>1098</v>
      </c>
      <c r="D390" s="4" t="s">
        <v>83</v>
      </c>
      <c r="E390" s="4">
        <v>6</v>
      </c>
      <c r="F390" s="4">
        <v>1</v>
      </c>
      <c r="G390" s="4">
        <v>163</v>
      </c>
      <c r="H390" s="4" t="s">
        <v>1099</v>
      </c>
      <c r="I390" s="4" t="s">
        <v>2247</v>
      </c>
      <c r="J390" s="4" t="s">
        <v>58</v>
      </c>
      <c r="K390" s="4" t="s">
        <v>59</v>
      </c>
    </row>
    <row r="391" spans="1:11" x14ac:dyDescent="0.3">
      <c r="A391" s="4" t="s">
        <v>1057</v>
      </c>
      <c r="B391" s="4" t="s">
        <v>59</v>
      </c>
      <c r="C391" s="4" t="s">
        <v>1100</v>
      </c>
      <c r="D391" s="4" t="s">
        <v>73</v>
      </c>
      <c r="E391" s="4">
        <v>8</v>
      </c>
      <c r="F391" s="4">
        <v>1</v>
      </c>
      <c r="G391" s="4">
        <v>168</v>
      </c>
      <c r="H391" s="4" t="s">
        <v>1101</v>
      </c>
      <c r="I391" s="4" t="s">
        <v>2248</v>
      </c>
      <c r="J391" s="4" t="s">
        <v>913</v>
      </c>
      <c r="K391" s="4" t="s">
        <v>95</v>
      </c>
    </row>
    <row r="392" spans="1:11" x14ac:dyDescent="0.3">
      <c r="A392" s="4" t="s">
        <v>1102</v>
      </c>
      <c r="B392" s="4" t="s">
        <v>306</v>
      </c>
      <c r="C392" s="4" t="s">
        <v>1103</v>
      </c>
      <c r="D392" s="4" t="s">
        <v>47</v>
      </c>
      <c r="E392" s="4">
        <v>15</v>
      </c>
      <c r="F392" s="4">
        <v>0</v>
      </c>
      <c r="G392" s="4">
        <v>187</v>
      </c>
      <c r="H392" s="4" t="s">
        <v>1104</v>
      </c>
      <c r="I392" s="4" t="s">
        <v>2249</v>
      </c>
      <c r="J392" s="4" t="s">
        <v>1105</v>
      </c>
      <c r="K392" s="4" t="s">
        <v>306</v>
      </c>
    </row>
    <row r="393" spans="1:11" x14ac:dyDescent="0.3">
      <c r="A393" s="4" t="s">
        <v>1102</v>
      </c>
      <c r="B393" s="4" t="s">
        <v>306</v>
      </c>
      <c r="C393" s="4" t="s">
        <v>1106</v>
      </c>
      <c r="D393" s="4" t="s">
        <v>51</v>
      </c>
      <c r="E393" s="4">
        <v>31</v>
      </c>
      <c r="F393" s="4">
        <v>1</v>
      </c>
      <c r="G393" s="4">
        <v>190</v>
      </c>
      <c r="H393" s="4" t="s">
        <v>1107</v>
      </c>
      <c r="I393" s="4" t="s">
        <v>2250</v>
      </c>
      <c r="J393" s="4" t="s">
        <v>1108</v>
      </c>
      <c r="K393" s="4" t="s">
        <v>63</v>
      </c>
    </row>
    <row r="394" spans="1:11" x14ac:dyDescent="0.3">
      <c r="A394" s="4" t="s">
        <v>1102</v>
      </c>
      <c r="B394" s="4" t="s">
        <v>306</v>
      </c>
      <c r="C394" s="4" t="s">
        <v>1109</v>
      </c>
      <c r="D394" s="4" t="s">
        <v>51</v>
      </c>
      <c r="E394" s="4">
        <v>19</v>
      </c>
      <c r="F394" s="4">
        <v>1</v>
      </c>
      <c r="G394" s="4">
        <v>190</v>
      </c>
      <c r="H394" s="4" t="s">
        <v>1110</v>
      </c>
      <c r="I394" s="4" t="s">
        <v>2251</v>
      </c>
      <c r="J394" s="4" t="s">
        <v>1111</v>
      </c>
      <c r="K394" s="4" t="s">
        <v>306</v>
      </c>
    </row>
    <row r="395" spans="1:11" x14ac:dyDescent="0.3">
      <c r="A395" s="4" t="s">
        <v>1102</v>
      </c>
      <c r="B395" s="4" t="s">
        <v>306</v>
      </c>
      <c r="C395" s="4" t="s">
        <v>1112</v>
      </c>
      <c r="D395" s="4" t="s">
        <v>51</v>
      </c>
      <c r="E395" s="4">
        <v>22</v>
      </c>
      <c r="F395" s="4">
        <v>2</v>
      </c>
      <c r="G395" s="4">
        <v>186</v>
      </c>
      <c r="H395" s="4" t="s">
        <v>1110</v>
      </c>
      <c r="I395" s="4" t="s">
        <v>2252</v>
      </c>
      <c r="J395" s="4" t="s">
        <v>1111</v>
      </c>
      <c r="K395" s="4" t="s">
        <v>306</v>
      </c>
    </row>
    <row r="396" spans="1:11" x14ac:dyDescent="0.3">
      <c r="A396" s="4" t="s">
        <v>1102</v>
      </c>
      <c r="B396" s="4" t="s">
        <v>306</v>
      </c>
      <c r="C396" s="4" t="s">
        <v>1113</v>
      </c>
      <c r="D396" s="4" t="s">
        <v>51</v>
      </c>
      <c r="E396" s="4">
        <v>19</v>
      </c>
      <c r="F396" s="4">
        <v>1</v>
      </c>
      <c r="G396" s="4">
        <v>180</v>
      </c>
      <c r="H396" s="4" t="s">
        <v>1114</v>
      </c>
      <c r="I396" s="4" t="s">
        <v>1115</v>
      </c>
      <c r="J396" s="4" t="s">
        <v>1105</v>
      </c>
      <c r="K396" s="4" t="s">
        <v>306</v>
      </c>
    </row>
    <row r="397" spans="1:11" x14ac:dyDescent="0.3">
      <c r="A397" s="4" t="s">
        <v>1102</v>
      </c>
      <c r="B397" s="4" t="s">
        <v>306</v>
      </c>
      <c r="C397" s="4" t="s">
        <v>1116</v>
      </c>
      <c r="D397" s="4" t="s">
        <v>73</v>
      </c>
      <c r="E397" s="4">
        <v>76</v>
      </c>
      <c r="F397" s="4">
        <v>1</v>
      </c>
      <c r="G397" s="4">
        <v>174</v>
      </c>
      <c r="H397" s="4" t="s">
        <v>1117</v>
      </c>
      <c r="I397" s="4" t="s">
        <v>2253</v>
      </c>
      <c r="J397" s="4" t="s">
        <v>299</v>
      </c>
      <c r="K397" s="4" t="s">
        <v>59</v>
      </c>
    </row>
    <row r="398" spans="1:11" x14ac:dyDescent="0.3">
      <c r="A398" s="4" t="s">
        <v>1102</v>
      </c>
      <c r="B398" s="4" t="s">
        <v>306</v>
      </c>
      <c r="C398" s="4" t="s">
        <v>1118</v>
      </c>
      <c r="D398" s="4" t="s">
        <v>51</v>
      </c>
      <c r="E398" s="4">
        <v>21</v>
      </c>
      <c r="F398" s="4">
        <v>0</v>
      </c>
      <c r="G398" s="4">
        <v>186</v>
      </c>
      <c r="H398" s="4" t="s">
        <v>1119</v>
      </c>
      <c r="I398" s="4" t="s">
        <v>2254</v>
      </c>
      <c r="J398" s="4" t="s">
        <v>1111</v>
      </c>
      <c r="K398" s="4" t="s">
        <v>306</v>
      </c>
    </row>
    <row r="399" spans="1:11" x14ac:dyDescent="0.3">
      <c r="A399" s="4" t="s">
        <v>1102</v>
      </c>
      <c r="B399" s="4" t="s">
        <v>306</v>
      </c>
      <c r="C399" s="4" t="s">
        <v>1120</v>
      </c>
      <c r="D399" s="4" t="s">
        <v>73</v>
      </c>
      <c r="E399" s="4">
        <v>13</v>
      </c>
      <c r="F399" s="4">
        <v>0</v>
      </c>
      <c r="G399" s="4">
        <v>174</v>
      </c>
      <c r="H399" s="4" t="s">
        <v>1114</v>
      </c>
      <c r="I399" s="4" t="s">
        <v>2255</v>
      </c>
      <c r="J399" s="4" t="s">
        <v>246</v>
      </c>
      <c r="K399" s="4" t="s">
        <v>247</v>
      </c>
    </row>
    <row r="400" spans="1:11" x14ac:dyDescent="0.3">
      <c r="A400" s="4" t="s">
        <v>1102</v>
      </c>
      <c r="B400" s="4" t="s">
        <v>306</v>
      </c>
      <c r="C400" s="4" t="s">
        <v>1121</v>
      </c>
      <c r="D400" s="4" t="s">
        <v>83</v>
      </c>
      <c r="E400" s="4">
        <v>91</v>
      </c>
      <c r="F400" s="4">
        <v>47</v>
      </c>
      <c r="G400" s="4">
        <v>186</v>
      </c>
      <c r="H400" s="4" t="s">
        <v>1122</v>
      </c>
      <c r="I400" s="4" t="s">
        <v>2256</v>
      </c>
      <c r="J400" s="4" t="s">
        <v>577</v>
      </c>
      <c r="K400" s="4" t="s">
        <v>63</v>
      </c>
    </row>
    <row r="401" spans="1:11" x14ac:dyDescent="0.3">
      <c r="A401" s="4" t="s">
        <v>1102</v>
      </c>
      <c r="B401" s="4" t="s">
        <v>306</v>
      </c>
      <c r="C401" s="4" t="s">
        <v>1123</v>
      </c>
      <c r="D401" s="4" t="s">
        <v>73</v>
      </c>
      <c r="E401" s="4">
        <v>105</v>
      </c>
      <c r="F401" s="4">
        <v>27</v>
      </c>
      <c r="G401" s="4">
        <v>171</v>
      </c>
      <c r="H401" s="4" t="s">
        <v>1124</v>
      </c>
      <c r="I401" s="4" t="s">
        <v>2068</v>
      </c>
      <c r="J401" s="4" t="s">
        <v>178</v>
      </c>
      <c r="K401" s="4" t="s">
        <v>147</v>
      </c>
    </row>
    <row r="402" spans="1:11" x14ac:dyDescent="0.3">
      <c r="A402" s="4" t="s">
        <v>1102</v>
      </c>
      <c r="B402" s="4" t="s">
        <v>306</v>
      </c>
      <c r="C402" s="4" t="s">
        <v>1125</v>
      </c>
      <c r="D402" s="4" t="s">
        <v>83</v>
      </c>
      <c r="E402" s="4">
        <v>82</v>
      </c>
      <c r="F402" s="4">
        <v>26</v>
      </c>
      <c r="G402" s="4">
        <v>180</v>
      </c>
      <c r="H402" s="4" t="s">
        <v>1124</v>
      </c>
      <c r="I402" s="4" t="s">
        <v>2257</v>
      </c>
      <c r="J402" s="4" t="s">
        <v>708</v>
      </c>
      <c r="K402" s="4" t="s">
        <v>175</v>
      </c>
    </row>
    <row r="403" spans="1:11" x14ac:dyDescent="0.3">
      <c r="A403" s="4" t="s">
        <v>1102</v>
      </c>
      <c r="B403" s="4" t="s">
        <v>306</v>
      </c>
      <c r="C403" s="4" t="s">
        <v>1126</v>
      </c>
      <c r="D403" s="4" t="s">
        <v>51</v>
      </c>
      <c r="E403" s="4">
        <v>3</v>
      </c>
      <c r="F403" s="4">
        <v>0</v>
      </c>
      <c r="G403" s="4">
        <v>178</v>
      </c>
      <c r="H403" s="4" t="s">
        <v>1127</v>
      </c>
      <c r="I403" s="4" t="s">
        <v>2258</v>
      </c>
      <c r="J403" s="4" t="s">
        <v>659</v>
      </c>
      <c r="K403" s="4" t="s">
        <v>175</v>
      </c>
    </row>
    <row r="404" spans="1:11" x14ac:dyDescent="0.3">
      <c r="A404" s="4" t="s">
        <v>1102</v>
      </c>
      <c r="B404" s="4" t="s">
        <v>306</v>
      </c>
      <c r="C404" s="4" t="s">
        <v>1128</v>
      </c>
      <c r="D404" s="4" t="s">
        <v>51</v>
      </c>
      <c r="E404" s="4">
        <v>4</v>
      </c>
      <c r="F404" s="4">
        <v>0</v>
      </c>
      <c r="G404" s="4">
        <v>183</v>
      </c>
      <c r="H404" s="4" t="s">
        <v>1129</v>
      </c>
      <c r="I404" s="4" t="s">
        <v>2259</v>
      </c>
      <c r="J404" s="4" t="s">
        <v>1105</v>
      </c>
      <c r="K404" s="4" t="s">
        <v>306</v>
      </c>
    </row>
    <row r="405" spans="1:11" x14ac:dyDescent="0.3">
      <c r="A405" s="4" t="s">
        <v>1102</v>
      </c>
      <c r="B405" s="4" t="s">
        <v>306</v>
      </c>
      <c r="C405" s="4" t="s">
        <v>1130</v>
      </c>
      <c r="D405" s="4" t="s">
        <v>51</v>
      </c>
      <c r="E405" s="4">
        <v>2</v>
      </c>
      <c r="F405" s="4">
        <v>0</v>
      </c>
      <c r="G405" s="4">
        <v>183</v>
      </c>
      <c r="H405" s="4" t="s">
        <v>1131</v>
      </c>
      <c r="I405" s="4" t="s">
        <v>2260</v>
      </c>
      <c r="J405" s="4" t="s">
        <v>1111</v>
      </c>
      <c r="K405" s="4" t="s">
        <v>306</v>
      </c>
    </row>
    <row r="406" spans="1:11" x14ac:dyDescent="0.3">
      <c r="A406" s="4" t="s">
        <v>1102</v>
      </c>
      <c r="B406" s="4" t="s">
        <v>306</v>
      </c>
      <c r="C406" s="4" t="s">
        <v>1132</v>
      </c>
      <c r="D406" s="4" t="s">
        <v>83</v>
      </c>
      <c r="E406" s="4">
        <v>103</v>
      </c>
      <c r="F406" s="4">
        <v>24</v>
      </c>
      <c r="G406" s="4">
        <v>184</v>
      </c>
      <c r="H406" s="4" t="s">
        <v>1133</v>
      </c>
      <c r="I406" s="4" t="s">
        <v>2261</v>
      </c>
      <c r="J406" s="4" t="s">
        <v>180</v>
      </c>
      <c r="K406" s="4" t="s">
        <v>147</v>
      </c>
    </row>
    <row r="407" spans="1:11" x14ac:dyDescent="0.3">
      <c r="A407" s="4" t="s">
        <v>1102</v>
      </c>
      <c r="B407" s="4" t="s">
        <v>306</v>
      </c>
      <c r="C407" s="4" t="s">
        <v>1134</v>
      </c>
      <c r="D407" s="4" t="s">
        <v>73</v>
      </c>
      <c r="E407" s="4">
        <v>10</v>
      </c>
      <c r="F407" s="4">
        <v>0</v>
      </c>
      <c r="G407" s="4">
        <v>169</v>
      </c>
      <c r="H407" s="4" t="s">
        <v>1119</v>
      </c>
      <c r="I407" s="4" t="s">
        <v>2262</v>
      </c>
      <c r="J407" s="4" t="s">
        <v>1111</v>
      </c>
      <c r="K407" s="4" t="s">
        <v>306</v>
      </c>
    </row>
    <row r="408" spans="1:11" x14ac:dyDescent="0.3">
      <c r="A408" s="4" t="s">
        <v>1102</v>
      </c>
      <c r="B408" s="4" t="s">
        <v>306</v>
      </c>
      <c r="C408" s="4" t="s">
        <v>1135</v>
      </c>
      <c r="D408" s="4" t="s">
        <v>83</v>
      </c>
      <c r="E408" s="4">
        <v>26</v>
      </c>
      <c r="F408" s="4">
        <v>8</v>
      </c>
      <c r="G408" s="4">
        <v>178</v>
      </c>
      <c r="H408" s="4" t="s">
        <v>1136</v>
      </c>
      <c r="I408" s="4" t="s">
        <v>2263</v>
      </c>
      <c r="J408" s="4" t="s">
        <v>814</v>
      </c>
      <c r="K408" s="4" t="s">
        <v>402</v>
      </c>
    </row>
    <row r="409" spans="1:11" x14ac:dyDescent="0.3">
      <c r="A409" s="4" t="s">
        <v>1102</v>
      </c>
      <c r="B409" s="4" t="s">
        <v>306</v>
      </c>
      <c r="C409" s="4" t="s">
        <v>1137</v>
      </c>
      <c r="D409" s="4" t="s">
        <v>73</v>
      </c>
      <c r="E409" s="4">
        <v>7</v>
      </c>
      <c r="F409" s="4">
        <v>1</v>
      </c>
      <c r="G409" s="4">
        <v>188</v>
      </c>
      <c r="H409" s="4" t="s">
        <v>1136</v>
      </c>
      <c r="I409" s="4" t="s">
        <v>2264</v>
      </c>
      <c r="J409" s="4" t="s">
        <v>355</v>
      </c>
      <c r="K409" s="4" t="s">
        <v>63</v>
      </c>
    </row>
    <row r="410" spans="1:11" x14ac:dyDescent="0.3">
      <c r="A410" s="4" t="s">
        <v>1102</v>
      </c>
      <c r="B410" s="4" t="s">
        <v>306</v>
      </c>
      <c r="C410" s="4" t="s">
        <v>1138</v>
      </c>
      <c r="D410" s="4" t="s">
        <v>83</v>
      </c>
      <c r="E410" s="4">
        <v>65</v>
      </c>
      <c r="F410" s="4">
        <v>35</v>
      </c>
      <c r="G410" s="4">
        <v>187</v>
      </c>
      <c r="H410" s="4" t="s">
        <v>1139</v>
      </c>
      <c r="I410" s="4" t="s">
        <v>2265</v>
      </c>
      <c r="J410" s="4" t="s">
        <v>199</v>
      </c>
      <c r="K410" s="4" t="s">
        <v>175</v>
      </c>
    </row>
    <row r="411" spans="1:11" x14ac:dyDescent="0.3">
      <c r="A411" s="4" t="s">
        <v>1102</v>
      </c>
      <c r="B411" s="4" t="s">
        <v>306</v>
      </c>
      <c r="C411" s="4" t="s">
        <v>1140</v>
      </c>
      <c r="D411" s="4" t="s">
        <v>73</v>
      </c>
      <c r="E411" s="4">
        <v>12</v>
      </c>
      <c r="F411" s="4">
        <v>2</v>
      </c>
      <c r="G411" s="4">
        <v>175</v>
      </c>
      <c r="H411" s="4" t="s">
        <v>1141</v>
      </c>
      <c r="I411" s="4" t="s">
        <v>2266</v>
      </c>
      <c r="J411" s="4" t="s">
        <v>1142</v>
      </c>
      <c r="K411" s="4" t="s">
        <v>306</v>
      </c>
    </row>
    <row r="412" spans="1:11" x14ac:dyDescent="0.3">
      <c r="A412" s="4" t="s">
        <v>1102</v>
      </c>
      <c r="B412" s="4" t="s">
        <v>306</v>
      </c>
      <c r="C412" s="4" t="s">
        <v>1143</v>
      </c>
      <c r="D412" s="4" t="s">
        <v>83</v>
      </c>
      <c r="E412" s="4">
        <v>10</v>
      </c>
      <c r="F412" s="4">
        <v>2</v>
      </c>
      <c r="G412" s="4">
        <v>178</v>
      </c>
      <c r="H412" s="4" t="s">
        <v>1144</v>
      </c>
      <c r="I412" s="4" t="s">
        <v>2267</v>
      </c>
      <c r="J412" s="4" t="s">
        <v>1142</v>
      </c>
      <c r="K412" s="4" t="s">
        <v>306</v>
      </c>
    </row>
    <row r="413" spans="1:11" x14ac:dyDescent="0.3">
      <c r="A413" s="4" t="s">
        <v>1102</v>
      </c>
      <c r="B413" s="4" t="s">
        <v>306</v>
      </c>
      <c r="C413" s="4" t="s">
        <v>1145</v>
      </c>
      <c r="D413" s="4" t="s">
        <v>47</v>
      </c>
      <c r="E413" s="4">
        <v>15</v>
      </c>
      <c r="F413" s="4">
        <v>0</v>
      </c>
      <c r="G413" s="4">
        <v>183</v>
      </c>
      <c r="H413" s="4" t="s">
        <v>1146</v>
      </c>
      <c r="I413" s="4" t="s">
        <v>1147</v>
      </c>
      <c r="J413" s="4" t="s">
        <v>246</v>
      </c>
      <c r="K413" s="4" t="s">
        <v>247</v>
      </c>
    </row>
    <row r="414" spans="1:11" x14ac:dyDescent="0.3">
      <c r="A414" s="4" t="s">
        <v>1102</v>
      </c>
      <c r="B414" s="4" t="s">
        <v>306</v>
      </c>
      <c r="C414" s="4" t="s">
        <v>1148</v>
      </c>
      <c r="D414" s="4" t="s">
        <v>47</v>
      </c>
      <c r="E414" s="4">
        <v>6</v>
      </c>
      <c r="F414" s="4">
        <v>0</v>
      </c>
      <c r="G414" s="4">
        <v>193</v>
      </c>
      <c r="H414" s="4" t="s">
        <v>1149</v>
      </c>
      <c r="I414" s="4" t="s">
        <v>2268</v>
      </c>
      <c r="J414" s="4" t="s">
        <v>236</v>
      </c>
      <c r="K414" s="4" t="s">
        <v>63</v>
      </c>
    </row>
    <row r="415" spans="1:11" x14ac:dyDescent="0.3">
      <c r="A415" s="4" t="s">
        <v>1150</v>
      </c>
      <c r="B415" s="4" t="s">
        <v>67</v>
      </c>
      <c r="C415" s="4" t="s">
        <v>848</v>
      </c>
      <c r="D415" s="4" t="s">
        <v>47</v>
      </c>
      <c r="E415" s="4">
        <v>35</v>
      </c>
      <c r="F415" s="4">
        <v>0</v>
      </c>
      <c r="G415" s="4">
        <v>187</v>
      </c>
      <c r="H415" s="4" t="s">
        <v>1151</v>
      </c>
      <c r="I415" s="4" t="s">
        <v>2269</v>
      </c>
      <c r="J415" s="4" t="s">
        <v>1152</v>
      </c>
      <c r="K415" s="4" t="s">
        <v>67</v>
      </c>
    </row>
    <row r="416" spans="1:11" x14ac:dyDescent="0.3">
      <c r="A416" s="4" t="s">
        <v>1150</v>
      </c>
      <c r="B416" s="4" t="s">
        <v>67</v>
      </c>
      <c r="C416" s="4" t="s">
        <v>1153</v>
      </c>
      <c r="D416" s="4" t="s">
        <v>51</v>
      </c>
      <c r="E416" s="4">
        <v>75</v>
      </c>
      <c r="F416" s="4">
        <v>10</v>
      </c>
      <c r="G416" s="4">
        <v>187</v>
      </c>
      <c r="H416" s="4" t="s">
        <v>1154</v>
      </c>
      <c r="I416" s="4" t="s">
        <v>2270</v>
      </c>
      <c r="J416" s="4" t="s">
        <v>180</v>
      </c>
      <c r="K416" s="4" t="s">
        <v>147</v>
      </c>
    </row>
    <row r="417" spans="1:11" x14ac:dyDescent="0.3">
      <c r="A417" s="4" t="s">
        <v>1150</v>
      </c>
      <c r="B417" s="4" t="s">
        <v>67</v>
      </c>
      <c r="C417" s="4" t="s">
        <v>1155</v>
      </c>
      <c r="D417" s="4" t="s">
        <v>51</v>
      </c>
      <c r="E417" s="4">
        <v>60</v>
      </c>
      <c r="F417" s="4">
        <v>3</v>
      </c>
      <c r="G417" s="4">
        <v>186</v>
      </c>
      <c r="H417" s="4" t="s">
        <v>1156</v>
      </c>
      <c r="I417" s="4" t="s">
        <v>2271</v>
      </c>
      <c r="J417" s="4" t="s">
        <v>819</v>
      </c>
      <c r="K417" s="4" t="s">
        <v>81</v>
      </c>
    </row>
    <row r="418" spans="1:11" x14ac:dyDescent="0.3">
      <c r="A418" s="4" t="s">
        <v>1150</v>
      </c>
      <c r="B418" s="4" t="s">
        <v>67</v>
      </c>
      <c r="C418" s="4" t="s">
        <v>1157</v>
      </c>
      <c r="D418" s="4" t="s">
        <v>73</v>
      </c>
      <c r="E418" s="4">
        <v>52</v>
      </c>
      <c r="F418" s="4">
        <v>2</v>
      </c>
      <c r="G418" s="4">
        <v>181</v>
      </c>
      <c r="H418" s="4" t="s">
        <v>1158</v>
      </c>
      <c r="I418" s="4" t="s">
        <v>1159</v>
      </c>
      <c r="J418" s="4" t="s">
        <v>814</v>
      </c>
      <c r="K418" s="4" t="s">
        <v>402</v>
      </c>
    </row>
    <row r="419" spans="1:11" x14ac:dyDescent="0.3">
      <c r="A419" s="4" t="s">
        <v>1150</v>
      </c>
      <c r="B419" s="4" t="s">
        <v>67</v>
      </c>
      <c r="C419" s="4" t="s">
        <v>1160</v>
      </c>
      <c r="D419" s="4" t="s">
        <v>51</v>
      </c>
      <c r="E419" s="4">
        <v>46</v>
      </c>
      <c r="F419" s="4">
        <v>4</v>
      </c>
      <c r="G419" s="4">
        <v>181</v>
      </c>
      <c r="H419" s="4" t="s">
        <v>1161</v>
      </c>
      <c r="I419" s="4" t="s">
        <v>1162</v>
      </c>
      <c r="J419" s="4" t="s">
        <v>819</v>
      </c>
      <c r="K419" s="4" t="s">
        <v>81</v>
      </c>
    </row>
    <row r="420" spans="1:11" x14ac:dyDescent="0.3">
      <c r="A420" s="4" t="s">
        <v>1150</v>
      </c>
      <c r="B420" s="4" t="s">
        <v>67</v>
      </c>
      <c r="C420" s="4" t="s">
        <v>1163</v>
      </c>
      <c r="D420" s="4" t="s">
        <v>73</v>
      </c>
      <c r="E420" s="4">
        <v>6</v>
      </c>
      <c r="F420" s="4">
        <v>0</v>
      </c>
      <c r="G420" s="4">
        <v>185</v>
      </c>
      <c r="H420" s="4" t="s">
        <v>1164</v>
      </c>
      <c r="I420" s="4" t="s">
        <v>2272</v>
      </c>
      <c r="J420" s="4" t="s">
        <v>97</v>
      </c>
      <c r="K420" s="4" t="s">
        <v>67</v>
      </c>
    </row>
    <row r="421" spans="1:11" x14ac:dyDescent="0.3">
      <c r="A421" s="4" t="s">
        <v>1150</v>
      </c>
      <c r="B421" s="4" t="s">
        <v>67</v>
      </c>
      <c r="C421" s="4" t="s">
        <v>1165</v>
      </c>
      <c r="D421" s="4" t="s">
        <v>83</v>
      </c>
      <c r="E421" s="4">
        <v>114</v>
      </c>
      <c r="F421" s="4">
        <v>50</v>
      </c>
      <c r="G421" s="4">
        <v>185</v>
      </c>
      <c r="H421" s="4" t="s">
        <v>1166</v>
      </c>
      <c r="I421" s="4" t="s">
        <v>2273</v>
      </c>
      <c r="J421" s="4" t="s">
        <v>819</v>
      </c>
      <c r="K421" s="4" t="s">
        <v>81</v>
      </c>
    </row>
    <row r="422" spans="1:11" x14ac:dyDescent="0.3">
      <c r="A422" s="4" t="s">
        <v>1150</v>
      </c>
      <c r="B422" s="4" t="s">
        <v>67</v>
      </c>
      <c r="C422" s="4" t="s">
        <v>1167</v>
      </c>
      <c r="D422" s="4" t="s">
        <v>73</v>
      </c>
      <c r="E422" s="4">
        <v>71</v>
      </c>
      <c r="F422" s="4">
        <v>2</v>
      </c>
      <c r="G422" s="4">
        <v>170</v>
      </c>
      <c r="H422" s="4" t="s">
        <v>1168</v>
      </c>
      <c r="I422" s="4" t="s">
        <v>2274</v>
      </c>
      <c r="J422" s="4" t="s">
        <v>851</v>
      </c>
      <c r="K422" s="4" t="s">
        <v>95</v>
      </c>
    </row>
    <row r="423" spans="1:11" x14ac:dyDescent="0.3">
      <c r="A423" s="4" t="s">
        <v>1150</v>
      </c>
      <c r="B423" s="4" t="s">
        <v>67</v>
      </c>
      <c r="C423" s="4" t="s">
        <v>1169</v>
      </c>
      <c r="D423" s="4" t="s">
        <v>83</v>
      </c>
      <c r="E423" s="4">
        <v>56</v>
      </c>
      <c r="F423" s="4">
        <v>19</v>
      </c>
      <c r="G423" s="4">
        <v>193</v>
      </c>
      <c r="H423" s="4" t="s">
        <v>1170</v>
      </c>
      <c r="I423" s="4" t="s">
        <v>1171</v>
      </c>
      <c r="J423" s="4" t="s">
        <v>146</v>
      </c>
      <c r="K423" s="4" t="s">
        <v>147</v>
      </c>
    </row>
    <row r="424" spans="1:11" x14ac:dyDescent="0.3">
      <c r="A424" s="4" t="s">
        <v>1150</v>
      </c>
      <c r="B424" s="4" t="s">
        <v>67</v>
      </c>
      <c r="C424" s="4" t="s">
        <v>1172</v>
      </c>
      <c r="D424" s="4" t="s">
        <v>83</v>
      </c>
      <c r="E424" s="4">
        <v>10</v>
      </c>
      <c r="F424" s="4">
        <v>1</v>
      </c>
      <c r="G424" s="4">
        <v>170</v>
      </c>
      <c r="H424" s="4" t="s">
        <v>1173</v>
      </c>
      <c r="I424" s="4" t="s">
        <v>2275</v>
      </c>
      <c r="J424" s="4" t="s">
        <v>687</v>
      </c>
      <c r="K424" s="4" t="s">
        <v>175</v>
      </c>
    </row>
    <row r="425" spans="1:11" x14ac:dyDescent="0.3">
      <c r="A425" s="4" t="s">
        <v>1150</v>
      </c>
      <c r="B425" s="4" t="s">
        <v>67</v>
      </c>
      <c r="C425" s="4" t="s">
        <v>1174</v>
      </c>
      <c r="D425" s="4" t="s">
        <v>83</v>
      </c>
      <c r="E425" s="4">
        <v>11</v>
      </c>
      <c r="F425" s="4">
        <v>0</v>
      </c>
      <c r="G425" s="4">
        <v>190</v>
      </c>
      <c r="H425" s="4" t="s">
        <v>1175</v>
      </c>
      <c r="I425" s="4" t="s">
        <v>2276</v>
      </c>
      <c r="J425" s="4" t="s">
        <v>1152</v>
      </c>
      <c r="K425" s="4" t="s">
        <v>67</v>
      </c>
    </row>
    <row r="426" spans="1:11" x14ac:dyDescent="0.3">
      <c r="A426" s="4" t="s">
        <v>1150</v>
      </c>
      <c r="B426" s="4" t="s">
        <v>67</v>
      </c>
      <c r="C426" s="4" t="s">
        <v>1176</v>
      </c>
      <c r="D426" s="4" t="s">
        <v>47</v>
      </c>
      <c r="E426" s="4">
        <v>31</v>
      </c>
      <c r="F426" s="4">
        <v>0</v>
      </c>
      <c r="G426" s="4">
        <v>189</v>
      </c>
      <c r="H426" s="4" t="s">
        <v>1177</v>
      </c>
      <c r="I426" s="4" t="s">
        <v>2277</v>
      </c>
      <c r="J426" s="4" t="s">
        <v>97</v>
      </c>
      <c r="K426" s="4" t="s">
        <v>67</v>
      </c>
    </row>
    <row r="427" spans="1:11" x14ac:dyDescent="0.3">
      <c r="A427" s="4" t="s">
        <v>1150</v>
      </c>
      <c r="B427" s="4" t="s">
        <v>67</v>
      </c>
      <c r="C427" s="4" t="s">
        <v>1178</v>
      </c>
      <c r="D427" s="4" t="s">
        <v>51</v>
      </c>
      <c r="E427" s="4">
        <v>21</v>
      </c>
      <c r="F427" s="4">
        <v>1</v>
      </c>
      <c r="G427" s="4">
        <v>183</v>
      </c>
      <c r="H427" s="4" t="s">
        <v>1179</v>
      </c>
      <c r="I427" s="4" t="s">
        <v>1180</v>
      </c>
      <c r="J427" s="4" t="s">
        <v>88</v>
      </c>
      <c r="K427" s="4" t="s">
        <v>81</v>
      </c>
    </row>
    <row r="428" spans="1:11" x14ac:dyDescent="0.3">
      <c r="A428" s="4" t="s">
        <v>1150</v>
      </c>
      <c r="B428" s="4" t="s">
        <v>67</v>
      </c>
      <c r="C428" s="4" t="s">
        <v>1181</v>
      </c>
      <c r="D428" s="4" t="s">
        <v>51</v>
      </c>
      <c r="E428" s="4">
        <v>9</v>
      </c>
      <c r="F428" s="4">
        <v>0</v>
      </c>
      <c r="G428" s="4">
        <v>186</v>
      </c>
      <c r="H428" s="4" t="s">
        <v>1182</v>
      </c>
      <c r="I428" s="4" t="s">
        <v>1183</v>
      </c>
      <c r="J428" s="4" t="s">
        <v>684</v>
      </c>
      <c r="K428" s="4" t="s">
        <v>334</v>
      </c>
    </row>
    <row r="429" spans="1:11" x14ac:dyDescent="0.3">
      <c r="A429" s="4" t="s">
        <v>1150</v>
      </c>
      <c r="B429" s="4" t="s">
        <v>67</v>
      </c>
      <c r="C429" s="4" t="s">
        <v>1184</v>
      </c>
      <c r="D429" s="4" t="s">
        <v>83</v>
      </c>
      <c r="E429" s="4">
        <v>3</v>
      </c>
      <c r="F429" s="4">
        <v>0</v>
      </c>
      <c r="G429" s="4">
        <v>173</v>
      </c>
      <c r="H429" s="4" t="s">
        <v>1185</v>
      </c>
      <c r="I429" s="4" t="s">
        <v>1186</v>
      </c>
      <c r="J429" s="4" t="s">
        <v>1152</v>
      </c>
      <c r="K429" s="4" t="s">
        <v>67</v>
      </c>
    </row>
    <row r="430" spans="1:11" x14ac:dyDescent="0.3">
      <c r="A430" s="4" t="s">
        <v>1150</v>
      </c>
      <c r="B430" s="4" t="s">
        <v>67</v>
      </c>
      <c r="C430" s="4" t="s">
        <v>1187</v>
      </c>
      <c r="D430" s="4" t="s">
        <v>73</v>
      </c>
      <c r="E430" s="4">
        <v>76</v>
      </c>
      <c r="F430" s="4">
        <v>10</v>
      </c>
      <c r="G430" s="4">
        <v>179</v>
      </c>
      <c r="H430" s="4" t="s">
        <v>1188</v>
      </c>
      <c r="I430" s="4" t="s">
        <v>1189</v>
      </c>
      <c r="J430" s="4" t="s">
        <v>180</v>
      </c>
      <c r="K430" s="4" t="s">
        <v>147</v>
      </c>
    </row>
    <row r="431" spans="1:11" x14ac:dyDescent="0.3">
      <c r="A431" s="4" t="s">
        <v>1150</v>
      </c>
      <c r="B431" s="4" t="s">
        <v>67</v>
      </c>
      <c r="C431" s="4" t="s">
        <v>1190</v>
      </c>
      <c r="D431" s="4" t="s">
        <v>83</v>
      </c>
      <c r="E431" s="4">
        <v>78</v>
      </c>
      <c r="F431" s="4">
        <v>15</v>
      </c>
      <c r="G431" s="4">
        <v>175</v>
      </c>
      <c r="H431" s="4" t="s">
        <v>1191</v>
      </c>
      <c r="I431" s="4" t="s">
        <v>2278</v>
      </c>
      <c r="J431" s="4" t="s">
        <v>577</v>
      </c>
      <c r="K431" s="4" t="s">
        <v>63</v>
      </c>
    </row>
    <row r="432" spans="1:11" x14ac:dyDescent="0.3">
      <c r="A432" s="4" t="s">
        <v>1150</v>
      </c>
      <c r="B432" s="4" t="s">
        <v>67</v>
      </c>
      <c r="C432" s="4" t="s">
        <v>1192</v>
      </c>
      <c r="D432" s="4" t="s">
        <v>83</v>
      </c>
      <c r="E432" s="4">
        <v>26</v>
      </c>
      <c r="F432" s="4">
        <v>5</v>
      </c>
      <c r="G432" s="4">
        <v>180</v>
      </c>
      <c r="H432" s="4" t="s">
        <v>78</v>
      </c>
      <c r="I432" s="4" t="s">
        <v>2279</v>
      </c>
      <c r="J432" s="4" t="s">
        <v>85</v>
      </c>
      <c r="K432" s="4" t="s">
        <v>67</v>
      </c>
    </row>
    <row r="433" spans="1:11" x14ac:dyDescent="0.3">
      <c r="A433" s="4" t="s">
        <v>1150</v>
      </c>
      <c r="B433" s="4" t="s">
        <v>67</v>
      </c>
      <c r="C433" s="4" t="s">
        <v>1193</v>
      </c>
      <c r="D433" s="4" t="s">
        <v>51</v>
      </c>
      <c r="E433" s="4">
        <v>7</v>
      </c>
      <c r="F433" s="4">
        <v>0</v>
      </c>
      <c r="G433" s="4">
        <v>185</v>
      </c>
      <c r="H433" s="4" t="s">
        <v>1194</v>
      </c>
      <c r="I433" s="4" t="s">
        <v>2280</v>
      </c>
      <c r="J433" s="4" t="s">
        <v>1195</v>
      </c>
      <c r="K433" s="4" t="s">
        <v>67</v>
      </c>
    </row>
    <row r="434" spans="1:11" x14ac:dyDescent="0.3">
      <c r="A434" s="4" t="s">
        <v>1150</v>
      </c>
      <c r="B434" s="4" t="s">
        <v>67</v>
      </c>
      <c r="C434" s="4" t="s">
        <v>1196</v>
      </c>
      <c r="D434" s="4" t="s">
        <v>73</v>
      </c>
      <c r="E434" s="4">
        <v>14</v>
      </c>
      <c r="F434" s="4">
        <v>0</v>
      </c>
      <c r="G434" s="4">
        <v>180</v>
      </c>
      <c r="H434" s="4" t="s">
        <v>1197</v>
      </c>
      <c r="I434" s="4" t="s">
        <v>2281</v>
      </c>
      <c r="J434" s="4" t="s">
        <v>1195</v>
      </c>
      <c r="K434" s="4" t="s">
        <v>67</v>
      </c>
    </row>
    <row r="435" spans="1:11" x14ac:dyDescent="0.3">
      <c r="A435" s="4" t="s">
        <v>1150</v>
      </c>
      <c r="B435" s="4" t="s">
        <v>67</v>
      </c>
      <c r="C435" s="4" t="s">
        <v>1198</v>
      </c>
      <c r="D435" s="4" t="s">
        <v>51</v>
      </c>
      <c r="E435" s="4">
        <v>39</v>
      </c>
      <c r="F435" s="4">
        <v>0</v>
      </c>
      <c r="G435" s="4">
        <v>172</v>
      </c>
      <c r="H435" s="4" t="s">
        <v>1199</v>
      </c>
      <c r="I435" s="4" t="s">
        <v>2282</v>
      </c>
      <c r="J435" s="4" t="s">
        <v>88</v>
      </c>
      <c r="K435" s="4" t="s">
        <v>81</v>
      </c>
    </row>
    <row r="436" spans="1:11" x14ac:dyDescent="0.3">
      <c r="A436" s="4" t="s">
        <v>1150</v>
      </c>
      <c r="B436" s="4" t="s">
        <v>67</v>
      </c>
      <c r="C436" s="4" t="s">
        <v>1200</v>
      </c>
      <c r="D436" s="4" t="s">
        <v>47</v>
      </c>
      <c r="E436" s="4">
        <v>9</v>
      </c>
      <c r="F436" s="4">
        <v>0</v>
      </c>
      <c r="G436" s="4">
        <v>183</v>
      </c>
      <c r="H436" s="4" t="s">
        <v>1201</v>
      </c>
      <c r="I436" s="4" t="s">
        <v>822</v>
      </c>
      <c r="J436" s="4" t="s">
        <v>186</v>
      </c>
      <c r="K436" s="4" t="s">
        <v>81</v>
      </c>
    </row>
    <row r="437" spans="1:11" x14ac:dyDescent="0.3">
      <c r="A437" s="4" t="s">
        <v>1150</v>
      </c>
      <c r="B437" s="4" t="s">
        <v>67</v>
      </c>
      <c r="C437" s="4" t="s">
        <v>1202</v>
      </c>
      <c r="D437" s="4" t="s">
        <v>83</v>
      </c>
      <c r="E437" s="4">
        <v>70</v>
      </c>
      <c r="F437" s="4">
        <v>27</v>
      </c>
      <c r="G437" s="4">
        <v>182</v>
      </c>
      <c r="H437" s="4" t="s">
        <v>1203</v>
      </c>
      <c r="I437" s="4" t="s">
        <v>2283</v>
      </c>
      <c r="J437" s="4" t="s">
        <v>398</v>
      </c>
      <c r="K437" s="4" t="s">
        <v>59</v>
      </c>
    </row>
    <row r="438" spans="1:11" x14ac:dyDescent="0.3">
      <c r="A438" s="4" t="s">
        <v>1204</v>
      </c>
      <c r="B438" s="4" t="s">
        <v>334</v>
      </c>
      <c r="C438" s="4" t="s">
        <v>1205</v>
      </c>
      <c r="D438" s="4" t="s">
        <v>47</v>
      </c>
      <c r="E438" s="4">
        <v>72</v>
      </c>
      <c r="F438" s="4">
        <v>0</v>
      </c>
      <c r="G438" s="4">
        <v>185</v>
      </c>
      <c r="H438" s="4" t="s">
        <v>1206</v>
      </c>
      <c r="I438" s="4" t="s">
        <v>2284</v>
      </c>
      <c r="J438" s="4" t="s">
        <v>373</v>
      </c>
      <c r="K438" s="4" t="s">
        <v>334</v>
      </c>
    </row>
    <row r="439" spans="1:11" x14ac:dyDescent="0.3">
      <c r="A439" s="4" t="s">
        <v>1204</v>
      </c>
      <c r="B439" s="4" t="s">
        <v>334</v>
      </c>
      <c r="C439" s="4" t="s">
        <v>1207</v>
      </c>
      <c r="D439" s="4" t="s">
        <v>51</v>
      </c>
      <c r="E439" s="4">
        <v>13</v>
      </c>
      <c r="F439" s="4">
        <v>0</v>
      </c>
      <c r="G439" s="4">
        <v>185</v>
      </c>
      <c r="H439" s="4" t="s">
        <v>1208</v>
      </c>
      <c r="I439" s="4" t="s">
        <v>2285</v>
      </c>
      <c r="J439" s="4" t="s">
        <v>1209</v>
      </c>
      <c r="K439" s="4" t="s">
        <v>334</v>
      </c>
    </row>
    <row r="440" spans="1:11" x14ac:dyDescent="0.3">
      <c r="A440" s="4" t="s">
        <v>1204</v>
      </c>
      <c r="B440" s="4" t="s">
        <v>334</v>
      </c>
      <c r="C440" s="4" t="s">
        <v>1210</v>
      </c>
      <c r="D440" s="4" t="s">
        <v>51</v>
      </c>
      <c r="E440" s="4">
        <v>4</v>
      </c>
      <c r="F440" s="4">
        <v>0</v>
      </c>
      <c r="G440" s="4">
        <v>179</v>
      </c>
      <c r="H440" s="4" t="s">
        <v>1211</v>
      </c>
      <c r="I440" s="4" t="s">
        <v>2286</v>
      </c>
      <c r="J440" s="4" t="s">
        <v>373</v>
      </c>
      <c r="K440" s="4" t="s">
        <v>334</v>
      </c>
    </row>
    <row r="441" spans="1:11" x14ac:dyDescent="0.3">
      <c r="A441" s="4" t="s">
        <v>1204</v>
      </c>
      <c r="B441" s="4" t="s">
        <v>334</v>
      </c>
      <c r="C441" s="4" t="s">
        <v>1212</v>
      </c>
      <c r="D441" s="4" t="s">
        <v>51</v>
      </c>
      <c r="E441" s="4">
        <v>99</v>
      </c>
      <c r="F441" s="4">
        <v>5</v>
      </c>
      <c r="G441" s="4">
        <v>186</v>
      </c>
      <c r="H441" s="4" t="s">
        <v>1213</v>
      </c>
      <c r="I441" s="4" t="s">
        <v>2287</v>
      </c>
      <c r="J441" s="4" t="s">
        <v>373</v>
      </c>
      <c r="K441" s="4" t="s">
        <v>334</v>
      </c>
    </row>
    <row r="442" spans="1:11" x14ac:dyDescent="0.3">
      <c r="A442" s="4" t="s">
        <v>1204</v>
      </c>
      <c r="B442" s="4" t="s">
        <v>334</v>
      </c>
      <c r="C442" s="4" t="s">
        <v>1214</v>
      </c>
      <c r="D442" s="4" t="s">
        <v>51</v>
      </c>
      <c r="E442" s="4">
        <v>1</v>
      </c>
      <c r="F442" s="4">
        <v>0</v>
      </c>
      <c r="G442" s="4">
        <v>191</v>
      </c>
      <c r="H442" s="4" t="s">
        <v>1215</v>
      </c>
      <c r="I442" s="4" t="s">
        <v>1216</v>
      </c>
      <c r="J442" s="4" t="s">
        <v>1217</v>
      </c>
      <c r="K442" s="4" t="s">
        <v>334</v>
      </c>
    </row>
    <row r="443" spans="1:11" x14ac:dyDescent="0.3">
      <c r="A443" s="4" t="s">
        <v>1204</v>
      </c>
      <c r="B443" s="4" t="s">
        <v>334</v>
      </c>
      <c r="C443" s="4" t="s">
        <v>1218</v>
      </c>
      <c r="D443" s="4" t="s">
        <v>83</v>
      </c>
      <c r="E443" s="4">
        <v>4</v>
      </c>
      <c r="F443" s="4">
        <v>0</v>
      </c>
      <c r="G443" s="4">
        <v>184</v>
      </c>
      <c r="H443" s="4" t="s">
        <v>1219</v>
      </c>
      <c r="I443" s="4" t="s">
        <v>2288</v>
      </c>
      <c r="J443" s="4" t="s">
        <v>1220</v>
      </c>
      <c r="K443" s="4" t="s">
        <v>334</v>
      </c>
    </row>
    <row r="444" spans="1:11" x14ac:dyDescent="0.3">
      <c r="A444" s="4" t="s">
        <v>1204</v>
      </c>
      <c r="B444" s="4" t="s">
        <v>334</v>
      </c>
      <c r="C444" s="4" t="s">
        <v>1221</v>
      </c>
      <c r="D444" s="4" t="s">
        <v>73</v>
      </c>
      <c r="E444" s="4">
        <v>46</v>
      </c>
      <c r="F444" s="4">
        <v>0</v>
      </c>
      <c r="G444" s="4">
        <v>176</v>
      </c>
      <c r="H444" s="4" t="s">
        <v>1222</v>
      </c>
      <c r="I444" s="4" t="s">
        <v>1223</v>
      </c>
      <c r="J444" s="4" t="s">
        <v>1209</v>
      </c>
      <c r="K444" s="4" t="s">
        <v>334</v>
      </c>
    </row>
    <row r="445" spans="1:11" x14ac:dyDescent="0.3">
      <c r="A445" s="4" t="s">
        <v>1204</v>
      </c>
      <c r="B445" s="4" t="s">
        <v>334</v>
      </c>
      <c r="C445" s="4" t="s">
        <v>1224</v>
      </c>
      <c r="D445" s="4" t="s">
        <v>73</v>
      </c>
      <c r="E445" s="4">
        <v>29</v>
      </c>
      <c r="F445" s="4">
        <v>3</v>
      </c>
      <c r="G445" s="4">
        <v>182</v>
      </c>
      <c r="H445" s="4" t="s">
        <v>1225</v>
      </c>
      <c r="I445" s="4" t="s">
        <v>2289</v>
      </c>
      <c r="J445" s="4" t="s">
        <v>1226</v>
      </c>
      <c r="K445" s="4" t="s">
        <v>334</v>
      </c>
    </row>
    <row r="446" spans="1:11" x14ac:dyDescent="0.3">
      <c r="A446" s="4" t="s">
        <v>1204</v>
      </c>
      <c r="B446" s="4" t="s">
        <v>334</v>
      </c>
      <c r="C446" s="4" t="s">
        <v>1227</v>
      </c>
      <c r="D446" s="4" t="s">
        <v>83</v>
      </c>
      <c r="E446" s="4">
        <v>25</v>
      </c>
      <c r="F446" s="4">
        <v>6</v>
      </c>
      <c r="G446" s="4">
        <v>182</v>
      </c>
      <c r="H446" s="4" t="s">
        <v>1049</v>
      </c>
      <c r="I446" s="4" t="s">
        <v>1228</v>
      </c>
      <c r="J446" s="4" t="s">
        <v>1209</v>
      </c>
      <c r="K446" s="4" t="s">
        <v>334</v>
      </c>
    </row>
    <row r="447" spans="1:11" x14ac:dyDescent="0.3">
      <c r="A447" s="4" t="s">
        <v>1204</v>
      </c>
      <c r="B447" s="4" t="s">
        <v>334</v>
      </c>
      <c r="C447" s="4" t="s">
        <v>1229</v>
      </c>
      <c r="D447" s="4" t="s">
        <v>73</v>
      </c>
      <c r="E447" s="4">
        <v>36</v>
      </c>
      <c r="F447" s="4">
        <v>8</v>
      </c>
      <c r="G447" s="4">
        <v>178</v>
      </c>
      <c r="H447" s="4" t="s">
        <v>1222</v>
      </c>
      <c r="I447" s="4" t="s">
        <v>2170</v>
      </c>
      <c r="J447" s="4" t="s">
        <v>373</v>
      </c>
      <c r="K447" s="4" t="s">
        <v>334</v>
      </c>
    </row>
    <row r="448" spans="1:11" x14ac:dyDescent="0.3">
      <c r="A448" s="4" t="s">
        <v>1204</v>
      </c>
      <c r="B448" s="4" t="s">
        <v>334</v>
      </c>
      <c r="C448" s="4" t="s">
        <v>1230</v>
      </c>
      <c r="D448" s="4" t="s">
        <v>83</v>
      </c>
      <c r="E448" s="4">
        <v>84</v>
      </c>
      <c r="F448" s="4">
        <v>26</v>
      </c>
      <c r="G448" s="4">
        <v>175</v>
      </c>
      <c r="H448" s="4" t="s">
        <v>1231</v>
      </c>
      <c r="I448" s="4" t="s">
        <v>2290</v>
      </c>
      <c r="J448" s="4" t="s">
        <v>684</v>
      </c>
      <c r="K448" s="4" t="s">
        <v>334</v>
      </c>
    </row>
    <row r="449" spans="1:11" x14ac:dyDescent="0.3">
      <c r="A449" s="4" t="s">
        <v>1204</v>
      </c>
      <c r="B449" s="4" t="s">
        <v>334</v>
      </c>
      <c r="C449" s="4" t="s">
        <v>1232</v>
      </c>
      <c r="D449" s="4" t="s">
        <v>47</v>
      </c>
      <c r="E449" s="4">
        <v>3</v>
      </c>
      <c r="F449" s="4">
        <v>0</v>
      </c>
      <c r="G449" s="4">
        <v>186</v>
      </c>
      <c r="H449" s="4" t="s">
        <v>1233</v>
      </c>
      <c r="I449" s="4" t="s">
        <v>1234</v>
      </c>
      <c r="J449" s="4" t="s">
        <v>684</v>
      </c>
      <c r="K449" s="4" t="s">
        <v>334</v>
      </c>
    </row>
    <row r="450" spans="1:11" x14ac:dyDescent="0.3">
      <c r="A450" s="4" t="s">
        <v>1204</v>
      </c>
      <c r="B450" s="4" t="s">
        <v>334</v>
      </c>
      <c r="C450" s="4" t="s">
        <v>1235</v>
      </c>
      <c r="D450" s="4" t="s">
        <v>51</v>
      </c>
      <c r="E450" s="4">
        <v>5</v>
      </c>
      <c r="F450" s="4">
        <v>0</v>
      </c>
      <c r="G450" s="4">
        <v>184</v>
      </c>
      <c r="H450" s="4" t="s">
        <v>1236</v>
      </c>
      <c r="I450" s="4" t="s">
        <v>1237</v>
      </c>
      <c r="J450" s="4" t="s">
        <v>1209</v>
      </c>
      <c r="K450" s="4" t="s">
        <v>334</v>
      </c>
    </row>
    <row r="451" spans="1:11" x14ac:dyDescent="0.3">
      <c r="A451" s="4" t="s">
        <v>1204</v>
      </c>
      <c r="B451" s="4" t="s">
        <v>334</v>
      </c>
      <c r="C451" s="4" t="s">
        <v>1238</v>
      </c>
      <c r="D451" s="4" t="s">
        <v>51</v>
      </c>
      <c r="E451" s="4">
        <v>81</v>
      </c>
      <c r="F451" s="4">
        <v>4</v>
      </c>
      <c r="G451" s="4">
        <v>188</v>
      </c>
      <c r="H451" s="4" t="s">
        <v>1239</v>
      </c>
      <c r="I451" s="4" t="s">
        <v>2291</v>
      </c>
      <c r="J451" s="4" t="s">
        <v>373</v>
      </c>
      <c r="K451" s="4" t="s">
        <v>334</v>
      </c>
    </row>
    <row r="452" spans="1:11" x14ac:dyDescent="0.3">
      <c r="A452" s="4" t="s">
        <v>1204</v>
      </c>
      <c r="B452" s="4" t="s">
        <v>334</v>
      </c>
      <c r="C452" s="4" t="s">
        <v>1240</v>
      </c>
      <c r="D452" s="4" t="s">
        <v>73</v>
      </c>
      <c r="E452" s="4">
        <v>1</v>
      </c>
      <c r="F452" s="4">
        <v>0</v>
      </c>
      <c r="G452" s="4">
        <v>186</v>
      </c>
      <c r="H452" s="4" t="s">
        <v>1219</v>
      </c>
      <c r="I452" s="4" t="s">
        <v>2292</v>
      </c>
      <c r="J452" s="4" t="s">
        <v>346</v>
      </c>
      <c r="K452" s="4" t="s">
        <v>334</v>
      </c>
    </row>
    <row r="453" spans="1:11" x14ac:dyDescent="0.3">
      <c r="A453" s="4" t="s">
        <v>1204</v>
      </c>
      <c r="B453" s="4" t="s">
        <v>334</v>
      </c>
      <c r="C453" s="4" t="s">
        <v>1241</v>
      </c>
      <c r="D453" s="4" t="s">
        <v>47</v>
      </c>
      <c r="E453" s="4">
        <v>1</v>
      </c>
      <c r="F453" s="4">
        <v>0</v>
      </c>
      <c r="G453" s="4">
        <v>192</v>
      </c>
      <c r="H453" s="4" t="s">
        <v>1225</v>
      </c>
      <c r="I453" s="4" t="s">
        <v>2293</v>
      </c>
      <c r="J453" s="4" t="s">
        <v>346</v>
      </c>
      <c r="K453" s="4" t="s">
        <v>334</v>
      </c>
    </row>
    <row r="454" spans="1:11" x14ac:dyDescent="0.3">
      <c r="A454" s="4" t="s">
        <v>1204</v>
      </c>
      <c r="B454" s="4" t="s">
        <v>334</v>
      </c>
      <c r="C454" s="4" t="s">
        <v>1242</v>
      </c>
      <c r="D454" s="4" t="s">
        <v>73</v>
      </c>
      <c r="E454" s="4">
        <v>10</v>
      </c>
      <c r="F454" s="4">
        <v>2</v>
      </c>
      <c r="G454" s="4">
        <v>176</v>
      </c>
      <c r="H454" s="4" t="s">
        <v>1243</v>
      </c>
      <c r="I454" s="4" t="s">
        <v>2294</v>
      </c>
      <c r="J454" s="4" t="s">
        <v>684</v>
      </c>
      <c r="K454" s="4" t="s">
        <v>334</v>
      </c>
    </row>
    <row r="455" spans="1:11" x14ac:dyDescent="0.3">
      <c r="A455" s="4" t="s">
        <v>1204</v>
      </c>
      <c r="B455" s="4" t="s">
        <v>334</v>
      </c>
      <c r="C455" s="4" t="s">
        <v>1244</v>
      </c>
      <c r="D455" s="4" t="s">
        <v>83</v>
      </c>
      <c r="E455" s="4">
        <v>62</v>
      </c>
      <c r="F455" s="4">
        <v>1</v>
      </c>
      <c r="G455" s="4">
        <v>180</v>
      </c>
      <c r="H455" s="4" t="s">
        <v>1245</v>
      </c>
      <c r="I455" s="4" t="s">
        <v>2295</v>
      </c>
      <c r="J455" s="4" t="s">
        <v>1209</v>
      </c>
      <c r="K455" s="4" t="s">
        <v>334</v>
      </c>
    </row>
    <row r="456" spans="1:11" x14ac:dyDescent="0.3">
      <c r="A456" s="4" t="s">
        <v>1204</v>
      </c>
      <c r="B456" s="4" t="s">
        <v>334</v>
      </c>
      <c r="C456" s="4" t="s">
        <v>1246</v>
      </c>
      <c r="D456" s="4" t="s">
        <v>83</v>
      </c>
      <c r="E456" s="4">
        <v>20</v>
      </c>
      <c r="F456" s="4">
        <v>3</v>
      </c>
      <c r="G456" s="4">
        <v>178</v>
      </c>
      <c r="H456" s="4" t="s">
        <v>1247</v>
      </c>
      <c r="I456" s="4" t="s">
        <v>2296</v>
      </c>
      <c r="J456" s="4" t="s">
        <v>806</v>
      </c>
      <c r="K456" s="4" t="s">
        <v>334</v>
      </c>
    </row>
    <row r="457" spans="1:11" x14ac:dyDescent="0.3">
      <c r="A457" s="4" t="s">
        <v>1204</v>
      </c>
      <c r="B457" s="4" t="s">
        <v>334</v>
      </c>
      <c r="C457" s="4" t="s">
        <v>1248</v>
      </c>
      <c r="D457" s="4" t="s">
        <v>73</v>
      </c>
      <c r="E457" s="4">
        <v>22</v>
      </c>
      <c r="F457" s="4">
        <v>4</v>
      </c>
      <c r="G457" s="4">
        <v>176</v>
      </c>
      <c r="H457" s="4" t="s">
        <v>1211</v>
      </c>
      <c r="I457" s="4" t="s">
        <v>2297</v>
      </c>
      <c r="J457" s="4" t="s">
        <v>684</v>
      </c>
      <c r="K457" s="4" t="s">
        <v>334</v>
      </c>
    </row>
    <row r="458" spans="1:11" x14ac:dyDescent="0.3">
      <c r="A458" s="4" t="s">
        <v>1204</v>
      </c>
      <c r="B458" s="4" t="s">
        <v>334</v>
      </c>
      <c r="C458" s="4" t="s">
        <v>1249</v>
      </c>
      <c r="D458" s="4" t="s">
        <v>83</v>
      </c>
      <c r="E458" s="4">
        <v>5</v>
      </c>
      <c r="F458" s="4">
        <v>0</v>
      </c>
      <c r="G458" s="4">
        <v>178</v>
      </c>
      <c r="H458" s="4" t="s">
        <v>1225</v>
      </c>
      <c r="I458" s="4" t="s">
        <v>2298</v>
      </c>
      <c r="J458" s="4" t="s">
        <v>1209</v>
      </c>
      <c r="K458" s="4" t="s">
        <v>334</v>
      </c>
    </row>
    <row r="459" spans="1:11" x14ac:dyDescent="0.3">
      <c r="A459" s="4" t="s">
        <v>1204</v>
      </c>
      <c r="B459" s="4" t="s">
        <v>334</v>
      </c>
      <c r="C459" s="4" t="s">
        <v>1250</v>
      </c>
      <c r="D459" s="4" t="s">
        <v>51</v>
      </c>
      <c r="E459" s="4">
        <v>14</v>
      </c>
      <c r="F459" s="4">
        <v>0</v>
      </c>
      <c r="G459" s="4">
        <v>177</v>
      </c>
      <c r="H459" s="4" t="s">
        <v>1251</v>
      </c>
      <c r="I459" s="4" t="s">
        <v>2299</v>
      </c>
      <c r="J459" s="4" t="s">
        <v>1252</v>
      </c>
      <c r="K459" s="4" t="s">
        <v>334</v>
      </c>
    </row>
    <row r="460" spans="1:11" x14ac:dyDescent="0.3">
      <c r="A460" s="4" t="s">
        <v>1204</v>
      </c>
      <c r="B460" s="4" t="s">
        <v>334</v>
      </c>
      <c r="C460" s="4" t="s">
        <v>1253</v>
      </c>
      <c r="D460" s="4" t="s">
        <v>51</v>
      </c>
      <c r="E460" s="4">
        <v>26</v>
      </c>
      <c r="F460" s="4">
        <v>1</v>
      </c>
      <c r="G460" s="4">
        <v>182</v>
      </c>
      <c r="H460" s="4" t="s">
        <v>1254</v>
      </c>
      <c r="I460" s="4" t="s">
        <v>2300</v>
      </c>
      <c r="J460" s="4" t="s">
        <v>1226</v>
      </c>
      <c r="K460" s="4" t="s">
        <v>334</v>
      </c>
    </row>
    <row r="461" spans="1:11" x14ac:dyDescent="0.3">
      <c r="A461" s="4" t="s">
        <v>1255</v>
      </c>
      <c r="B461" s="4" t="s">
        <v>81</v>
      </c>
      <c r="C461" s="4" t="s">
        <v>1256</v>
      </c>
      <c r="D461" s="4" t="s">
        <v>47</v>
      </c>
      <c r="E461" s="4">
        <v>156</v>
      </c>
      <c r="F461" s="4">
        <v>0</v>
      </c>
      <c r="G461" s="4">
        <v>185</v>
      </c>
      <c r="H461" s="4" t="s">
        <v>1257</v>
      </c>
      <c r="I461" s="4" t="s">
        <v>1258</v>
      </c>
      <c r="J461" s="4" t="s">
        <v>819</v>
      </c>
      <c r="K461" s="4" t="s">
        <v>81</v>
      </c>
    </row>
    <row r="462" spans="1:11" x14ac:dyDescent="0.3">
      <c r="A462" s="4" t="s">
        <v>1255</v>
      </c>
      <c r="B462" s="4" t="s">
        <v>81</v>
      </c>
      <c r="C462" s="4" t="s">
        <v>1259</v>
      </c>
      <c r="D462" s="4" t="s">
        <v>51</v>
      </c>
      <c r="E462" s="4">
        <v>47</v>
      </c>
      <c r="F462" s="4">
        <v>0</v>
      </c>
      <c r="G462" s="4">
        <v>187</v>
      </c>
      <c r="H462" s="4" t="s">
        <v>1260</v>
      </c>
      <c r="I462" s="4" t="s">
        <v>2301</v>
      </c>
      <c r="J462" s="4" t="s">
        <v>58</v>
      </c>
      <c r="K462" s="4" t="s">
        <v>59</v>
      </c>
    </row>
    <row r="463" spans="1:11" x14ac:dyDescent="0.3">
      <c r="A463" s="4" t="s">
        <v>1255</v>
      </c>
      <c r="B463" s="4" t="s">
        <v>81</v>
      </c>
      <c r="C463" s="4" t="s">
        <v>1261</v>
      </c>
      <c r="D463" s="4" t="s">
        <v>51</v>
      </c>
      <c r="E463" s="4">
        <v>61</v>
      </c>
      <c r="F463" s="4">
        <v>4</v>
      </c>
      <c r="G463" s="4">
        <v>192</v>
      </c>
      <c r="H463" s="4" t="s">
        <v>1262</v>
      </c>
      <c r="I463" s="4" t="s">
        <v>2302</v>
      </c>
      <c r="J463" s="4" t="s">
        <v>150</v>
      </c>
      <c r="K463" s="4" t="s">
        <v>81</v>
      </c>
    </row>
    <row r="464" spans="1:11" x14ac:dyDescent="0.3">
      <c r="A464" s="4" t="s">
        <v>1255</v>
      </c>
      <c r="B464" s="4" t="s">
        <v>81</v>
      </c>
      <c r="C464" s="4" t="s">
        <v>1263</v>
      </c>
      <c r="D464" s="4" t="s">
        <v>73</v>
      </c>
      <c r="E464" s="4">
        <v>18</v>
      </c>
      <c r="F464" s="4">
        <v>0</v>
      </c>
      <c r="G464" s="4">
        <v>190</v>
      </c>
      <c r="H464" s="4" t="s">
        <v>1264</v>
      </c>
      <c r="I464" s="4" t="s">
        <v>2303</v>
      </c>
      <c r="J464" s="4" t="s">
        <v>708</v>
      </c>
      <c r="K464" s="4" t="s">
        <v>175</v>
      </c>
    </row>
    <row r="465" spans="1:11" x14ac:dyDescent="0.3">
      <c r="A465" s="4" t="s">
        <v>1255</v>
      </c>
      <c r="B465" s="4" t="s">
        <v>81</v>
      </c>
      <c r="C465" s="4" t="s">
        <v>1265</v>
      </c>
      <c r="D465" s="4" t="s">
        <v>51</v>
      </c>
      <c r="E465" s="4">
        <v>9</v>
      </c>
      <c r="F465" s="4">
        <v>1</v>
      </c>
      <c r="G465" s="4">
        <v>180</v>
      </c>
      <c r="H465" s="4" t="s">
        <v>1266</v>
      </c>
      <c r="I465" s="4" t="s">
        <v>1962</v>
      </c>
      <c r="J465" s="4" t="s">
        <v>671</v>
      </c>
      <c r="K465" s="4" t="s">
        <v>81</v>
      </c>
    </row>
    <row r="466" spans="1:11" x14ac:dyDescent="0.3">
      <c r="A466" s="4" t="s">
        <v>1255</v>
      </c>
      <c r="B466" s="4" t="s">
        <v>81</v>
      </c>
      <c r="C466" s="4" t="s">
        <v>1267</v>
      </c>
      <c r="D466" s="4" t="s">
        <v>73</v>
      </c>
      <c r="E466" s="4">
        <v>99</v>
      </c>
      <c r="F466" s="4">
        <v>12</v>
      </c>
      <c r="G466" s="4">
        <v>170</v>
      </c>
      <c r="H466" s="4" t="s">
        <v>1268</v>
      </c>
      <c r="I466" s="4" t="s">
        <v>1269</v>
      </c>
      <c r="J466" s="4" t="s">
        <v>150</v>
      </c>
      <c r="K466" s="4" t="s">
        <v>81</v>
      </c>
    </row>
    <row r="467" spans="1:11" x14ac:dyDescent="0.3">
      <c r="A467" s="4" t="s">
        <v>1255</v>
      </c>
      <c r="B467" s="4" t="s">
        <v>81</v>
      </c>
      <c r="C467" s="4" t="s">
        <v>1270</v>
      </c>
      <c r="D467" s="4" t="s">
        <v>83</v>
      </c>
      <c r="E467" s="4">
        <v>97</v>
      </c>
      <c r="F467" s="4">
        <v>59</v>
      </c>
      <c r="G467" s="4">
        <v>175</v>
      </c>
      <c r="H467" s="4" t="s">
        <v>1271</v>
      </c>
      <c r="I467" s="4" t="s">
        <v>2304</v>
      </c>
      <c r="J467" s="4" t="s">
        <v>671</v>
      </c>
      <c r="K467" s="4" t="s">
        <v>81</v>
      </c>
    </row>
    <row r="468" spans="1:11" x14ac:dyDescent="0.3">
      <c r="A468" s="4" t="s">
        <v>1255</v>
      </c>
      <c r="B468" s="4" t="s">
        <v>81</v>
      </c>
      <c r="C468" s="4" t="s">
        <v>1272</v>
      </c>
      <c r="D468" s="4" t="s">
        <v>73</v>
      </c>
      <c r="E468" s="4">
        <v>133</v>
      </c>
      <c r="F468" s="4">
        <v>12</v>
      </c>
      <c r="G468" s="4">
        <v>170</v>
      </c>
      <c r="H468" s="4" t="s">
        <v>1273</v>
      </c>
      <c r="I468" s="4" t="s">
        <v>2305</v>
      </c>
      <c r="J468" s="4" t="s">
        <v>150</v>
      </c>
      <c r="K468" s="4" t="s">
        <v>81</v>
      </c>
    </row>
    <row r="469" spans="1:11" x14ac:dyDescent="0.3">
      <c r="A469" s="4" t="s">
        <v>1255</v>
      </c>
      <c r="B469" s="4" t="s">
        <v>81</v>
      </c>
      <c r="C469" s="4" t="s">
        <v>1274</v>
      </c>
      <c r="D469" s="4" t="s">
        <v>83</v>
      </c>
      <c r="E469" s="4">
        <v>110</v>
      </c>
      <c r="F469" s="4">
        <v>37</v>
      </c>
      <c r="G469" s="4">
        <v>186</v>
      </c>
      <c r="H469" s="4" t="s">
        <v>1275</v>
      </c>
      <c r="I469" s="4" t="s">
        <v>1276</v>
      </c>
      <c r="J469" s="4" t="s">
        <v>160</v>
      </c>
      <c r="K469" s="4" t="s">
        <v>63</v>
      </c>
    </row>
    <row r="470" spans="1:11" x14ac:dyDescent="0.3">
      <c r="A470" s="4" t="s">
        <v>1255</v>
      </c>
      <c r="B470" s="4" t="s">
        <v>81</v>
      </c>
      <c r="C470" s="4" t="s">
        <v>1277</v>
      </c>
      <c r="D470" s="4" t="s">
        <v>73</v>
      </c>
      <c r="E470" s="4">
        <v>91</v>
      </c>
      <c r="F470" s="4">
        <v>13</v>
      </c>
      <c r="G470" s="4">
        <v>175</v>
      </c>
      <c r="H470" s="4" t="s">
        <v>1278</v>
      </c>
      <c r="I470" s="4" t="s">
        <v>1279</v>
      </c>
      <c r="J470" s="4" t="s">
        <v>150</v>
      </c>
      <c r="K470" s="4" t="s">
        <v>81</v>
      </c>
    </row>
    <row r="471" spans="1:11" x14ac:dyDescent="0.3">
      <c r="A471" s="4" t="s">
        <v>1255</v>
      </c>
      <c r="B471" s="4" t="s">
        <v>81</v>
      </c>
      <c r="C471" s="4" t="s">
        <v>1280</v>
      </c>
      <c r="D471" s="4" t="s">
        <v>83</v>
      </c>
      <c r="E471" s="4">
        <v>42</v>
      </c>
      <c r="F471" s="4">
        <v>14</v>
      </c>
      <c r="G471" s="4">
        <v>169</v>
      </c>
      <c r="H471" s="4" t="s">
        <v>1264</v>
      </c>
      <c r="I471" s="4" t="s">
        <v>2306</v>
      </c>
      <c r="J471" s="4" t="s">
        <v>150</v>
      </c>
      <c r="K471" s="4" t="s">
        <v>81</v>
      </c>
    </row>
    <row r="472" spans="1:11" x14ac:dyDescent="0.3">
      <c r="A472" s="4" t="s">
        <v>1255</v>
      </c>
      <c r="B472" s="4" t="s">
        <v>81</v>
      </c>
      <c r="C472" s="4" t="s">
        <v>1281</v>
      </c>
      <c r="D472" s="4" t="s">
        <v>47</v>
      </c>
      <c r="E472" s="4">
        <v>1</v>
      </c>
      <c r="F472" s="4">
        <v>0</v>
      </c>
      <c r="G472" s="4">
        <v>190</v>
      </c>
      <c r="H472" s="4" t="s">
        <v>1282</v>
      </c>
      <c r="I472" s="4" t="s">
        <v>2307</v>
      </c>
      <c r="J472" s="4" t="s">
        <v>577</v>
      </c>
      <c r="K472" s="4" t="s">
        <v>63</v>
      </c>
    </row>
    <row r="473" spans="1:11" x14ac:dyDescent="0.3">
      <c r="A473" s="4" t="s">
        <v>1255</v>
      </c>
      <c r="B473" s="4" t="s">
        <v>81</v>
      </c>
      <c r="C473" s="4" t="s">
        <v>1283</v>
      </c>
      <c r="D473" s="4" t="s">
        <v>83</v>
      </c>
      <c r="E473" s="4">
        <v>34</v>
      </c>
      <c r="F473" s="4">
        <v>10</v>
      </c>
      <c r="G473" s="4">
        <v>171</v>
      </c>
      <c r="H473" s="4" t="s">
        <v>1284</v>
      </c>
      <c r="I473" s="4" t="s">
        <v>2308</v>
      </c>
      <c r="J473" s="4" t="s">
        <v>577</v>
      </c>
      <c r="K473" s="4" t="s">
        <v>63</v>
      </c>
    </row>
    <row r="474" spans="1:11" x14ac:dyDescent="0.3">
      <c r="A474" s="4" t="s">
        <v>1255</v>
      </c>
      <c r="B474" s="4" t="s">
        <v>81</v>
      </c>
      <c r="C474" s="4" t="s">
        <v>1285</v>
      </c>
      <c r="D474" s="4" t="s">
        <v>73</v>
      </c>
      <c r="E474" s="4">
        <v>113</v>
      </c>
      <c r="F474" s="4">
        <v>16</v>
      </c>
      <c r="G474" s="4">
        <v>183</v>
      </c>
      <c r="H474" s="4" t="s">
        <v>1286</v>
      </c>
      <c r="I474" s="4" t="s">
        <v>2309</v>
      </c>
      <c r="J474" s="4" t="s">
        <v>819</v>
      </c>
      <c r="K474" s="4" t="s">
        <v>81</v>
      </c>
    </row>
    <row r="475" spans="1:11" x14ac:dyDescent="0.3">
      <c r="A475" s="4" t="s">
        <v>1255</v>
      </c>
      <c r="B475" s="4" t="s">
        <v>81</v>
      </c>
      <c r="C475" s="4" t="s">
        <v>1287</v>
      </c>
      <c r="D475" s="4" t="s">
        <v>51</v>
      </c>
      <c r="E475" s="4">
        <v>119</v>
      </c>
      <c r="F475" s="4">
        <v>9</v>
      </c>
      <c r="G475" s="4">
        <v>183</v>
      </c>
      <c r="H475" s="4" t="s">
        <v>1288</v>
      </c>
      <c r="I475" s="4" t="s">
        <v>1289</v>
      </c>
      <c r="J475" s="4" t="s">
        <v>819</v>
      </c>
      <c r="K475" s="4" t="s">
        <v>81</v>
      </c>
    </row>
    <row r="476" spans="1:11" x14ac:dyDescent="0.3">
      <c r="A476" s="4" t="s">
        <v>1255</v>
      </c>
      <c r="B476" s="4" t="s">
        <v>81</v>
      </c>
      <c r="C476" s="4" t="s">
        <v>1290</v>
      </c>
      <c r="D476" s="4" t="s">
        <v>73</v>
      </c>
      <c r="E476" s="4">
        <v>68</v>
      </c>
      <c r="F476" s="4">
        <v>0</v>
      </c>
      <c r="G476" s="4">
        <v>189</v>
      </c>
      <c r="H476" s="4" t="s">
        <v>1291</v>
      </c>
      <c r="I476" s="4" t="s">
        <v>2310</v>
      </c>
      <c r="J476" s="4" t="s">
        <v>150</v>
      </c>
      <c r="K476" s="4" t="s">
        <v>81</v>
      </c>
    </row>
    <row r="477" spans="1:11" x14ac:dyDescent="0.3">
      <c r="A477" s="4" t="s">
        <v>1255</v>
      </c>
      <c r="B477" s="4" t="s">
        <v>81</v>
      </c>
      <c r="C477" s="4" t="s">
        <v>1292</v>
      </c>
      <c r="D477" s="4" t="s">
        <v>73</v>
      </c>
      <c r="E477" s="4">
        <v>10</v>
      </c>
      <c r="F477" s="4">
        <v>0</v>
      </c>
      <c r="G477" s="4">
        <v>178</v>
      </c>
      <c r="H477" s="4" t="s">
        <v>1293</v>
      </c>
      <c r="I477" s="4" t="s">
        <v>2311</v>
      </c>
      <c r="J477" s="4" t="s">
        <v>671</v>
      </c>
      <c r="K477" s="4" t="s">
        <v>81</v>
      </c>
    </row>
    <row r="478" spans="1:11" x14ac:dyDescent="0.3">
      <c r="A478" s="4" t="s">
        <v>1255</v>
      </c>
      <c r="B478" s="4" t="s">
        <v>81</v>
      </c>
      <c r="C478" s="4" t="s">
        <v>1294</v>
      </c>
      <c r="D478" s="4" t="s">
        <v>51</v>
      </c>
      <c r="E478" s="4">
        <v>29</v>
      </c>
      <c r="F478" s="4">
        <v>5</v>
      </c>
      <c r="G478" s="4">
        <v>170</v>
      </c>
      <c r="H478" s="4" t="s">
        <v>1295</v>
      </c>
      <c r="I478" s="4" t="s">
        <v>1296</v>
      </c>
      <c r="J478" s="4" t="s">
        <v>150</v>
      </c>
      <c r="K478" s="4" t="s">
        <v>81</v>
      </c>
    </row>
    <row r="479" spans="1:11" x14ac:dyDescent="0.3">
      <c r="A479" s="4" t="s">
        <v>1255</v>
      </c>
      <c r="B479" s="4" t="s">
        <v>81</v>
      </c>
      <c r="C479" s="4" t="s">
        <v>1297</v>
      </c>
      <c r="D479" s="4" t="s">
        <v>83</v>
      </c>
      <c r="E479" s="4">
        <v>6</v>
      </c>
      <c r="F479" s="4">
        <v>0</v>
      </c>
      <c r="G479" s="4">
        <v>188</v>
      </c>
      <c r="H479" s="4" t="s">
        <v>1089</v>
      </c>
      <c r="I479" s="4" t="s">
        <v>1298</v>
      </c>
      <c r="J479" s="4" t="s">
        <v>671</v>
      </c>
      <c r="K479" s="4" t="s">
        <v>81</v>
      </c>
    </row>
    <row r="480" spans="1:11" x14ac:dyDescent="0.3">
      <c r="A480" s="4" t="s">
        <v>1255</v>
      </c>
      <c r="B480" s="4" t="s">
        <v>81</v>
      </c>
      <c r="C480" s="4" t="s">
        <v>1299</v>
      </c>
      <c r="D480" s="4" t="s">
        <v>73</v>
      </c>
      <c r="E480" s="4">
        <v>66</v>
      </c>
      <c r="F480" s="4">
        <v>11</v>
      </c>
      <c r="G480" s="4">
        <v>169</v>
      </c>
      <c r="H480" s="4" t="s">
        <v>1300</v>
      </c>
      <c r="I480" s="4" t="s">
        <v>2312</v>
      </c>
      <c r="J480" s="4" t="s">
        <v>677</v>
      </c>
      <c r="K480" s="4" t="s">
        <v>63</v>
      </c>
    </row>
    <row r="481" spans="1:11" x14ac:dyDescent="0.3">
      <c r="A481" s="4" t="s">
        <v>1255</v>
      </c>
      <c r="B481" s="4" t="s">
        <v>81</v>
      </c>
      <c r="C481" s="4" t="s">
        <v>1301</v>
      </c>
      <c r="D481" s="4" t="s">
        <v>73</v>
      </c>
      <c r="E481" s="4">
        <v>83</v>
      </c>
      <c r="F481" s="4">
        <v>20</v>
      </c>
      <c r="G481" s="4">
        <v>170</v>
      </c>
      <c r="H481" s="4" t="s">
        <v>1302</v>
      </c>
      <c r="I481" s="4" t="s">
        <v>2313</v>
      </c>
      <c r="J481" s="4" t="s">
        <v>267</v>
      </c>
      <c r="K481" s="4" t="s">
        <v>63</v>
      </c>
    </row>
    <row r="482" spans="1:11" x14ac:dyDescent="0.3">
      <c r="A482" s="4" t="s">
        <v>1255</v>
      </c>
      <c r="B482" s="4" t="s">
        <v>81</v>
      </c>
      <c r="C482" s="4" t="s">
        <v>1303</v>
      </c>
      <c r="D482" s="4" t="s">
        <v>73</v>
      </c>
      <c r="E482" s="4">
        <v>8</v>
      </c>
      <c r="F482" s="4">
        <v>0</v>
      </c>
      <c r="G482" s="4">
        <v>178</v>
      </c>
      <c r="H482" s="4" t="s">
        <v>1304</v>
      </c>
      <c r="I482" s="4" t="s">
        <v>2314</v>
      </c>
      <c r="J482" s="4" t="s">
        <v>160</v>
      </c>
      <c r="K482" s="4" t="s">
        <v>63</v>
      </c>
    </row>
    <row r="483" spans="1:11" x14ac:dyDescent="0.3">
      <c r="A483" s="4" t="s">
        <v>1255</v>
      </c>
      <c r="B483" s="4" t="s">
        <v>81</v>
      </c>
      <c r="C483" s="4" t="s">
        <v>1305</v>
      </c>
      <c r="D483" s="4" t="s">
        <v>47</v>
      </c>
      <c r="E483" s="4">
        <v>33</v>
      </c>
      <c r="F483" s="4">
        <v>0</v>
      </c>
      <c r="G483" s="4">
        <v>187</v>
      </c>
      <c r="H483" s="4" t="s">
        <v>1306</v>
      </c>
      <c r="I483" s="4" t="s">
        <v>2315</v>
      </c>
      <c r="J483" s="4" t="s">
        <v>58</v>
      </c>
      <c r="K483" s="4" t="s">
        <v>59</v>
      </c>
    </row>
    <row r="484" spans="1:11" x14ac:dyDescent="0.3">
      <c r="A484" s="4" t="s">
        <v>1307</v>
      </c>
      <c r="B484" s="4" t="s">
        <v>271</v>
      </c>
      <c r="C484" s="4" t="s">
        <v>1308</v>
      </c>
      <c r="D484" s="4" t="s">
        <v>47</v>
      </c>
      <c r="E484" s="4">
        <v>61</v>
      </c>
      <c r="F484" s="4">
        <v>0</v>
      </c>
      <c r="G484" s="4">
        <v>195</v>
      </c>
      <c r="H484" s="4" t="s">
        <v>1309</v>
      </c>
      <c r="I484" s="4" t="s">
        <v>2316</v>
      </c>
      <c r="J484" s="4" t="s">
        <v>687</v>
      </c>
      <c r="K484" s="4" t="s">
        <v>175</v>
      </c>
    </row>
    <row r="485" spans="1:11" x14ac:dyDescent="0.3">
      <c r="A485" s="4" t="s">
        <v>1307</v>
      </c>
      <c r="B485" s="4" t="s">
        <v>271</v>
      </c>
      <c r="C485" s="4" t="s">
        <v>1310</v>
      </c>
      <c r="D485" s="4" t="s">
        <v>51</v>
      </c>
      <c r="E485" s="4">
        <v>67</v>
      </c>
      <c r="F485" s="4">
        <v>5</v>
      </c>
      <c r="G485" s="4">
        <v>180</v>
      </c>
      <c r="H485" s="4" t="s">
        <v>1311</v>
      </c>
      <c r="I485" s="4" t="s">
        <v>2317</v>
      </c>
      <c r="J485" s="4" t="s">
        <v>341</v>
      </c>
      <c r="K485" s="4" t="s">
        <v>59</v>
      </c>
    </row>
    <row r="486" spans="1:11" x14ac:dyDescent="0.3">
      <c r="A486" s="4" t="s">
        <v>1307</v>
      </c>
      <c r="B486" s="4" t="s">
        <v>271</v>
      </c>
      <c r="C486" s="4" t="s">
        <v>1312</v>
      </c>
      <c r="D486" s="4" t="s">
        <v>51</v>
      </c>
      <c r="E486" s="4">
        <v>35</v>
      </c>
      <c r="F486" s="4">
        <v>1</v>
      </c>
      <c r="G486" s="4">
        <v>183</v>
      </c>
      <c r="H486" s="4" t="s">
        <v>1313</v>
      </c>
      <c r="I486" s="4" t="s">
        <v>2318</v>
      </c>
      <c r="J486" s="4" t="s">
        <v>1314</v>
      </c>
      <c r="K486" s="4" t="s">
        <v>59</v>
      </c>
    </row>
    <row r="487" spans="1:11" x14ac:dyDescent="0.3">
      <c r="A487" s="4" t="s">
        <v>1307</v>
      </c>
      <c r="B487" s="4" t="s">
        <v>271</v>
      </c>
      <c r="C487" s="4" t="s">
        <v>1315</v>
      </c>
      <c r="D487" s="4" t="s">
        <v>51</v>
      </c>
      <c r="E487" s="4">
        <v>54</v>
      </c>
      <c r="F487" s="4">
        <v>5</v>
      </c>
      <c r="G487" s="4">
        <v>190</v>
      </c>
      <c r="H487" s="4" t="s">
        <v>1313</v>
      </c>
      <c r="I487" s="4" t="s">
        <v>2319</v>
      </c>
      <c r="J487" s="4" t="s">
        <v>88</v>
      </c>
      <c r="K487" s="4" t="s">
        <v>81</v>
      </c>
    </row>
    <row r="488" spans="1:11" x14ac:dyDescent="0.3">
      <c r="A488" s="4" t="s">
        <v>1307</v>
      </c>
      <c r="B488" s="4" t="s">
        <v>271</v>
      </c>
      <c r="C488" s="4" t="s">
        <v>1316</v>
      </c>
      <c r="D488" s="4" t="s">
        <v>51</v>
      </c>
      <c r="E488" s="4">
        <v>43</v>
      </c>
      <c r="F488" s="4">
        <v>0</v>
      </c>
      <c r="G488" s="4">
        <v>183</v>
      </c>
      <c r="H488" s="4" t="s">
        <v>1317</v>
      </c>
      <c r="I488" s="4" t="s">
        <v>2320</v>
      </c>
      <c r="J488" s="4" t="s">
        <v>1318</v>
      </c>
      <c r="K488" s="4" t="s">
        <v>271</v>
      </c>
    </row>
    <row r="489" spans="1:11" x14ac:dyDescent="0.3">
      <c r="A489" s="4" t="s">
        <v>1307</v>
      </c>
      <c r="B489" s="4" t="s">
        <v>271</v>
      </c>
      <c r="C489" s="4" t="s">
        <v>1319</v>
      </c>
      <c r="D489" s="4" t="s">
        <v>51</v>
      </c>
      <c r="E489" s="4">
        <v>7</v>
      </c>
      <c r="F489" s="4">
        <v>1</v>
      </c>
      <c r="G489" s="4">
        <v>185</v>
      </c>
      <c r="H489" s="4" t="s">
        <v>1320</v>
      </c>
      <c r="I489" s="4" t="s">
        <v>2321</v>
      </c>
      <c r="J489" s="4" t="s">
        <v>1321</v>
      </c>
      <c r="K489" s="4" t="s">
        <v>271</v>
      </c>
    </row>
    <row r="490" spans="1:11" x14ac:dyDescent="0.3">
      <c r="A490" s="4" t="s">
        <v>1307</v>
      </c>
      <c r="B490" s="4" t="s">
        <v>271</v>
      </c>
      <c r="C490" s="4" t="s">
        <v>1322</v>
      </c>
      <c r="D490" s="4" t="s">
        <v>73</v>
      </c>
      <c r="E490" s="4">
        <v>74</v>
      </c>
      <c r="F490" s="4">
        <v>10</v>
      </c>
      <c r="G490" s="4">
        <v>178</v>
      </c>
      <c r="H490" s="4" t="s">
        <v>1323</v>
      </c>
      <c r="I490" s="4" t="s">
        <v>1324</v>
      </c>
      <c r="J490" s="4" t="s">
        <v>263</v>
      </c>
      <c r="K490" s="4" t="s">
        <v>175</v>
      </c>
    </row>
    <row r="491" spans="1:11" x14ac:dyDescent="0.3">
      <c r="A491" s="4" t="s">
        <v>1307</v>
      </c>
      <c r="B491" s="4" t="s">
        <v>271</v>
      </c>
      <c r="C491" s="4" t="s">
        <v>1325</v>
      </c>
      <c r="D491" s="4" t="s">
        <v>73</v>
      </c>
      <c r="E491" s="4">
        <v>77</v>
      </c>
      <c r="F491" s="4">
        <v>6</v>
      </c>
      <c r="G491" s="4">
        <v>181</v>
      </c>
      <c r="H491" s="4" t="s">
        <v>1326</v>
      </c>
      <c r="I491" s="4" t="s">
        <v>2226</v>
      </c>
      <c r="J491" s="4" t="s">
        <v>58</v>
      </c>
      <c r="K491" s="4" t="s">
        <v>59</v>
      </c>
    </row>
    <row r="492" spans="1:11" x14ac:dyDescent="0.3">
      <c r="A492" s="4" t="s">
        <v>1307</v>
      </c>
      <c r="B492" s="4" t="s">
        <v>271</v>
      </c>
      <c r="C492" s="4" t="s">
        <v>1327</v>
      </c>
      <c r="D492" s="4" t="s">
        <v>83</v>
      </c>
      <c r="E492" s="4">
        <v>15</v>
      </c>
      <c r="F492" s="4">
        <v>2</v>
      </c>
      <c r="G492" s="4">
        <v>187</v>
      </c>
      <c r="H492" s="4" t="s">
        <v>1009</v>
      </c>
      <c r="I492" s="4" t="s">
        <v>2322</v>
      </c>
      <c r="J492" s="4" t="s">
        <v>927</v>
      </c>
      <c r="K492" s="4" t="s">
        <v>81</v>
      </c>
    </row>
    <row r="493" spans="1:11" x14ac:dyDescent="0.3">
      <c r="A493" s="4" t="s">
        <v>1307</v>
      </c>
      <c r="B493" s="4" t="s">
        <v>271</v>
      </c>
      <c r="C493" s="4" t="s">
        <v>1328</v>
      </c>
      <c r="D493" s="4" t="s">
        <v>73</v>
      </c>
      <c r="E493" s="4">
        <v>30</v>
      </c>
      <c r="F493" s="4">
        <v>5</v>
      </c>
      <c r="G493" s="4">
        <v>183</v>
      </c>
      <c r="H493" s="4" t="s">
        <v>1329</v>
      </c>
      <c r="I493" s="4" t="s">
        <v>2323</v>
      </c>
      <c r="J493" s="4" t="s">
        <v>997</v>
      </c>
      <c r="K493" s="4" t="s">
        <v>175</v>
      </c>
    </row>
    <row r="494" spans="1:11" x14ac:dyDescent="0.3">
      <c r="A494" s="4" t="s">
        <v>1307</v>
      </c>
      <c r="B494" s="4" t="s">
        <v>271</v>
      </c>
      <c r="C494" s="4" t="s">
        <v>1330</v>
      </c>
      <c r="D494" s="4" t="s">
        <v>73</v>
      </c>
      <c r="E494" s="4">
        <v>52</v>
      </c>
      <c r="F494" s="4">
        <v>2</v>
      </c>
      <c r="G494" s="4">
        <v>184</v>
      </c>
      <c r="H494" s="4" t="s">
        <v>1331</v>
      </c>
      <c r="I494" s="4" t="s">
        <v>2324</v>
      </c>
      <c r="J494" s="4" t="s">
        <v>58</v>
      </c>
      <c r="K494" s="4" t="s">
        <v>59</v>
      </c>
    </row>
    <row r="495" spans="1:11" x14ac:dyDescent="0.3">
      <c r="A495" s="4" t="s">
        <v>1307</v>
      </c>
      <c r="B495" s="4" t="s">
        <v>271</v>
      </c>
      <c r="C495" s="4" t="s">
        <v>1332</v>
      </c>
      <c r="D495" s="4" t="s">
        <v>47</v>
      </c>
      <c r="E495" s="4">
        <v>6</v>
      </c>
      <c r="F495" s="4">
        <v>0</v>
      </c>
      <c r="G495" s="4">
        <v>183</v>
      </c>
      <c r="H495" s="4" t="s">
        <v>1333</v>
      </c>
      <c r="I495" s="4" t="s">
        <v>2325</v>
      </c>
      <c r="J495" s="4" t="s">
        <v>270</v>
      </c>
      <c r="K495" s="4" t="s">
        <v>271</v>
      </c>
    </row>
    <row r="496" spans="1:11" x14ac:dyDescent="0.3">
      <c r="A496" s="4" t="s">
        <v>1307</v>
      </c>
      <c r="B496" s="4" t="s">
        <v>271</v>
      </c>
      <c r="C496" s="4" t="s">
        <v>1334</v>
      </c>
      <c r="D496" s="4" t="s">
        <v>51</v>
      </c>
      <c r="E496" s="4">
        <v>25</v>
      </c>
      <c r="F496" s="4">
        <v>0</v>
      </c>
      <c r="G496" s="4">
        <v>180</v>
      </c>
      <c r="H496" s="4" t="s">
        <v>1335</v>
      </c>
      <c r="I496" s="4" t="s">
        <v>2326</v>
      </c>
      <c r="J496" s="4" t="s">
        <v>687</v>
      </c>
      <c r="K496" s="4" t="s">
        <v>175</v>
      </c>
    </row>
    <row r="497" spans="1:11" x14ac:dyDescent="0.3">
      <c r="A497" s="4" t="s">
        <v>1307</v>
      </c>
      <c r="B497" s="4" t="s">
        <v>271</v>
      </c>
      <c r="C497" s="4" t="s">
        <v>1336</v>
      </c>
      <c r="D497" s="4" t="s">
        <v>73</v>
      </c>
      <c r="E497" s="4">
        <v>25</v>
      </c>
      <c r="F497" s="4">
        <v>3</v>
      </c>
      <c r="G497" s="4">
        <v>179</v>
      </c>
      <c r="H497" s="4" t="s">
        <v>1337</v>
      </c>
      <c r="I497" s="4" t="s">
        <v>2327</v>
      </c>
      <c r="J497" s="4" t="s">
        <v>270</v>
      </c>
      <c r="K497" s="4" t="s">
        <v>271</v>
      </c>
    </row>
    <row r="498" spans="1:11" x14ac:dyDescent="0.3">
      <c r="A498" s="4" t="s">
        <v>1307</v>
      </c>
      <c r="B498" s="4" t="s">
        <v>271</v>
      </c>
      <c r="C498" s="4" t="s">
        <v>1338</v>
      </c>
      <c r="D498" s="4" t="s">
        <v>73</v>
      </c>
      <c r="E498" s="4">
        <v>37</v>
      </c>
      <c r="F498" s="4">
        <v>2</v>
      </c>
      <c r="G498" s="4">
        <v>179</v>
      </c>
      <c r="H498" s="4" t="s">
        <v>1339</v>
      </c>
      <c r="I498" s="4" t="s">
        <v>2328</v>
      </c>
      <c r="J498" s="4" t="s">
        <v>58</v>
      </c>
      <c r="K498" s="4" t="s">
        <v>59</v>
      </c>
    </row>
    <row r="499" spans="1:11" x14ac:dyDescent="0.3">
      <c r="A499" s="4" t="s">
        <v>1307</v>
      </c>
      <c r="B499" s="4" t="s">
        <v>271</v>
      </c>
      <c r="C499" s="4" t="s">
        <v>1340</v>
      </c>
      <c r="D499" s="4" t="s">
        <v>73</v>
      </c>
      <c r="E499" s="4">
        <v>48</v>
      </c>
      <c r="F499" s="4">
        <v>2</v>
      </c>
      <c r="G499" s="4">
        <v>179</v>
      </c>
      <c r="H499" s="4" t="s">
        <v>1341</v>
      </c>
      <c r="I499" s="4" t="s">
        <v>1965</v>
      </c>
      <c r="J499" s="4" t="s">
        <v>763</v>
      </c>
      <c r="K499" s="4" t="s">
        <v>175</v>
      </c>
    </row>
    <row r="500" spans="1:11" x14ac:dyDescent="0.3">
      <c r="A500" s="4" t="s">
        <v>1307</v>
      </c>
      <c r="B500" s="4" t="s">
        <v>271</v>
      </c>
      <c r="C500" s="4" t="s">
        <v>1342</v>
      </c>
      <c r="D500" s="4" t="s">
        <v>83</v>
      </c>
      <c r="E500" s="4">
        <v>11</v>
      </c>
      <c r="F500" s="4">
        <v>4</v>
      </c>
      <c r="G500" s="4">
        <v>175</v>
      </c>
      <c r="H500" s="4" t="s">
        <v>1343</v>
      </c>
      <c r="I500" s="4" t="s">
        <v>2329</v>
      </c>
      <c r="J500" s="4" t="s">
        <v>1344</v>
      </c>
      <c r="K500" s="4" t="s">
        <v>271</v>
      </c>
    </row>
    <row r="501" spans="1:11" x14ac:dyDescent="0.3">
      <c r="A501" s="4" t="s">
        <v>1307</v>
      </c>
      <c r="B501" s="4" t="s">
        <v>271</v>
      </c>
      <c r="C501" s="4" t="s">
        <v>1345</v>
      </c>
      <c r="D501" s="4" t="s">
        <v>83</v>
      </c>
      <c r="E501" s="4">
        <v>25</v>
      </c>
      <c r="F501" s="4">
        <v>2</v>
      </c>
      <c r="G501" s="4">
        <v>183</v>
      </c>
      <c r="H501" s="4" t="s">
        <v>1329</v>
      </c>
      <c r="I501" s="4" t="s">
        <v>1346</v>
      </c>
      <c r="J501" s="4" t="s">
        <v>763</v>
      </c>
      <c r="K501" s="4" t="s">
        <v>175</v>
      </c>
    </row>
    <row r="502" spans="1:11" x14ac:dyDescent="0.3">
      <c r="A502" s="4" t="s">
        <v>1307</v>
      </c>
      <c r="B502" s="4" t="s">
        <v>271</v>
      </c>
      <c r="C502" s="4" t="s">
        <v>1347</v>
      </c>
      <c r="D502" s="4" t="s">
        <v>83</v>
      </c>
      <c r="E502" s="4">
        <v>11</v>
      </c>
      <c r="F502" s="4">
        <v>3</v>
      </c>
      <c r="G502" s="4">
        <v>182</v>
      </c>
      <c r="H502" s="4" t="s">
        <v>1348</v>
      </c>
      <c r="I502" s="4" t="s">
        <v>2330</v>
      </c>
      <c r="J502" s="4" t="s">
        <v>572</v>
      </c>
      <c r="K502" s="4" t="s">
        <v>175</v>
      </c>
    </row>
    <row r="503" spans="1:11" x14ac:dyDescent="0.3">
      <c r="A503" s="4" t="s">
        <v>1307</v>
      </c>
      <c r="B503" s="4" t="s">
        <v>271</v>
      </c>
      <c r="C503" s="4" t="s">
        <v>1349</v>
      </c>
      <c r="D503" s="4" t="s">
        <v>51</v>
      </c>
      <c r="E503" s="4">
        <v>48</v>
      </c>
      <c r="F503" s="4">
        <v>1</v>
      </c>
      <c r="G503" s="4">
        <v>192</v>
      </c>
      <c r="H503" s="4" t="s">
        <v>1339</v>
      </c>
      <c r="I503" s="4" t="s">
        <v>2331</v>
      </c>
      <c r="J503" s="4" t="s">
        <v>833</v>
      </c>
      <c r="K503" s="4" t="s">
        <v>175</v>
      </c>
    </row>
    <row r="504" spans="1:11" x14ac:dyDescent="0.3">
      <c r="A504" s="4" t="s">
        <v>1307</v>
      </c>
      <c r="B504" s="4" t="s">
        <v>271</v>
      </c>
      <c r="C504" s="4" t="s">
        <v>1350</v>
      </c>
      <c r="D504" s="4" t="s">
        <v>47</v>
      </c>
      <c r="E504" s="4">
        <v>0</v>
      </c>
      <c r="F504" s="4">
        <v>0</v>
      </c>
      <c r="G504" s="4">
        <v>188</v>
      </c>
      <c r="H504" s="4" t="s">
        <v>78</v>
      </c>
      <c r="I504" s="4" t="s">
        <v>1995</v>
      </c>
      <c r="J504" s="4" t="s">
        <v>1321</v>
      </c>
      <c r="K504" s="4" t="s">
        <v>271</v>
      </c>
    </row>
    <row r="505" spans="1:11" x14ac:dyDescent="0.3">
      <c r="A505" s="4" t="s">
        <v>1307</v>
      </c>
      <c r="B505" s="4" t="s">
        <v>271</v>
      </c>
      <c r="C505" s="4" t="s">
        <v>1351</v>
      </c>
      <c r="D505" s="4" t="s">
        <v>51</v>
      </c>
      <c r="E505" s="4">
        <v>8</v>
      </c>
      <c r="F505" s="4">
        <v>3</v>
      </c>
      <c r="G505" s="4">
        <v>186</v>
      </c>
      <c r="H505" s="4" t="s">
        <v>1320</v>
      </c>
      <c r="I505" s="4" t="s">
        <v>2332</v>
      </c>
      <c r="J505" s="4" t="s">
        <v>270</v>
      </c>
      <c r="K505" s="4" t="s">
        <v>271</v>
      </c>
    </row>
    <row r="506" spans="1:11" x14ac:dyDescent="0.3">
      <c r="A506" s="4" t="s">
        <v>1307</v>
      </c>
      <c r="B506" s="4" t="s">
        <v>271</v>
      </c>
      <c r="C506" s="4" t="s">
        <v>1352</v>
      </c>
      <c r="D506" s="4" t="s">
        <v>73</v>
      </c>
      <c r="E506" s="4">
        <v>37</v>
      </c>
      <c r="F506" s="4">
        <v>12</v>
      </c>
      <c r="G506" s="4">
        <v>169</v>
      </c>
      <c r="H506" s="4" t="s">
        <v>1353</v>
      </c>
      <c r="I506" s="4" t="s">
        <v>1354</v>
      </c>
      <c r="J506" s="4" t="s">
        <v>708</v>
      </c>
      <c r="K506" s="4" t="s">
        <v>175</v>
      </c>
    </row>
    <row r="507" spans="1:11" x14ac:dyDescent="0.3">
      <c r="A507" s="4" t="s">
        <v>1355</v>
      </c>
      <c r="B507" s="4" t="s">
        <v>1356</v>
      </c>
      <c r="C507" s="4" t="s">
        <v>1357</v>
      </c>
      <c r="D507" s="4" t="s">
        <v>47</v>
      </c>
      <c r="E507" s="4">
        <v>58</v>
      </c>
      <c r="F507" s="4">
        <v>0</v>
      </c>
      <c r="G507" s="4">
        <v>184</v>
      </c>
      <c r="H507" s="4" t="s">
        <v>1358</v>
      </c>
      <c r="I507" s="4" t="s">
        <v>2333</v>
      </c>
      <c r="J507" s="4" t="s">
        <v>1029</v>
      </c>
      <c r="K507" s="4" t="s">
        <v>81</v>
      </c>
    </row>
    <row r="508" spans="1:11" x14ac:dyDescent="0.3">
      <c r="A508" s="4" t="s">
        <v>1355</v>
      </c>
      <c r="B508" s="4" t="s">
        <v>1356</v>
      </c>
      <c r="C508" s="4" t="s">
        <v>1359</v>
      </c>
      <c r="D508" s="4" t="s">
        <v>51</v>
      </c>
      <c r="E508" s="4">
        <v>28</v>
      </c>
      <c r="F508" s="4">
        <v>1</v>
      </c>
      <c r="G508" s="4">
        <v>175</v>
      </c>
      <c r="H508" s="4" t="s">
        <v>1360</v>
      </c>
      <c r="I508" s="4" t="s">
        <v>2334</v>
      </c>
      <c r="J508" s="4" t="s">
        <v>1361</v>
      </c>
      <c r="K508" s="4" t="s">
        <v>1356</v>
      </c>
    </row>
    <row r="509" spans="1:11" x14ac:dyDescent="0.3">
      <c r="A509" s="4" t="s">
        <v>1355</v>
      </c>
      <c r="B509" s="4" t="s">
        <v>1356</v>
      </c>
      <c r="C509" s="4" t="s">
        <v>1362</v>
      </c>
      <c r="D509" s="4" t="s">
        <v>51</v>
      </c>
      <c r="E509" s="4">
        <v>40</v>
      </c>
      <c r="F509" s="4">
        <v>2</v>
      </c>
      <c r="G509" s="4">
        <v>192</v>
      </c>
      <c r="H509" s="4" t="s">
        <v>1363</v>
      </c>
      <c r="I509" s="4" t="s">
        <v>2335</v>
      </c>
      <c r="J509" s="4" t="s">
        <v>1364</v>
      </c>
      <c r="K509" s="4" t="s">
        <v>428</v>
      </c>
    </row>
    <row r="510" spans="1:11" x14ac:dyDescent="0.3">
      <c r="A510" s="4" t="s">
        <v>1355</v>
      </c>
      <c r="B510" s="4" t="s">
        <v>1356</v>
      </c>
      <c r="C510" s="4" t="s">
        <v>1365</v>
      </c>
      <c r="D510" s="4" t="s">
        <v>51</v>
      </c>
      <c r="E510" s="4">
        <v>86</v>
      </c>
      <c r="F510" s="4">
        <v>1</v>
      </c>
      <c r="G510" s="4">
        <v>180</v>
      </c>
      <c r="H510" s="4" t="s">
        <v>1366</v>
      </c>
      <c r="I510" s="4" t="s">
        <v>2336</v>
      </c>
      <c r="J510" s="4" t="s">
        <v>1367</v>
      </c>
      <c r="K510" s="4" t="s">
        <v>1356</v>
      </c>
    </row>
    <row r="511" spans="1:11" x14ac:dyDescent="0.3">
      <c r="A511" s="4" t="s">
        <v>1355</v>
      </c>
      <c r="B511" s="4" t="s">
        <v>1356</v>
      </c>
      <c r="C511" s="4" t="s">
        <v>1368</v>
      </c>
      <c r="D511" s="4" t="s">
        <v>73</v>
      </c>
      <c r="E511" s="4">
        <v>67</v>
      </c>
      <c r="F511" s="4">
        <v>14</v>
      </c>
      <c r="G511" s="4">
        <v>184</v>
      </c>
      <c r="H511" s="4" t="s">
        <v>1369</v>
      </c>
      <c r="I511" s="4" t="s">
        <v>1370</v>
      </c>
      <c r="J511" s="4" t="s">
        <v>1371</v>
      </c>
      <c r="K511" s="4" t="s">
        <v>1372</v>
      </c>
    </row>
    <row r="512" spans="1:11" x14ac:dyDescent="0.3">
      <c r="A512" s="4" t="s">
        <v>1355</v>
      </c>
      <c r="B512" s="4" t="s">
        <v>1356</v>
      </c>
      <c r="C512" s="4" t="s">
        <v>1373</v>
      </c>
      <c r="D512" s="4" t="s">
        <v>51</v>
      </c>
      <c r="E512" s="4">
        <v>15</v>
      </c>
      <c r="F512" s="4">
        <v>1</v>
      </c>
      <c r="G512" s="4">
        <v>184</v>
      </c>
      <c r="H512" s="4" t="s">
        <v>1374</v>
      </c>
      <c r="I512" s="4" t="s">
        <v>2337</v>
      </c>
      <c r="J512" s="4" t="s">
        <v>418</v>
      </c>
      <c r="K512" s="4" t="s">
        <v>194</v>
      </c>
    </row>
    <row r="513" spans="1:11" x14ac:dyDescent="0.3">
      <c r="A513" s="4" t="s">
        <v>1355</v>
      </c>
      <c r="B513" s="4" t="s">
        <v>1356</v>
      </c>
      <c r="C513" s="4" t="s">
        <v>1375</v>
      </c>
      <c r="D513" s="4" t="s">
        <v>73</v>
      </c>
      <c r="E513" s="4">
        <v>60</v>
      </c>
      <c r="F513" s="4">
        <v>2</v>
      </c>
      <c r="G513" s="4">
        <v>178</v>
      </c>
      <c r="H513" s="4" t="s">
        <v>1376</v>
      </c>
      <c r="I513" s="4" t="s">
        <v>1223</v>
      </c>
      <c r="J513" s="4" t="s">
        <v>1377</v>
      </c>
      <c r="K513" s="4" t="s">
        <v>1378</v>
      </c>
    </row>
    <row r="514" spans="1:11" x14ac:dyDescent="0.3">
      <c r="A514" s="4" t="s">
        <v>1355</v>
      </c>
      <c r="B514" s="4" t="s">
        <v>1356</v>
      </c>
      <c r="C514" s="4" t="s">
        <v>1379</v>
      </c>
      <c r="D514" s="4" t="s">
        <v>51</v>
      </c>
      <c r="E514" s="4">
        <v>12</v>
      </c>
      <c r="F514" s="4">
        <v>0</v>
      </c>
      <c r="G514" s="4">
        <v>185</v>
      </c>
      <c r="H514" s="4" t="s">
        <v>78</v>
      </c>
      <c r="I514" s="4" t="s">
        <v>2338</v>
      </c>
      <c r="J514" s="4" t="s">
        <v>1380</v>
      </c>
      <c r="K514" s="4" t="s">
        <v>1356</v>
      </c>
    </row>
    <row r="515" spans="1:11" x14ac:dyDescent="0.3">
      <c r="A515" s="4" t="s">
        <v>1355</v>
      </c>
      <c r="B515" s="4" t="s">
        <v>1356</v>
      </c>
      <c r="C515" s="4" t="s">
        <v>1381</v>
      </c>
      <c r="D515" s="4" t="s">
        <v>83</v>
      </c>
      <c r="E515" s="4">
        <v>38</v>
      </c>
      <c r="F515" s="4">
        <v>10</v>
      </c>
      <c r="G515" s="4">
        <v>178</v>
      </c>
      <c r="H515" s="4" t="s">
        <v>1382</v>
      </c>
      <c r="I515" s="4" t="s">
        <v>2339</v>
      </c>
      <c r="J515" s="4" t="s">
        <v>1004</v>
      </c>
      <c r="K515" s="4" t="s">
        <v>288</v>
      </c>
    </row>
    <row r="516" spans="1:11" x14ac:dyDescent="0.3">
      <c r="A516" s="4" t="s">
        <v>1355</v>
      </c>
      <c r="B516" s="4" t="s">
        <v>1356</v>
      </c>
      <c r="C516" s="4" t="s">
        <v>1383</v>
      </c>
      <c r="D516" s="4" t="s">
        <v>83</v>
      </c>
      <c r="E516" s="4">
        <v>68</v>
      </c>
      <c r="F516" s="4">
        <v>15</v>
      </c>
      <c r="G516" s="4">
        <v>187</v>
      </c>
      <c r="H516" s="4" t="s">
        <v>1384</v>
      </c>
      <c r="I516" s="4" t="s">
        <v>2340</v>
      </c>
      <c r="J516" s="4" t="s">
        <v>1142</v>
      </c>
      <c r="K516" s="4" t="s">
        <v>306</v>
      </c>
    </row>
    <row r="517" spans="1:11" x14ac:dyDescent="0.3">
      <c r="A517" s="4" t="s">
        <v>1355</v>
      </c>
      <c r="B517" s="4" t="s">
        <v>1356</v>
      </c>
      <c r="C517" s="4" t="s">
        <v>1385</v>
      </c>
      <c r="D517" s="4" t="s">
        <v>73</v>
      </c>
      <c r="E517" s="4">
        <v>52</v>
      </c>
      <c r="F517" s="4">
        <v>4</v>
      </c>
      <c r="G517" s="4">
        <v>177</v>
      </c>
      <c r="H517" s="4" t="s">
        <v>1386</v>
      </c>
      <c r="I517" s="4" t="s">
        <v>1387</v>
      </c>
      <c r="J517" s="4" t="s">
        <v>1388</v>
      </c>
      <c r="K517" s="4" t="s">
        <v>279</v>
      </c>
    </row>
    <row r="518" spans="1:11" x14ac:dyDescent="0.3">
      <c r="A518" s="4" t="s">
        <v>1355</v>
      </c>
      <c r="B518" s="4" t="s">
        <v>1356</v>
      </c>
      <c r="C518" s="4" t="s">
        <v>1389</v>
      </c>
      <c r="D518" s="4" t="s">
        <v>51</v>
      </c>
      <c r="E518" s="4">
        <v>1</v>
      </c>
      <c r="F518" s="4">
        <v>0</v>
      </c>
      <c r="G518" s="4">
        <v>175</v>
      </c>
      <c r="H518" s="4" t="s">
        <v>1390</v>
      </c>
      <c r="I518" s="4" t="s">
        <v>2341</v>
      </c>
      <c r="J518" s="4" t="s">
        <v>1364</v>
      </c>
      <c r="K518" s="4" t="s">
        <v>428</v>
      </c>
    </row>
    <row r="519" spans="1:11" x14ac:dyDescent="0.3">
      <c r="A519" s="4" t="s">
        <v>1355</v>
      </c>
      <c r="B519" s="4" t="s">
        <v>1356</v>
      </c>
      <c r="C519" s="4" t="s">
        <v>1391</v>
      </c>
      <c r="D519" s="4" t="s">
        <v>73</v>
      </c>
      <c r="E519" s="4">
        <v>11</v>
      </c>
      <c r="F519" s="4">
        <v>0</v>
      </c>
      <c r="G519" s="4">
        <v>183</v>
      </c>
      <c r="H519" s="4" t="s">
        <v>1392</v>
      </c>
      <c r="I519" s="4" t="s">
        <v>1393</v>
      </c>
      <c r="J519" s="4" t="s">
        <v>1380</v>
      </c>
      <c r="K519" s="4" t="s">
        <v>1356</v>
      </c>
    </row>
    <row r="520" spans="1:11" x14ac:dyDescent="0.3">
      <c r="A520" s="4" t="s">
        <v>1355</v>
      </c>
      <c r="B520" s="4" t="s">
        <v>1356</v>
      </c>
      <c r="C520" s="4" t="s">
        <v>1394</v>
      </c>
      <c r="D520" s="4" t="s">
        <v>83</v>
      </c>
      <c r="E520" s="4">
        <v>43</v>
      </c>
      <c r="F520" s="4">
        <v>8</v>
      </c>
      <c r="G520" s="4">
        <v>170</v>
      </c>
      <c r="H520" s="4" t="s">
        <v>1395</v>
      </c>
      <c r="I520" s="4" t="s">
        <v>2342</v>
      </c>
      <c r="J520" s="4" t="s">
        <v>1396</v>
      </c>
      <c r="K520" s="4" t="s">
        <v>1356</v>
      </c>
    </row>
    <row r="521" spans="1:11" x14ac:dyDescent="0.3">
      <c r="A521" s="4" t="s">
        <v>1355</v>
      </c>
      <c r="B521" s="4" t="s">
        <v>1356</v>
      </c>
      <c r="C521" s="4" t="s">
        <v>1397</v>
      </c>
      <c r="D521" s="4" t="s">
        <v>51</v>
      </c>
      <c r="E521" s="4">
        <v>67</v>
      </c>
      <c r="F521" s="4">
        <v>1</v>
      </c>
      <c r="G521" s="4">
        <v>185</v>
      </c>
      <c r="H521" s="4" t="s">
        <v>1398</v>
      </c>
      <c r="I521" s="4" t="s">
        <v>2343</v>
      </c>
      <c r="J521" s="4" t="s">
        <v>174</v>
      </c>
      <c r="K521" s="4" t="s">
        <v>175</v>
      </c>
    </row>
    <row r="522" spans="1:11" x14ac:dyDescent="0.3">
      <c r="A522" s="4" t="s">
        <v>1355</v>
      </c>
      <c r="B522" s="4" t="s">
        <v>1356</v>
      </c>
      <c r="C522" s="4" t="s">
        <v>1399</v>
      </c>
      <c r="D522" s="4" t="s">
        <v>51</v>
      </c>
      <c r="E522" s="4">
        <v>30</v>
      </c>
      <c r="F522" s="4">
        <v>1</v>
      </c>
      <c r="G522" s="4">
        <v>175</v>
      </c>
      <c r="H522" s="4" t="s">
        <v>1400</v>
      </c>
      <c r="I522" s="4" t="s">
        <v>742</v>
      </c>
      <c r="J522" s="4" t="s">
        <v>1401</v>
      </c>
      <c r="K522" s="4" t="s">
        <v>279</v>
      </c>
    </row>
    <row r="523" spans="1:11" x14ac:dyDescent="0.3">
      <c r="A523" s="4" t="s">
        <v>1355</v>
      </c>
      <c r="B523" s="4" t="s">
        <v>1356</v>
      </c>
      <c r="C523" s="4" t="s">
        <v>1402</v>
      </c>
      <c r="D523" s="4" t="s">
        <v>73</v>
      </c>
      <c r="E523" s="4">
        <v>27</v>
      </c>
      <c r="F523" s="4">
        <v>0</v>
      </c>
      <c r="G523" s="4">
        <v>179</v>
      </c>
      <c r="H523" s="4" t="s">
        <v>1403</v>
      </c>
      <c r="I523" s="4" t="s">
        <v>1404</v>
      </c>
      <c r="J523" s="4" t="s">
        <v>1367</v>
      </c>
      <c r="K523" s="4" t="s">
        <v>1356</v>
      </c>
    </row>
    <row r="524" spans="1:11" x14ac:dyDescent="0.3">
      <c r="A524" s="4" t="s">
        <v>1355</v>
      </c>
      <c r="B524" s="4" t="s">
        <v>1356</v>
      </c>
      <c r="C524" s="4" t="s">
        <v>1405</v>
      </c>
      <c r="D524" s="4" t="s">
        <v>47</v>
      </c>
      <c r="E524" s="4">
        <v>21</v>
      </c>
      <c r="F524" s="4">
        <v>0</v>
      </c>
      <c r="G524" s="4">
        <v>178</v>
      </c>
      <c r="H524" s="4" t="s">
        <v>1406</v>
      </c>
      <c r="I524" s="4" t="s">
        <v>2344</v>
      </c>
      <c r="J524" s="4" t="s">
        <v>1361</v>
      </c>
      <c r="K524" s="4" t="s">
        <v>1356</v>
      </c>
    </row>
    <row r="525" spans="1:11" x14ac:dyDescent="0.3">
      <c r="A525" s="4" t="s">
        <v>1355</v>
      </c>
      <c r="B525" s="4" t="s">
        <v>1356</v>
      </c>
      <c r="C525" s="4" t="s">
        <v>1407</v>
      </c>
      <c r="D525" s="4" t="s">
        <v>51</v>
      </c>
      <c r="E525" s="4">
        <v>48</v>
      </c>
      <c r="F525" s="4">
        <v>1</v>
      </c>
      <c r="G525" s="4">
        <v>189</v>
      </c>
      <c r="H525" s="4" t="s">
        <v>1408</v>
      </c>
      <c r="I525" s="4" t="s">
        <v>2345</v>
      </c>
      <c r="J525" s="4" t="s">
        <v>427</v>
      </c>
      <c r="K525" s="4" t="s">
        <v>428</v>
      </c>
    </row>
    <row r="526" spans="1:11" x14ac:dyDescent="0.3">
      <c r="A526" s="4" t="s">
        <v>1355</v>
      </c>
      <c r="B526" s="4" t="s">
        <v>1356</v>
      </c>
      <c r="C526" s="4" t="s">
        <v>1409</v>
      </c>
      <c r="D526" s="4" t="s">
        <v>73</v>
      </c>
      <c r="E526" s="4">
        <v>10</v>
      </c>
      <c r="F526" s="4">
        <v>1</v>
      </c>
      <c r="G526" s="4">
        <v>178</v>
      </c>
      <c r="H526" s="4" t="s">
        <v>1410</v>
      </c>
      <c r="I526" s="4" t="s">
        <v>1411</v>
      </c>
      <c r="J526" s="4" t="s">
        <v>1412</v>
      </c>
      <c r="K526" s="4" t="s">
        <v>279</v>
      </c>
    </row>
    <row r="527" spans="1:11" x14ac:dyDescent="0.3">
      <c r="A527" s="4" t="s">
        <v>1355</v>
      </c>
      <c r="B527" s="4" t="s">
        <v>1356</v>
      </c>
      <c r="C527" s="4" t="s">
        <v>1413</v>
      </c>
      <c r="D527" s="4" t="s">
        <v>83</v>
      </c>
      <c r="E527" s="4">
        <v>28</v>
      </c>
      <c r="F527" s="4">
        <v>8</v>
      </c>
      <c r="G527" s="4">
        <v>179</v>
      </c>
      <c r="H527" s="4" t="s">
        <v>1414</v>
      </c>
      <c r="I527" s="4" t="s">
        <v>1415</v>
      </c>
      <c r="J527" s="4" t="s">
        <v>333</v>
      </c>
      <c r="K527" s="4" t="s">
        <v>334</v>
      </c>
    </row>
    <row r="528" spans="1:11" x14ac:dyDescent="0.3">
      <c r="A528" s="4" t="s">
        <v>1355</v>
      </c>
      <c r="B528" s="4" t="s">
        <v>1356</v>
      </c>
      <c r="C528" s="4" t="s">
        <v>1416</v>
      </c>
      <c r="D528" s="4" t="s">
        <v>73</v>
      </c>
      <c r="E528" s="4">
        <v>40</v>
      </c>
      <c r="F528" s="4">
        <v>2</v>
      </c>
      <c r="G528" s="4">
        <v>178</v>
      </c>
      <c r="H528" s="4" t="s">
        <v>1417</v>
      </c>
      <c r="I528" s="4" t="s">
        <v>2346</v>
      </c>
      <c r="J528" s="4" t="s">
        <v>1380</v>
      </c>
      <c r="K528" s="4" t="s">
        <v>1356</v>
      </c>
    </row>
    <row r="529" spans="1:11" x14ac:dyDescent="0.3">
      <c r="A529" s="4" t="s">
        <v>1355</v>
      </c>
      <c r="B529" s="4" t="s">
        <v>1356</v>
      </c>
      <c r="C529" s="4" t="s">
        <v>1418</v>
      </c>
      <c r="D529" s="4" t="s">
        <v>47</v>
      </c>
      <c r="E529" s="4">
        <v>2</v>
      </c>
      <c r="F529" s="4">
        <v>0</v>
      </c>
      <c r="G529" s="4">
        <v>181</v>
      </c>
      <c r="H529" s="4" t="s">
        <v>1414</v>
      </c>
      <c r="I529" s="4" t="s">
        <v>2313</v>
      </c>
      <c r="J529" s="4" t="s">
        <v>1380</v>
      </c>
      <c r="K529" s="4" t="s">
        <v>1356</v>
      </c>
    </row>
    <row r="530" spans="1:11" x14ac:dyDescent="0.3">
      <c r="A530" s="4" t="s">
        <v>1419</v>
      </c>
      <c r="B530" s="4" t="s">
        <v>1420</v>
      </c>
      <c r="C530" s="4" t="s">
        <v>1421</v>
      </c>
      <c r="D530" s="4" t="s">
        <v>47</v>
      </c>
      <c r="E530" s="4">
        <v>0</v>
      </c>
      <c r="F530" s="4">
        <v>0</v>
      </c>
      <c r="G530" s="4">
        <v>182</v>
      </c>
      <c r="H530" s="4" t="s">
        <v>78</v>
      </c>
      <c r="I530" s="4" t="s">
        <v>2347</v>
      </c>
      <c r="J530" s="4" t="s">
        <v>1422</v>
      </c>
      <c r="K530" s="4" t="s">
        <v>1420</v>
      </c>
    </row>
    <row r="531" spans="1:11" x14ac:dyDescent="0.3">
      <c r="A531" s="4" t="s">
        <v>1419</v>
      </c>
      <c r="B531" s="4" t="s">
        <v>1420</v>
      </c>
      <c r="C531" s="4" t="s">
        <v>1423</v>
      </c>
      <c r="D531" s="4" t="s">
        <v>51</v>
      </c>
      <c r="E531" s="4">
        <v>55</v>
      </c>
      <c r="F531" s="4">
        <v>0</v>
      </c>
      <c r="G531" s="4">
        <v>187</v>
      </c>
      <c r="H531" s="4" t="s">
        <v>1424</v>
      </c>
      <c r="I531" s="4" t="s">
        <v>2348</v>
      </c>
      <c r="J531" s="4" t="s">
        <v>1425</v>
      </c>
      <c r="K531" s="4" t="s">
        <v>468</v>
      </c>
    </row>
    <row r="532" spans="1:11" x14ac:dyDescent="0.3">
      <c r="A532" s="4" t="s">
        <v>1419</v>
      </c>
      <c r="B532" s="4" t="s">
        <v>1420</v>
      </c>
      <c r="C532" s="4" t="s">
        <v>1426</v>
      </c>
      <c r="D532" s="4" t="s">
        <v>51</v>
      </c>
      <c r="E532" s="4">
        <v>107</v>
      </c>
      <c r="F532" s="4">
        <v>3</v>
      </c>
      <c r="G532" s="4">
        <v>184</v>
      </c>
      <c r="H532" s="4" t="s">
        <v>1427</v>
      </c>
      <c r="I532" s="4" t="s">
        <v>1428</v>
      </c>
      <c r="J532" s="4" t="s">
        <v>816</v>
      </c>
      <c r="K532" s="4" t="s">
        <v>63</v>
      </c>
    </row>
    <row r="533" spans="1:11" x14ac:dyDescent="0.3">
      <c r="A533" s="4" t="s">
        <v>1419</v>
      </c>
      <c r="B533" s="4" t="s">
        <v>1420</v>
      </c>
      <c r="C533" s="4" t="s">
        <v>1429</v>
      </c>
      <c r="D533" s="4" t="s">
        <v>51</v>
      </c>
      <c r="E533" s="4">
        <v>11</v>
      </c>
      <c r="F533" s="4">
        <v>1</v>
      </c>
      <c r="G533" s="4">
        <v>196</v>
      </c>
      <c r="H533" s="4" t="s">
        <v>1430</v>
      </c>
      <c r="I533" s="4" t="s">
        <v>2349</v>
      </c>
      <c r="J533" s="4" t="s">
        <v>1431</v>
      </c>
      <c r="K533" s="4" t="s">
        <v>1420</v>
      </c>
    </row>
    <row r="534" spans="1:11" x14ac:dyDescent="0.3">
      <c r="A534" s="4" t="s">
        <v>1419</v>
      </c>
      <c r="B534" s="4" t="s">
        <v>1420</v>
      </c>
      <c r="C534" s="4" t="s">
        <v>1432</v>
      </c>
      <c r="D534" s="4" t="s">
        <v>51</v>
      </c>
      <c r="E534" s="4">
        <v>80</v>
      </c>
      <c r="F534" s="4">
        <v>3</v>
      </c>
      <c r="G534" s="4">
        <v>187</v>
      </c>
      <c r="H534" s="4" t="s">
        <v>1433</v>
      </c>
      <c r="I534" s="4" t="s">
        <v>1434</v>
      </c>
      <c r="J534" s="4" t="s">
        <v>1435</v>
      </c>
      <c r="K534" s="4" t="s">
        <v>428</v>
      </c>
    </row>
    <row r="535" spans="1:11" x14ac:dyDescent="0.3">
      <c r="A535" s="4" t="s">
        <v>1419</v>
      </c>
      <c r="B535" s="4" t="s">
        <v>1420</v>
      </c>
      <c r="C535" s="4" t="s">
        <v>1436</v>
      </c>
      <c r="D535" s="4" t="s">
        <v>51</v>
      </c>
      <c r="E535" s="4">
        <v>38</v>
      </c>
      <c r="F535" s="4">
        <v>1</v>
      </c>
      <c r="G535" s="4">
        <v>175</v>
      </c>
      <c r="H535" s="4" t="s">
        <v>1437</v>
      </c>
      <c r="I535" s="4" t="s">
        <v>1438</v>
      </c>
      <c r="J535" s="4" t="s">
        <v>1439</v>
      </c>
      <c r="K535" s="4" t="s">
        <v>63</v>
      </c>
    </row>
    <row r="536" spans="1:11" x14ac:dyDescent="0.3">
      <c r="A536" s="4" t="s">
        <v>1419</v>
      </c>
      <c r="B536" s="4" t="s">
        <v>1420</v>
      </c>
      <c r="C536" s="4" t="s">
        <v>1440</v>
      </c>
      <c r="D536" s="4" t="s">
        <v>73</v>
      </c>
      <c r="E536" s="4">
        <v>68</v>
      </c>
      <c r="F536" s="4">
        <v>1</v>
      </c>
      <c r="G536" s="4">
        <v>177</v>
      </c>
      <c r="H536" s="4" t="s">
        <v>1441</v>
      </c>
      <c r="I536" s="4" t="s">
        <v>1442</v>
      </c>
      <c r="J536" s="4" t="s">
        <v>366</v>
      </c>
      <c r="K536" s="4" t="s">
        <v>367</v>
      </c>
    </row>
    <row r="537" spans="1:11" x14ac:dyDescent="0.3">
      <c r="A537" s="4" t="s">
        <v>1419</v>
      </c>
      <c r="B537" s="4" t="s">
        <v>1420</v>
      </c>
      <c r="C537" s="4" t="s">
        <v>1443</v>
      </c>
      <c r="D537" s="4" t="s">
        <v>73</v>
      </c>
      <c r="E537" s="4">
        <v>96</v>
      </c>
      <c r="F537" s="4">
        <v>5</v>
      </c>
      <c r="G537" s="4">
        <v>181</v>
      </c>
      <c r="H537" s="4" t="s">
        <v>1444</v>
      </c>
      <c r="I537" s="4" t="s">
        <v>2348</v>
      </c>
      <c r="J537" s="4" t="s">
        <v>375</v>
      </c>
      <c r="K537" s="4" t="s">
        <v>63</v>
      </c>
    </row>
    <row r="538" spans="1:11" x14ac:dyDescent="0.3">
      <c r="A538" s="4" t="s">
        <v>1419</v>
      </c>
      <c r="B538" s="4" t="s">
        <v>1420</v>
      </c>
      <c r="C538" s="4" t="s">
        <v>1445</v>
      </c>
      <c r="D538" s="4" t="s">
        <v>73</v>
      </c>
      <c r="E538" s="4">
        <v>25</v>
      </c>
      <c r="F538" s="4">
        <v>5</v>
      </c>
      <c r="G538" s="4">
        <v>181</v>
      </c>
      <c r="H538" s="4" t="s">
        <v>1446</v>
      </c>
      <c r="I538" s="4" t="s">
        <v>1447</v>
      </c>
      <c r="J538" s="4" t="s">
        <v>1361</v>
      </c>
      <c r="K538" s="4" t="s">
        <v>1356</v>
      </c>
    </row>
    <row r="539" spans="1:11" x14ac:dyDescent="0.3">
      <c r="A539" s="4" t="s">
        <v>1419</v>
      </c>
      <c r="B539" s="4" t="s">
        <v>1420</v>
      </c>
      <c r="C539" s="4" t="s">
        <v>1448</v>
      </c>
      <c r="D539" s="4" t="s">
        <v>73</v>
      </c>
      <c r="E539" s="4">
        <v>38</v>
      </c>
      <c r="F539" s="4">
        <v>3</v>
      </c>
      <c r="G539" s="4">
        <v>173</v>
      </c>
      <c r="H539" s="4" t="s">
        <v>1449</v>
      </c>
      <c r="I539" s="4" t="s">
        <v>2350</v>
      </c>
      <c r="J539" s="4" t="s">
        <v>1422</v>
      </c>
      <c r="K539" s="4" t="s">
        <v>1420</v>
      </c>
    </row>
    <row r="540" spans="1:11" x14ac:dyDescent="0.3">
      <c r="A540" s="4" t="s">
        <v>1419</v>
      </c>
      <c r="B540" s="4" t="s">
        <v>1420</v>
      </c>
      <c r="C540" s="4" t="s">
        <v>1450</v>
      </c>
      <c r="D540" s="4" t="s">
        <v>83</v>
      </c>
      <c r="E540" s="4">
        <v>47</v>
      </c>
      <c r="F540" s="4">
        <v>19</v>
      </c>
      <c r="G540" s="4">
        <v>187</v>
      </c>
      <c r="H540" s="4" t="s">
        <v>1451</v>
      </c>
      <c r="I540" s="4" t="s">
        <v>2059</v>
      </c>
      <c r="J540" s="4" t="s">
        <v>1452</v>
      </c>
      <c r="K540" s="4" t="s">
        <v>428</v>
      </c>
    </row>
    <row r="541" spans="1:11" x14ac:dyDescent="0.3">
      <c r="A541" s="4" t="s">
        <v>1419</v>
      </c>
      <c r="B541" s="4" t="s">
        <v>1420</v>
      </c>
      <c r="C541" s="4" t="s">
        <v>1453</v>
      </c>
      <c r="D541" s="4" t="s">
        <v>73</v>
      </c>
      <c r="E541" s="4">
        <v>27</v>
      </c>
      <c r="F541" s="4">
        <v>0</v>
      </c>
      <c r="G541" s="4">
        <v>179</v>
      </c>
      <c r="H541" s="4" t="s">
        <v>1454</v>
      </c>
      <c r="I541" s="4" t="s">
        <v>2351</v>
      </c>
      <c r="J541" s="4" t="s">
        <v>1422</v>
      </c>
      <c r="K541" s="4" t="s">
        <v>1420</v>
      </c>
    </row>
    <row r="542" spans="1:11" x14ac:dyDescent="0.3">
      <c r="A542" s="4" t="s">
        <v>1419</v>
      </c>
      <c r="B542" s="4" t="s">
        <v>1420</v>
      </c>
      <c r="C542" s="4" t="s">
        <v>1455</v>
      </c>
      <c r="D542" s="4" t="s">
        <v>83</v>
      </c>
      <c r="E542" s="4">
        <v>72</v>
      </c>
      <c r="F542" s="4">
        <v>32</v>
      </c>
      <c r="G542" s="4">
        <v>190</v>
      </c>
      <c r="H542" s="4" t="s">
        <v>1456</v>
      </c>
      <c r="I542" s="4" t="s">
        <v>2352</v>
      </c>
      <c r="J542" s="4" t="s">
        <v>1422</v>
      </c>
      <c r="K542" s="4" t="s">
        <v>1420</v>
      </c>
    </row>
    <row r="543" spans="1:11" x14ac:dyDescent="0.3">
      <c r="A543" s="4" t="s">
        <v>1419</v>
      </c>
      <c r="B543" s="4" t="s">
        <v>1420</v>
      </c>
      <c r="C543" s="4" t="s">
        <v>1457</v>
      </c>
      <c r="D543" s="4" t="s">
        <v>73</v>
      </c>
      <c r="E543" s="4">
        <v>93</v>
      </c>
      <c r="F543" s="4">
        <v>2</v>
      </c>
      <c r="G543" s="4">
        <v>176</v>
      </c>
      <c r="H543" s="4" t="s">
        <v>1458</v>
      </c>
      <c r="I543" s="4" t="s">
        <v>2353</v>
      </c>
      <c r="J543" s="4" t="s">
        <v>1459</v>
      </c>
      <c r="K543" s="4" t="s">
        <v>428</v>
      </c>
    </row>
    <row r="544" spans="1:11" x14ac:dyDescent="0.3">
      <c r="A544" s="4" t="s">
        <v>1419</v>
      </c>
      <c r="B544" s="4" t="s">
        <v>1420</v>
      </c>
      <c r="C544" s="4" t="s">
        <v>1460</v>
      </c>
      <c r="D544" s="4" t="s">
        <v>73</v>
      </c>
      <c r="E544" s="4">
        <v>45</v>
      </c>
      <c r="F544" s="4">
        <v>4</v>
      </c>
      <c r="G544" s="4">
        <v>180</v>
      </c>
      <c r="H544" s="4" t="s">
        <v>1461</v>
      </c>
      <c r="I544" s="4" t="s">
        <v>1462</v>
      </c>
      <c r="J544" s="4" t="s">
        <v>1439</v>
      </c>
      <c r="K544" s="4" t="s">
        <v>63</v>
      </c>
    </row>
    <row r="545" spans="1:11" x14ac:dyDescent="0.3">
      <c r="A545" s="4" t="s">
        <v>1419</v>
      </c>
      <c r="B545" s="4" t="s">
        <v>1420</v>
      </c>
      <c r="C545" s="4" t="s">
        <v>1463</v>
      </c>
      <c r="D545" s="4" t="s">
        <v>83</v>
      </c>
      <c r="E545" s="4">
        <v>9</v>
      </c>
      <c r="F545" s="4">
        <v>1</v>
      </c>
      <c r="G545" s="4">
        <v>171</v>
      </c>
      <c r="H545" s="4" t="s">
        <v>1464</v>
      </c>
      <c r="I545" s="4" t="s">
        <v>1465</v>
      </c>
      <c r="J545" s="4" t="s">
        <v>1466</v>
      </c>
      <c r="K545" s="4" t="s">
        <v>1420</v>
      </c>
    </row>
    <row r="546" spans="1:11" x14ac:dyDescent="0.3">
      <c r="A546" s="4" t="s">
        <v>1419</v>
      </c>
      <c r="B546" s="4" t="s">
        <v>1420</v>
      </c>
      <c r="C546" s="4" t="s">
        <v>1467</v>
      </c>
      <c r="D546" s="4" t="s">
        <v>73</v>
      </c>
      <c r="E546" s="4">
        <v>20</v>
      </c>
      <c r="F546" s="4">
        <v>1</v>
      </c>
      <c r="G546" s="4">
        <v>170</v>
      </c>
      <c r="H546" s="4" t="s">
        <v>1468</v>
      </c>
      <c r="I546" s="4" t="s">
        <v>1469</v>
      </c>
      <c r="J546" s="4" t="s">
        <v>722</v>
      </c>
      <c r="K546" s="4" t="s">
        <v>194</v>
      </c>
    </row>
    <row r="547" spans="1:11" x14ac:dyDescent="0.3">
      <c r="A547" s="4" t="s">
        <v>1419</v>
      </c>
      <c r="B547" s="4" t="s">
        <v>1420</v>
      </c>
      <c r="C547" s="4" t="s">
        <v>1470</v>
      </c>
      <c r="D547" s="4" t="s">
        <v>47</v>
      </c>
      <c r="E547" s="4">
        <v>124</v>
      </c>
      <c r="F547" s="4">
        <v>0</v>
      </c>
      <c r="G547" s="4">
        <v>178</v>
      </c>
      <c r="H547" s="4" t="s">
        <v>1471</v>
      </c>
      <c r="I547" s="4" t="s">
        <v>1472</v>
      </c>
      <c r="J547" s="4" t="s">
        <v>1473</v>
      </c>
      <c r="K547" s="4" t="s">
        <v>1420</v>
      </c>
    </row>
    <row r="548" spans="1:11" x14ac:dyDescent="0.3">
      <c r="A548" s="4" t="s">
        <v>1419</v>
      </c>
      <c r="B548" s="4" t="s">
        <v>1420</v>
      </c>
      <c r="C548" s="4" t="s">
        <v>1474</v>
      </c>
      <c r="D548" s="4" t="s">
        <v>73</v>
      </c>
      <c r="E548" s="4">
        <v>22</v>
      </c>
      <c r="F548" s="4">
        <v>0</v>
      </c>
      <c r="G548" s="4">
        <v>170</v>
      </c>
      <c r="H548" s="4" t="s">
        <v>1475</v>
      </c>
      <c r="I548" s="4" t="s">
        <v>2354</v>
      </c>
      <c r="J548" s="4" t="s">
        <v>1473</v>
      </c>
      <c r="K548" s="4" t="s">
        <v>1420</v>
      </c>
    </row>
    <row r="549" spans="1:11" x14ac:dyDescent="0.3">
      <c r="A549" s="4" t="s">
        <v>1419</v>
      </c>
      <c r="B549" s="4" t="s">
        <v>1420</v>
      </c>
      <c r="C549" s="4" t="s">
        <v>1476</v>
      </c>
      <c r="D549" s="4" t="s">
        <v>73</v>
      </c>
      <c r="E549" s="4">
        <v>53</v>
      </c>
      <c r="F549" s="4">
        <v>3</v>
      </c>
      <c r="G549" s="4">
        <v>176</v>
      </c>
      <c r="H549" s="4" t="s">
        <v>1477</v>
      </c>
      <c r="I549" s="4" t="s">
        <v>2313</v>
      </c>
      <c r="J549" s="4" t="s">
        <v>1431</v>
      </c>
      <c r="K549" s="4" t="s">
        <v>1420</v>
      </c>
    </row>
    <row r="550" spans="1:11" x14ac:dyDescent="0.3">
      <c r="A550" s="4" t="s">
        <v>1419</v>
      </c>
      <c r="B550" s="4" t="s">
        <v>1420</v>
      </c>
      <c r="C550" s="4" t="s">
        <v>1478</v>
      </c>
      <c r="D550" s="4" t="s">
        <v>51</v>
      </c>
      <c r="E550" s="4">
        <v>27</v>
      </c>
      <c r="F550" s="4">
        <v>1</v>
      </c>
      <c r="G550" s="4">
        <v>186</v>
      </c>
      <c r="H550" s="4" t="s">
        <v>1479</v>
      </c>
      <c r="I550" s="4" t="s">
        <v>1981</v>
      </c>
      <c r="J550" s="4" t="s">
        <v>1473</v>
      </c>
      <c r="K550" s="4" t="s">
        <v>1420</v>
      </c>
    </row>
    <row r="551" spans="1:11" x14ac:dyDescent="0.3">
      <c r="A551" s="4" t="s">
        <v>1419</v>
      </c>
      <c r="B551" s="4" t="s">
        <v>1420</v>
      </c>
      <c r="C551" s="4" t="s">
        <v>1480</v>
      </c>
      <c r="D551" s="4" t="s">
        <v>47</v>
      </c>
      <c r="E551" s="4">
        <v>20</v>
      </c>
      <c r="F551" s="4">
        <v>0</v>
      </c>
      <c r="G551" s="4">
        <v>180</v>
      </c>
      <c r="H551" s="4" t="s">
        <v>1481</v>
      </c>
      <c r="I551" s="4" t="s">
        <v>2355</v>
      </c>
      <c r="J551" s="4" t="s">
        <v>1473</v>
      </c>
      <c r="K551" s="4" t="s">
        <v>1420</v>
      </c>
    </row>
    <row r="552" spans="1:11" x14ac:dyDescent="0.3">
      <c r="A552" s="4" t="s">
        <v>1419</v>
      </c>
      <c r="B552" s="4" t="s">
        <v>1420</v>
      </c>
      <c r="C552" s="4" t="s">
        <v>1482</v>
      </c>
      <c r="D552" s="4" t="s">
        <v>73</v>
      </c>
      <c r="E552" s="4">
        <v>44</v>
      </c>
      <c r="F552" s="4">
        <v>4</v>
      </c>
      <c r="G552" s="4">
        <v>165</v>
      </c>
      <c r="H552" s="4" t="s">
        <v>1483</v>
      </c>
      <c r="I552" s="4" t="s">
        <v>2356</v>
      </c>
      <c r="J552" s="4" t="s">
        <v>1484</v>
      </c>
      <c r="K552" s="4" t="s">
        <v>428</v>
      </c>
    </row>
    <row r="553" spans="1:11" x14ac:dyDescent="0.3">
      <c r="A553" s="4" t="s">
        <v>1485</v>
      </c>
      <c r="B553" s="4" t="s">
        <v>1486</v>
      </c>
      <c r="C553" s="4" t="s">
        <v>1487</v>
      </c>
      <c r="D553" s="4" t="s">
        <v>47</v>
      </c>
      <c r="E553" s="4">
        <v>33</v>
      </c>
      <c r="F553" s="4">
        <v>0</v>
      </c>
      <c r="G553" s="4">
        <v>178</v>
      </c>
      <c r="H553" s="4" t="s">
        <v>1488</v>
      </c>
      <c r="I553" s="4" t="s">
        <v>2357</v>
      </c>
      <c r="J553" s="4" t="s">
        <v>1489</v>
      </c>
      <c r="K553" s="4" t="s">
        <v>1486</v>
      </c>
    </row>
    <row r="554" spans="1:11" x14ac:dyDescent="0.3">
      <c r="A554" s="4" t="s">
        <v>1485</v>
      </c>
      <c r="B554" s="4" t="s">
        <v>1486</v>
      </c>
      <c r="C554" s="4" t="s">
        <v>1490</v>
      </c>
      <c r="D554" s="4" t="s">
        <v>51</v>
      </c>
      <c r="E554" s="4">
        <v>97</v>
      </c>
      <c r="F554" s="4">
        <v>1</v>
      </c>
      <c r="G554" s="4">
        <v>191</v>
      </c>
      <c r="H554" s="4" t="s">
        <v>1491</v>
      </c>
      <c r="I554" s="4" t="s">
        <v>1492</v>
      </c>
      <c r="J554" s="4" t="s">
        <v>1493</v>
      </c>
      <c r="K554" s="4" t="s">
        <v>1486</v>
      </c>
    </row>
    <row r="555" spans="1:11" x14ac:dyDescent="0.3">
      <c r="A555" s="4" t="s">
        <v>1485</v>
      </c>
      <c r="B555" s="4" t="s">
        <v>1486</v>
      </c>
      <c r="C555" s="4" t="s">
        <v>1494</v>
      </c>
      <c r="D555" s="4" t="s">
        <v>51</v>
      </c>
      <c r="E555" s="4">
        <v>122</v>
      </c>
      <c r="F555" s="4">
        <v>10</v>
      </c>
      <c r="G555" s="4">
        <v>176</v>
      </c>
      <c r="H555" s="4" t="s">
        <v>1495</v>
      </c>
      <c r="I555" s="4" t="s">
        <v>2358</v>
      </c>
      <c r="J555" s="4" t="s">
        <v>1496</v>
      </c>
      <c r="K555" s="4" t="s">
        <v>1486</v>
      </c>
    </row>
    <row r="556" spans="1:11" x14ac:dyDescent="0.3">
      <c r="A556" s="4" t="s">
        <v>1485</v>
      </c>
      <c r="B556" s="4" t="s">
        <v>1486</v>
      </c>
      <c r="C556" s="4" t="s">
        <v>1497</v>
      </c>
      <c r="D556" s="4" t="s">
        <v>51</v>
      </c>
      <c r="E556" s="4">
        <v>124</v>
      </c>
      <c r="F556" s="4">
        <v>16</v>
      </c>
      <c r="G556" s="4">
        <v>184</v>
      </c>
      <c r="H556" s="4" t="s">
        <v>1498</v>
      </c>
      <c r="I556" s="4" t="s">
        <v>2359</v>
      </c>
      <c r="J556" s="4" t="s">
        <v>1499</v>
      </c>
      <c r="K556" s="4" t="s">
        <v>1486</v>
      </c>
    </row>
    <row r="557" spans="1:11" x14ac:dyDescent="0.3">
      <c r="A557" s="4" t="s">
        <v>1485</v>
      </c>
      <c r="B557" s="4" t="s">
        <v>1486</v>
      </c>
      <c r="C557" s="4" t="s">
        <v>1500</v>
      </c>
      <c r="D557" s="4" t="s">
        <v>51</v>
      </c>
      <c r="E557" s="4">
        <v>15</v>
      </c>
      <c r="F557" s="4">
        <v>0</v>
      </c>
      <c r="G557" s="4">
        <v>189</v>
      </c>
      <c r="H557" s="4" t="s">
        <v>1501</v>
      </c>
      <c r="I557" s="4" t="s">
        <v>2360</v>
      </c>
      <c r="J557" s="4" t="s">
        <v>85</v>
      </c>
      <c r="K557" s="4" t="s">
        <v>67</v>
      </c>
    </row>
    <row r="558" spans="1:11" x14ac:dyDescent="0.3">
      <c r="A558" s="4" t="s">
        <v>1485</v>
      </c>
      <c r="B558" s="4" t="s">
        <v>1486</v>
      </c>
      <c r="C558" s="4" t="s">
        <v>1502</v>
      </c>
      <c r="D558" s="4" t="s">
        <v>73</v>
      </c>
      <c r="E558" s="4">
        <v>17</v>
      </c>
      <c r="F558" s="4">
        <v>0</v>
      </c>
      <c r="G558" s="4">
        <v>180</v>
      </c>
      <c r="H558" s="4" t="s">
        <v>1503</v>
      </c>
      <c r="I558" s="4" t="s">
        <v>2108</v>
      </c>
      <c r="J558" s="4" t="s">
        <v>85</v>
      </c>
      <c r="K558" s="4" t="s">
        <v>67</v>
      </c>
    </row>
    <row r="559" spans="1:11" x14ac:dyDescent="0.3">
      <c r="A559" s="4" t="s">
        <v>1485</v>
      </c>
      <c r="B559" s="4" t="s">
        <v>1486</v>
      </c>
      <c r="C559" s="4" t="s">
        <v>1504</v>
      </c>
      <c r="D559" s="4" t="s">
        <v>51</v>
      </c>
      <c r="E559" s="4">
        <v>17</v>
      </c>
      <c r="F559" s="4">
        <v>2</v>
      </c>
      <c r="G559" s="4">
        <v>178</v>
      </c>
      <c r="H559" s="4" t="s">
        <v>1505</v>
      </c>
      <c r="I559" s="4" t="s">
        <v>2361</v>
      </c>
      <c r="J559" s="4" t="s">
        <v>1493</v>
      </c>
      <c r="K559" s="4" t="s">
        <v>1486</v>
      </c>
    </row>
    <row r="560" spans="1:11" x14ac:dyDescent="0.3">
      <c r="A560" s="4" t="s">
        <v>1485</v>
      </c>
      <c r="B560" s="4" t="s">
        <v>1486</v>
      </c>
      <c r="C560" s="4" t="s">
        <v>1506</v>
      </c>
      <c r="D560" s="4" t="s">
        <v>73</v>
      </c>
      <c r="E560" s="4">
        <v>18</v>
      </c>
      <c r="F560" s="4">
        <v>5</v>
      </c>
      <c r="G560" s="4">
        <v>171</v>
      </c>
      <c r="H560" s="4" t="s">
        <v>1507</v>
      </c>
      <c r="I560" s="4" t="s">
        <v>2362</v>
      </c>
      <c r="J560" s="4" t="s">
        <v>1489</v>
      </c>
      <c r="K560" s="4" t="s">
        <v>1486</v>
      </c>
    </row>
    <row r="561" spans="1:11" x14ac:dyDescent="0.3">
      <c r="A561" s="4" t="s">
        <v>1485</v>
      </c>
      <c r="B561" s="4" t="s">
        <v>1486</v>
      </c>
      <c r="C561" s="4" t="s">
        <v>1508</v>
      </c>
      <c r="D561" s="4" t="s">
        <v>83</v>
      </c>
      <c r="E561" s="4">
        <v>24</v>
      </c>
      <c r="F561" s="4">
        <v>4</v>
      </c>
      <c r="G561" s="4">
        <v>186</v>
      </c>
      <c r="H561" s="4" t="s">
        <v>1509</v>
      </c>
      <c r="I561" s="4" t="s">
        <v>1510</v>
      </c>
      <c r="J561" s="4" t="s">
        <v>1493</v>
      </c>
      <c r="K561" s="4" t="s">
        <v>1486</v>
      </c>
    </row>
    <row r="562" spans="1:11" x14ac:dyDescent="0.3">
      <c r="A562" s="4" t="s">
        <v>1485</v>
      </c>
      <c r="B562" s="4" t="s">
        <v>1486</v>
      </c>
      <c r="C562" s="4" t="s">
        <v>1511</v>
      </c>
      <c r="D562" s="4" t="s">
        <v>83</v>
      </c>
      <c r="E562" s="4">
        <v>78</v>
      </c>
      <c r="F562" s="4">
        <v>16</v>
      </c>
      <c r="G562" s="4">
        <v>179</v>
      </c>
      <c r="H562" s="4" t="s">
        <v>1512</v>
      </c>
      <c r="I562" s="4" t="s">
        <v>1513</v>
      </c>
      <c r="J562" s="4" t="s">
        <v>1514</v>
      </c>
      <c r="K562" s="4" t="s">
        <v>81</v>
      </c>
    </row>
    <row r="563" spans="1:11" x14ac:dyDescent="0.3">
      <c r="A563" s="4" t="s">
        <v>1485</v>
      </c>
      <c r="B563" s="4" t="s">
        <v>1486</v>
      </c>
      <c r="C563" s="4" t="s">
        <v>1515</v>
      </c>
      <c r="D563" s="4" t="s">
        <v>83</v>
      </c>
      <c r="E563" s="4">
        <v>6</v>
      </c>
      <c r="F563" s="4">
        <v>4</v>
      </c>
      <c r="G563" s="4">
        <v>176</v>
      </c>
      <c r="H563" s="4" t="s">
        <v>1516</v>
      </c>
      <c r="I563" s="4" t="s">
        <v>1517</v>
      </c>
      <c r="J563" s="4" t="s">
        <v>1496</v>
      </c>
      <c r="K563" s="4" t="s">
        <v>1486</v>
      </c>
    </row>
    <row r="564" spans="1:11" x14ac:dyDescent="0.3">
      <c r="A564" s="4" t="s">
        <v>1485</v>
      </c>
      <c r="B564" s="4" t="s">
        <v>1486</v>
      </c>
      <c r="C564" s="4" t="s">
        <v>1518</v>
      </c>
      <c r="D564" s="4" t="s">
        <v>47</v>
      </c>
      <c r="E564" s="4">
        <v>14</v>
      </c>
      <c r="F564" s="4">
        <v>0</v>
      </c>
      <c r="G564" s="4">
        <v>188</v>
      </c>
      <c r="H564" s="4" t="s">
        <v>1519</v>
      </c>
      <c r="I564" s="4" t="s">
        <v>2363</v>
      </c>
      <c r="J564" s="4" t="s">
        <v>1520</v>
      </c>
      <c r="K564" s="4" t="s">
        <v>1486</v>
      </c>
    </row>
    <row r="565" spans="1:11" x14ac:dyDescent="0.3">
      <c r="A565" s="4" t="s">
        <v>1485</v>
      </c>
      <c r="B565" s="4" t="s">
        <v>1486</v>
      </c>
      <c r="C565" s="4" t="s">
        <v>1521</v>
      </c>
      <c r="D565" s="4" t="s">
        <v>47</v>
      </c>
      <c r="E565" s="4">
        <v>61</v>
      </c>
      <c r="F565" s="4">
        <v>0</v>
      </c>
      <c r="G565" s="4">
        <v>185</v>
      </c>
      <c r="H565" s="4" t="s">
        <v>1522</v>
      </c>
      <c r="I565" s="4" t="s">
        <v>2364</v>
      </c>
      <c r="J565" s="4" t="s">
        <v>125</v>
      </c>
      <c r="K565" s="4" t="s">
        <v>95</v>
      </c>
    </row>
    <row r="566" spans="1:11" x14ac:dyDescent="0.3">
      <c r="A566" s="4" t="s">
        <v>1485</v>
      </c>
      <c r="B566" s="4" t="s">
        <v>1486</v>
      </c>
      <c r="C566" s="4" t="s">
        <v>1523</v>
      </c>
      <c r="D566" s="4" t="s">
        <v>83</v>
      </c>
      <c r="E566" s="4">
        <v>66</v>
      </c>
      <c r="F566" s="4">
        <v>36</v>
      </c>
      <c r="G566" s="4">
        <v>175</v>
      </c>
      <c r="H566" s="4" t="s">
        <v>1524</v>
      </c>
      <c r="I566" s="4" t="s">
        <v>2338</v>
      </c>
      <c r="J566" s="4" t="s">
        <v>577</v>
      </c>
      <c r="K566" s="4" t="s">
        <v>63</v>
      </c>
    </row>
    <row r="567" spans="1:11" x14ac:dyDescent="0.3">
      <c r="A567" s="4" t="s">
        <v>1485</v>
      </c>
      <c r="B567" s="4" t="s">
        <v>1486</v>
      </c>
      <c r="C567" s="4" t="s">
        <v>1525</v>
      </c>
      <c r="D567" s="4" t="s">
        <v>51</v>
      </c>
      <c r="E567" s="4">
        <v>57</v>
      </c>
      <c r="F567" s="4">
        <v>1</v>
      </c>
      <c r="G567" s="4">
        <v>182</v>
      </c>
      <c r="H567" s="4" t="s">
        <v>1526</v>
      </c>
      <c r="I567" s="4" t="s">
        <v>2365</v>
      </c>
      <c r="J567" s="4" t="s">
        <v>1527</v>
      </c>
      <c r="K567" s="4" t="s">
        <v>81</v>
      </c>
    </row>
    <row r="568" spans="1:11" x14ac:dyDescent="0.3">
      <c r="A568" s="4" t="s">
        <v>1485</v>
      </c>
      <c r="B568" s="4" t="s">
        <v>1486</v>
      </c>
      <c r="C568" s="4" t="s">
        <v>1528</v>
      </c>
      <c r="D568" s="4" t="s">
        <v>51</v>
      </c>
      <c r="E568" s="4">
        <v>7</v>
      </c>
      <c r="F568" s="4">
        <v>0</v>
      </c>
      <c r="G568" s="4">
        <v>175</v>
      </c>
      <c r="H568" s="4" t="s">
        <v>1529</v>
      </c>
      <c r="I568" s="4" t="s">
        <v>2327</v>
      </c>
      <c r="J568" s="4" t="s">
        <v>1520</v>
      </c>
      <c r="K568" s="4" t="s">
        <v>1486</v>
      </c>
    </row>
    <row r="569" spans="1:11" x14ac:dyDescent="0.3">
      <c r="A569" s="4" t="s">
        <v>1485</v>
      </c>
      <c r="B569" s="4" t="s">
        <v>1486</v>
      </c>
      <c r="C569" s="4" t="s">
        <v>1530</v>
      </c>
      <c r="D569" s="4" t="s">
        <v>73</v>
      </c>
      <c r="E569" s="4">
        <v>7</v>
      </c>
      <c r="F569" s="4">
        <v>0</v>
      </c>
      <c r="G569" s="4">
        <v>173</v>
      </c>
      <c r="H569" s="4" t="s">
        <v>1531</v>
      </c>
      <c r="I569" s="4" t="s">
        <v>2366</v>
      </c>
      <c r="J569" s="4" t="s">
        <v>1520</v>
      </c>
      <c r="K569" s="4" t="s">
        <v>1486</v>
      </c>
    </row>
    <row r="570" spans="1:11" x14ac:dyDescent="0.3">
      <c r="A570" s="4" t="s">
        <v>1485</v>
      </c>
      <c r="B570" s="4" t="s">
        <v>1486</v>
      </c>
      <c r="C570" s="4" t="s">
        <v>1532</v>
      </c>
      <c r="D570" s="4" t="s">
        <v>51</v>
      </c>
      <c r="E570" s="4">
        <v>106</v>
      </c>
      <c r="F570" s="4">
        <v>15</v>
      </c>
      <c r="G570" s="4">
        <v>167</v>
      </c>
      <c r="H570" s="4" t="s">
        <v>1522</v>
      </c>
      <c r="I570" s="4" t="s">
        <v>2367</v>
      </c>
      <c r="J570" s="4" t="s">
        <v>634</v>
      </c>
      <c r="K570" s="4" t="s">
        <v>175</v>
      </c>
    </row>
    <row r="571" spans="1:11" x14ac:dyDescent="0.3">
      <c r="A571" s="4" t="s">
        <v>1485</v>
      </c>
      <c r="B571" s="4" t="s">
        <v>1486</v>
      </c>
      <c r="C571" s="4" t="s">
        <v>1533</v>
      </c>
      <c r="D571" s="4" t="s">
        <v>83</v>
      </c>
      <c r="E571" s="4">
        <v>32</v>
      </c>
      <c r="F571" s="4">
        <v>16</v>
      </c>
      <c r="G571" s="4">
        <v>177</v>
      </c>
      <c r="H571" s="4" t="s">
        <v>1534</v>
      </c>
      <c r="I571" s="4" t="s">
        <v>2368</v>
      </c>
      <c r="J571" s="4" t="s">
        <v>1535</v>
      </c>
      <c r="K571" s="4" t="s">
        <v>1486</v>
      </c>
    </row>
    <row r="572" spans="1:11" x14ac:dyDescent="0.3">
      <c r="A572" s="4" t="s">
        <v>1485</v>
      </c>
      <c r="B572" s="4" t="s">
        <v>1486</v>
      </c>
      <c r="C572" s="4" t="s">
        <v>1536</v>
      </c>
      <c r="D572" s="4" t="s">
        <v>73</v>
      </c>
      <c r="E572" s="4">
        <v>23</v>
      </c>
      <c r="F572" s="4">
        <v>0</v>
      </c>
      <c r="G572" s="4">
        <v>166</v>
      </c>
      <c r="H572" s="4" t="s">
        <v>1501</v>
      </c>
      <c r="I572" s="4" t="s">
        <v>2369</v>
      </c>
      <c r="J572" s="4" t="s">
        <v>1514</v>
      </c>
      <c r="K572" s="4" t="s">
        <v>81</v>
      </c>
    </row>
    <row r="573" spans="1:11" x14ac:dyDescent="0.3">
      <c r="A573" s="4" t="s">
        <v>1485</v>
      </c>
      <c r="B573" s="4" t="s">
        <v>1486</v>
      </c>
      <c r="C573" s="4" t="s">
        <v>1537</v>
      </c>
      <c r="D573" s="4" t="s">
        <v>73</v>
      </c>
      <c r="E573" s="4">
        <v>15</v>
      </c>
      <c r="F573" s="4">
        <v>1</v>
      </c>
      <c r="G573" s="4">
        <v>176</v>
      </c>
      <c r="H573" s="4" t="s">
        <v>1503</v>
      </c>
      <c r="I573" s="4" t="s">
        <v>1538</v>
      </c>
      <c r="J573" s="4" t="s">
        <v>1499</v>
      </c>
      <c r="K573" s="4" t="s">
        <v>1486</v>
      </c>
    </row>
    <row r="574" spans="1:11" x14ac:dyDescent="0.3">
      <c r="A574" s="4" t="s">
        <v>1485</v>
      </c>
      <c r="B574" s="4" t="s">
        <v>1486</v>
      </c>
      <c r="C574" s="4" t="s">
        <v>1539</v>
      </c>
      <c r="D574" s="4" t="s">
        <v>51</v>
      </c>
      <c r="E574" s="4">
        <v>32</v>
      </c>
      <c r="F574" s="4">
        <v>3</v>
      </c>
      <c r="G574" s="4">
        <v>178</v>
      </c>
      <c r="H574" s="4" t="s">
        <v>1524</v>
      </c>
      <c r="I574" s="4" t="s">
        <v>732</v>
      </c>
      <c r="J574" s="4" t="s">
        <v>1493</v>
      </c>
      <c r="K574" s="4" t="s">
        <v>1486</v>
      </c>
    </row>
    <row r="575" spans="1:11" x14ac:dyDescent="0.3">
      <c r="A575" s="4" t="s">
        <v>1485</v>
      </c>
      <c r="B575" s="4" t="s">
        <v>1486</v>
      </c>
      <c r="C575" s="4" t="s">
        <v>1540</v>
      </c>
      <c r="D575" s="4" t="s">
        <v>73</v>
      </c>
      <c r="E575" s="4">
        <v>8</v>
      </c>
      <c r="F575" s="4">
        <v>0</v>
      </c>
      <c r="G575" s="4">
        <v>164</v>
      </c>
      <c r="H575" s="4" t="s">
        <v>1516</v>
      </c>
      <c r="I575" s="4" t="s">
        <v>1541</v>
      </c>
      <c r="J575" s="4" t="s">
        <v>1499</v>
      </c>
      <c r="K575" s="4" t="s">
        <v>1486</v>
      </c>
    </row>
    <row r="576" spans="1:11" x14ac:dyDescent="0.3">
      <c r="A576" s="4" t="s">
        <v>428</v>
      </c>
      <c r="B576" s="4" t="s">
        <v>428</v>
      </c>
      <c r="C576" s="4" t="s">
        <v>1542</v>
      </c>
      <c r="D576" s="4" t="s">
        <v>47</v>
      </c>
      <c r="E576" s="4">
        <v>103</v>
      </c>
      <c r="F576" s="4">
        <v>0</v>
      </c>
      <c r="G576" s="4">
        <v>187</v>
      </c>
      <c r="H576" s="4" t="s">
        <v>1543</v>
      </c>
      <c r="I576" s="4" t="s">
        <v>1544</v>
      </c>
      <c r="J576" s="4" t="s">
        <v>693</v>
      </c>
      <c r="K576" s="4" t="s">
        <v>63</v>
      </c>
    </row>
    <row r="577" spans="1:11" x14ac:dyDescent="0.3">
      <c r="A577" s="4" t="s">
        <v>428</v>
      </c>
      <c r="B577" s="4" t="s">
        <v>428</v>
      </c>
      <c r="C577" s="4" t="s">
        <v>1545</v>
      </c>
      <c r="D577" s="4" t="s">
        <v>51</v>
      </c>
      <c r="E577" s="4">
        <v>7</v>
      </c>
      <c r="F577" s="4">
        <v>0</v>
      </c>
      <c r="G577" s="4">
        <v>175</v>
      </c>
      <c r="H577" s="4" t="s">
        <v>1546</v>
      </c>
      <c r="I577" s="4" t="s">
        <v>2370</v>
      </c>
      <c r="J577" s="4" t="s">
        <v>1547</v>
      </c>
      <c r="K577" s="4" t="s">
        <v>428</v>
      </c>
    </row>
    <row r="578" spans="1:11" x14ac:dyDescent="0.3">
      <c r="A578" s="4" t="s">
        <v>428</v>
      </c>
      <c r="B578" s="4" t="s">
        <v>428</v>
      </c>
      <c r="C578" s="4" t="s">
        <v>1548</v>
      </c>
      <c r="D578" s="4" t="s">
        <v>51</v>
      </c>
      <c r="E578" s="4">
        <v>23</v>
      </c>
      <c r="F578" s="4">
        <v>0</v>
      </c>
      <c r="G578" s="4">
        <v>195</v>
      </c>
      <c r="H578" s="4" t="s">
        <v>1549</v>
      </c>
      <c r="I578" s="4" t="s">
        <v>1550</v>
      </c>
      <c r="J578" s="4" t="s">
        <v>1551</v>
      </c>
      <c r="K578" s="4" t="s">
        <v>428</v>
      </c>
    </row>
    <row r="579" spans="1:11" x14ac:dyDescent="0.3">
      <c r="A579" s="4" t="s">
        <v>428</v>
      </c>
      <c r="B579" s="4" t="s">
        <v>428</v>
      </c>
      <c r="C579" s="4" t="s">
        <v>1552</v>
      </c>
      <c r="D579" s="4" t="s">
        <v>73</v>
      </c>
      <c r="E579" s="4">
        <v>89</v>
      </c>
      <c r="F579" s="4">
        <v>12</v>
      </c>
      <c r="G579" s="4">
        <v>185</v>
      </c>
      <c r="H579" s="4" t="s">
        <v>1553</v>
      </c>
      <c r="I579" s="4" t="s">
        <v>2371</v>
      </c>
      <c r="J579" s="4" t="s">
        <v>1554</v>
      </c>
      <c r="K579" s="4" t="s">
        <v>540</v>
      </c>
    </row>
    <row r="580" spans="1:11" x14ac:dyDescent="0.3">
      <c r="A580" s="4" t="s">
        <v>428</v>
      </c>
      <c r="B580" s="4" t="s">
        <v>428</v>
      </c>
      <c r="C580" s="4" t="s">
        <v>1555</v>
      </c>
      <c r="D580" s="4" t="s">
        <v>51</v>
      </c>
      <c r="E580" s="4">
        <v>21</v>
      </c>
      <c r="F580" s="4">
        <v>0</v>
      </c>
      <c r="G580" s="4">
        <v>182</v>
      </c>
      <c r="H580" s="4" t="s">
        <v>1556</v>
      </c>
      <c r="I580" s="4" t="s">
        <v>2372</v>
      </c>
      <c r="J580" s="4" t="s">
        <v>1557</v>
      </c>
      <c r="K580" s="4" t="s">
        <v>428</v>
      </c>
    </row>
    <row r="581" spans="1:11" x14ac:dyDescent="0.3">
      <c r="A581" s="4" t="s">
        <v>428</v>
      </c>
      <c r="B581" s="4" t="s">
        <v>428</v>
      </c>
      <c r="C581" s="4" t="s">
        <v>1558</v>
      </c>
      <c r="D581" s="4" t="s">
        <v>51</v>
      </c>
      <c r="E581" s="4">
        <v>5</v>
      </c>
      <c r="F581" s="4">
        <v>1</v>
      </c>
      <c r="G581" s="4">
        <v>193</v>
      </c>
      <c r="H581" s="4" t="s">
        <v>735</v>
      </c>
      <c r="I581" s="4" t="s">
        <v>2373</v>
      </c>
      <c r="J581" s="4" t="s">
        <v>1559</v>
      </c>
      <c r="K581" s="4" t="s">
        <v>175</v>
      </c>
    </row>
    <row r="582" spans="1:11" x14ac:dyDescent="0.3">
      <c r="A582" s="4" t="s">
        <v>428</v>
      </c>
      <c r="B582" s="4" t="s">
        <v>428</v>
      </c>
      <c r="C582" s="4" t="s">
        <v>1560</v>
      </c>
      <c r="D582" s="4" t="s">
        <v>51</v>
      </c>
      <c r="E582" s="4">
        <v>120</v>
      </c>
      <c r="F582" s="4">
        <v>17</v>
      </c>
      <c r="G582" s="4">
        <v>170</v>
      </c>
      <c r="H582" s="4" t="s">
        <v>1561</v>
      </c>
      <c r="I582" s="4" t="s">
        <v>1434</v>
      </c>
      <c r="J582" s="4" t="s">
        <v>1562</v>
      </c>
      <c r="K582" s="4" t="s">
        <v>1486</v>
      </c>
    </row>
    <row r="583" spans="1:11" x14ac:dyDescent="0.3">
      <c r="A583" s="4" t="s">
        <v>428</v>
      </c>
      <c r="B583" s="4" t="s">
        <v>428</v>
      </c>
      <c r="C583" s="4" t="s">
        <v>1563</v>
      </c>
      <c r="D583" s="4" t="s">
        <v>83</v>
      </c>
      <c r="E583" s="4">
        <v>108</v>
      </c>
      <c r="F583" s="4">
        <v>38</v>
      </c>
      <c r="G583" s="4">
        <v>185</v>
      </c>
      <c r="H583" s="4" t="s">
        <v>1564</v>
      </c>
      <c r="I583" s="4" t="s">
        <v>1565</v>
      </c>
      <c r="J583" s="4" t="s">
        <v>1547</v>
      </c>
      <c r="K583" s="4" t="s">
        <v>428</v>
      </c>
    </row>
    <row r="584" spans="1:11" x14ac:dyDescent="0.3">
      <c r="A584" s="4" t="s">
        <v>428</v>
      </c>
      <c r="B584" s="4" t="s">
        <v>428</v>
      </c>
      <c r="C584" s="4" t="s">
        <v>1566</v>
      </c>
      <c r="D584" s="4" t="s">
        <v>83</v>
      </c>
      <c r="E584" s="4">
        <v>9</v>
      </c>
      <c r="F584" s="4">
        <v>2</v>
      </c>
      <c r="G584" s="4">
        <v>182</v>
      </c>
      <c r="H584" s="4" t="s">
        <v>735</v>
      </c>
      <c r="I584" s="4" t="s">
        <v>2374</v>
      </c>
      <c r="J584" s="4" t="s">
        <v>1567</v>
      </c>
      <c r="K584" s="4" t="s">
        <v>306</v>
      </c>
    </row>
    <row r="585" spans="1:11" x14ac:dyDescent="0.3">
      <c r="A585" s="4" t="s">
        <v>428</v>
      </c>
      <c r="B585" s="4" t="s">
        <v>428</v>
      </c>
      <c r="C585" s="4" t="s">
        <v>1568</v>
      </c>
      <c r="D585" s="4" t="s">
        <v>73</v>
      </c>
      <c r="E585" s="4">
        <v>20</v>
      </c>
      <c r="F585" s="4">
        <v>3</v>
      </c>
      <c r="G585" s="4">
        <v>182</v>
      </c>
      <c r="H585" s="4" t="s">
        <v>1569</v>
      </c>
      <c r="I585" s="4" t="s">
        <v>1570</v>
      </c>
      <c r="J585" s="4" t="s">
        <v>1401</v>
      </c>
      <c r="K585" s="4" t="s">
        <v>279</v>
      </c>
    </row>
    <row r="586" spans="1:11" x14ac:dyDescent="0.3">
      <c r="A586" s="4" t="s">
        <v>428</v>
      </c>
      <c r="B586" s="4" t="s">
        <v>428</v>
      </c>
      <c r="C586" s="4" t="s">
        <v>1571</v>
      </c>
      <c r="D586" s="4" t="s">
        <v>73</v>
      </c>
      <c r="E586" s="4">
        <v>31</v>
      </c>
      <c r="F586" s="4">
        <v>1</v>
      </c>
      <c r="G586" s="4">
        <v>178</v>
      </c>
      <c r="H586" s="4" t="s">
        <v>1572</v>
      </c>
      <c r="I586" s="4" t="s">
        <v>2375</v>
      </c>
      <c r="J586" s="4" t="s">
        <v>1573</v>
      </c>
      <c r="K586" s="4" t="s">
        <v>95</v>
      </c>
    </row>
    <row r="587" spans="1:11" x14ac:dyDescent="0.3">
      <c r="A587" s="4" t="s">
        <v>428</v>
      </c>
      <c r="B587" s="4" t="s">
        <v>428</v>
      </c>
      <c r="C587" s="4" t="s">
        <v>1574</v>
      </c>
      <c r="D587" s="4" t="s">
        <v>47</v>
      </c>
      <c r="E587" s="4">
        <v>25</v>
      </c>
      <c r="F587" s="4">
        <v>0</v>
      </c>
      <c r="G587" s="4">
        <v>193</v>
      </c>
      <c r="H587" s="4" t="s">
        <v>1575</v>
      </c>
      <c r="I587" s="4" t="s">
        <v>2376</v>
      </c>
      <c r="J587" s="4" t="s">
        <v>1108</v>
      </c>
      <c r="K587" s="4" t="s">
        <v>63</v>
      </c>
    </row>
    <row r="588" spans="1:11" x14ac:dyDescent="0.3">
      <c r="A588" s="4" t="s">
        <v>428</v>
      </c>
      <c r="B588" s="4" t="s">
        <v>428</v>
      </c>
      <c r="C588" s="4" t="s">
        <v>1576</v>
      </c>
      <c r="D588" s="4" t="s">
        <v>73</v>
      </c>
      <c r="E588" s="4">
        <v>48</v>
      </c>
      <c r="F588" s="4">
        <v>3</v>
      </c>
      <c r="G588" s="4">
        <v>184</v>
      </c>
      <c r="H588" s="4" t="s">
        <v>1577</v>
      </c>
      <c r="I588" s="4" t="s">
        <v>2377</v>
      </c>
      <c r="J588" s="4" t="s">
        <v>146</v>
      </c>
      <c r="K588" s="4" t="s">
        <v>147</v>
      </c>
    </row>
    <row r="589" spans="1:11" x14ac:dyDescent="0.3">
      <c r="A589" s="4" t="s">
        <v>428</v>
      </c>
      <c r="B589" s="4" t="s">
        <v>428</v>
      </c>
      <c r="C589" s="4" t="s">
        <v>1578</v>
      </c>
      <c r="D589" s="4" t="s">
        <v>73</v>
      </c>
      <c r="E589" s="4">
        <v>17</v>
      </c>
      <c r="F589" s="4">
        <v>0</v>
      </c>
      <c r="G589" s="4">
        <v>180</v>
      </c>
      <c r="H589" s="4" t="s">
        <v>1579</v>
      </c>
      <c r="I589" s="4" t="s">
        <v>2378</v>
      </c>
      <c r="J589" s="4" t="s">
        <v>1459</v>
      </c>
      <c r="K589" s="4" t="s">
        <v>428</v>
      </c>
    </row>
    <row r="590" spans="1:11" x14ac:dyDescent="0.3">
      <c r="A590" s="4" t="s">
        <v>428</v>
      </c>
      <c r="B590" s="4" t="s">
        <v>428</v>
      </c>
      <c r="C590" s="4" t="s">
        <v>1580</v>
      </c>
      <c r="D590" s="4" t="s">
        <v>73</v>
      </c>
      <c r="E590" s="4">
        <v>40</v>
      </c>
      <c r="F590" s="4">
        <v>1</v>
      </c>
      <c r="G590" s="4">
        <v>181</v>
      </c>
      <c r="H590" s="4" t="s">
        <v>1581</v>
      </c>
      <c r="I590" s="4" t="s">
        <v>2379</v>
      </c>
      <c r="J590" s="4" t="s">
        <v>1582</v>
      </c>
      <c r="K590" s="4" t="s">
        <v>428</v>
      </c>
    </row>
    <row r="591" spans="1:11" x14ac:dyDescent="0.3">
      <c r="A591" s="4" t="s">
        <v>428</v>
      </c>
      <c r="B591" s="4" t="s">
        <v>428</v>
      </c>
      <c r="C591" s="4" t="s">
        <v>1583</v>
      </c>
      <c r="D591" s="4" t="s">
        <v>73</v>
      </c>
      <c r="E591" s="4">
        <v>3</v>
      </c>
      <c r="F591" s="4">
        <v>1</v>
      </c>
      <c r="G591" s="4">
        <v>172</v>
      </c>
      <c r="H591" s="4" t="s">
        <v>1584</v>
      </c>
      <c r="I591" s="4" t="s">
        <v>2380</v>
      </c>
      <c r="J591" s="4" t="s">
        <v>708</v>
      </c>
      <c r="K591" s="4" t="s">
        <v>175</v>
      </c>
    </row>
    <row r="592" spans="1:11" x14ac:dyDescent="0.3">
      <c r="A592" s="4" t="s">
        <v>428</v>
      </c>
      <c r="B592" s="4" t="s">
        <v>428</v>
      </c>
      <c r="C592" s="4" t="s">
        <v>1585</v>
      </c>
      <c r="D592" s="4" t="s">
        <v>83</v>
      </c>
      <c r="E592" s="4">
        <v>70</v>
      </c>
      <c r="F592" s="4">
        <v>22</v>
      </c>
      <c r="G592" s="4">
        <v>185</v>
      </c>
      <c r="H592" s="4" t="s">
        <v>1586</v>
      </c>
      <c r="I592" s="4" t="s">
        <v>2381</v>
      </c>
      <c r="J592" s="4" t="s">
        <v>652</v>
      </c>
      <c r="K592" s="4" t="s">
        <v>63</v>
      </c>
    </row>
    <row r="593" spans="1:11" x14ac:dyDescent="0.3">
      <c r="A593" s="4" t="s">
        <v>428</v>
      </c>
      <c r="B593" s="4" t="s">
        <v>428</v>
      </c>
      <c r="C593" s="4" t="s">
        <v>1587</v>
      </c>
      <c r="D593" s="4" t="s">
        <v>83</v>
      </c>
      <c r="E593" s="4">
        <v>22</v>
      </c>
      <c r="F593" s="4">
        <v>9</v>
      </c>
      <c r="G593" s="4">
        <v>182</v>
      </c>
      <c r="H593" s="4" t="s">
        <v>1588</v>
      </c>
      <c r="I593" s="4" t="s">
        <v>2382</v>
      </c>
      <c r="J593" s="4" t="s">
        <v>1435</v>
      </c>
      <c r="K593" s="4" t="s">
        <v>428</v>
      </c>
    </row>
    <row r="594" spans="1:11" x14ac:dyDescent="0.3">
      <c r="A594" s="4" t="s">
        <v>428</v>
      </c>
      <c r="B594" s="4" t="s">
        <v>428</v>
      </c>
      <c r="C594" s="4" t="s">
        <v>1589</v>
      </c>
      <c r="D594" s="4" t="s">
        <v>73</v>
      </c>
      <c r="E594" s="4">
        <v>27</v>
      </c>
      <c r="F594" s="4">
        <v>3</v>
      </c>
      <c r="G594" s="4">
        <v>177</v>
      </c>
      <c r="H594" s="4" t="s">
        <v>1590</v>
      </c>
      <c r="I594" s="4" t="s">
        <v>2383</v>
      </c>
      <c r="J594" s="4" t="s">
        <v>1557</v>
      </c>
      <c r="K594" s="4" t="s">
        <v>428</v>
      </c>
    </row>
    <row r="595" spans="1:11" x14ac:dyDescent="0.3">
      <c r="A595" s="4" t="s">
        <v>428</v>
      </c>
      <c r="B595" s="4" t="s">
        <v>428</v>
      </c>
      <c r="C595" s="4" t="s">
        <v>1591</v>
      </c>
      <c r="D595" s="4" t="s">
        <v>51</v>
      </c>
      <c r="E595" s="4">
        <v>30</v>
      </c>
      <c r="F595" s="4">
        <v>1</v>
      </c>
      <c r="G595" s="4">
        <v>190</v>
      </c>
      <c r="H595" s="4" t="s">
        <v>1592</v>
      </c>
      <c r="I595" s="4" t="s">
        <v>2213</v>
      </c>
      <c r="J595" s="4" t="s">
        <v>375</v>
      </c>
      <c r="K595" s="4" t="s">
        <v>63</v>
      </c>
    </row>
    <row r="596" spans="1:11" x14ac:dyDescent="0.3">
      <c r="A596" s="4" t="s">
        <v>428</v>
      </c>
      <c r="B596" s="4" t="s">
        <v>428</v>
      </c>
      <c r="C596" s="4" t="s">
        <v>1593</v>
      </c>
      <c r="D596" s="4" t="s">
        <v>51</v>
      </c>
      <c r="E596" s="4">
        <v>13</v>
      </c>
      <c r="F596" s="4">
        <v>0</v>
      </c>
      <c r="G596" s="4">
        <v>186</v>
      </c>
      <c r="H596" s="4" t="s">
        <v>1594</v>
      </c>
      <c r="I596" s="4" t="s">
        <v>1538</v>
      </c>
      <c r="J596" s="4" t="s">
        <v>572</v>
      </c>
      <c r="K596" s="4" t="s">
        <v>175</v>
      </c>
    </row>
    <row r="597" spans="1:11" x14ac:dyDescent="0.3">
      <c r="A597" s="4" t="s">
        <v>428</v>
      </c>
      <c r="B597" s="4" t="s">
        <v>428</v>
      </c>
      <c r="C597" s="4" t="s">
        <v>1595</v>
      </c>
      <c r="D597" s="4" t="s">
        <v>47</v>
      </c>
      <c r="E597" s="4">
        <v>14</v>
      </c>
      <c r="F597" s="4">
        <v>0</v>
      </c>
      <c r="G597" s="4">
        <v>182</v>
      </c>
      <c r="H597" s="4" t="s">
        <v>1596</v>
      </c>
      <c r="I597" s="4" t="s">
        <v>2384</v>
      </c>
      <c r="J597" s="4" t="s">
        <v>1582</v>
      </c>
      <c r="K597" s="4" t="s">
        <v>428</v>
      </c>
    </row>
    <row r="598" spans="1:11" x14ac:dyDescent="0.3">
      <c r="A598" s="4" t="s">
        <v>428</v>
      </c>
      <c r="B598" s="4" t="s">
        <v>428</v>
      </c>
      <c r="C598" s="4" t="s">
        <v>1597</v>
      </c>
      <c r="D598" s="4" t="s">
        <v>51</v>
      </c>
      <c r="E598" s="4">
        <v>26</v>
      </c>
      <c r="F598" s="4">
        <v>1</v>
      </c>
      <c r="G598" s="4">
        <v>182</v>
      </c>
      <c r="H598" s="4" t="s">
        <v>921</v>
      </c>
      <c r="I598" s="4" t="s">
        <v>2385</v>
      </c>
      <c r="J598" s="4" t="s">
        <v>791</v>
      </c>
      <c r="K598" s="4" t="s">
        <v>175</v>
      </c>
    </row>
    <row r="599" spans="1:11" x14ac:dyDescent="0.3">
      <c r="A599" s="4" t="s">
        <v>1598</v>
      </c>
      <c r="B599" s="4" t="s">
        <v>1599</v>
      </c>
      <c r="C599" s="4" t="s">
        <v>1600</v>
      </c>
      <c r="D599" s="4" t="s">
        <v>47</v>
      </c>
      <c r="E599" s="4">
        <v>54</v>
      </c>
      <c r="F599" s="4">
        <v>0</v>
      </c>
      <c r="G599" s="4">
        <v>192</v>
      </c>
      <c r="H599" s="4" t="s">
        <v>1601</v>
      </c>
      <c r="I599" s="4" t="s">
        <v>2386</v>
      </c>
      <c r="J599" s="4" t="s">
        <v>851</v>
      </c>
      <c r="K599" s="4" t="s">
        <v>95</v>
      </c>
    </row>
    <row r="600" spans="1:11" x14ac:dyDescent="0.3">
      <c r="A600" s="4" t="s">
        <v>1598</v>
      </c>
      <c r="B600" s="4" t="s">
        <v>1599</v>
      </c>
      <c r="C600" s="4" t="s">
        <v>1602</v>
      </c>
      <c r="D600" s="4" t="s">
        <v>51</v>
      </c>
      <c r="E600" s="4">
        <v>25</v>
      </c>
      <c r="F600" s="4">
        <v>0</v>
      </c>
      <c r="G600" s="4">
        <v>186</v>
      </c>
      <c r="H600" s="4" t="s">
        <v>1603</v>
      </c>
      <c r="I600" s="4" t="s">
        <v>1032</v>
      </c>
      <c r="J600" s="4" t="s">
        <v>1195</v>
      </c>
      <c r="K600" s="4" t="s">
        <v>67</v>
      </c>
    </row>
    <row r="601" spans="1:11" x14ac:dyDescent="0.3">
      <c r="A601" s="4" t="s">
        <v>1598</v>
      </c>
      <c r="B601" s="4" t="s">
        <v>1599</v>
      </c>
      <c r="C601" s="4" t="s">
        <v>1604</v>
      </c>
      <c r="D601" s="4" t="s">
        <v>51</v>
      </c>
      <c r="E601" s="4">
        <v>16</v>
      </c>
      <c r="F601" s="4">
        <v>0</v>
      </c>
      <c r="G601" s="4">
        <v>181</v>
      </c>
      <c r="H601" s="4" t="s">
        <v>1605</v>
      </c>
      <c r="I601" s="4" t="s">
        <v>2387</v>
      </c>
      <c r="J601" s="4" t="s">
        <v>117</v>
      </c>
      <c r="K601" s="4" t="s">
        <v>59</v>
      </c>
    </row>
    <row r="602" spans="1:11" x14ac:dyDescent="0.3">
      <c r="A602" s="4" t="s">
        <v>1598</v>
      </c>
      <c r="B602" s="4" t="s">
        <v>1599</v>
      </c>
      <c r="C602" s="4" t="s">
        <v>1606</v>
      </c>
      <c r="D602" s="4" t="s">
        <v>51</v>
      </c>
      <c r="E602" s="4">
        <v>43</v>
      </c>
      <c r="F602" s="4">
        <v>0</v>
      </c>
      <c r="G602" s="4">
        <v>174</v>
      </c>
      <c r="H602" s="4" t="s">
        <v>1607</v>
      </c>
      <c r="I602" s="4" t="s">
        <v>2388</v>
      </c>
      <c r="J602" s="4" t="s">
        <v>267</v>
      </c>
      <c r="K602" s="4" t="s">
        <v>63</v>
      </c>
    </row>
    <row r="603" spans="1:11" x14ac:dyDescent="0.3">
      <c r="A603" s="4" t="s">
        <v>1598</v>
      </c>
      <c r="B603" s="4" t="s">
        <v>1599</v>
      </c>
      <c r="C603" s="4" t="s">
        <v>1608</v>
      </c>
      <c r="D603" s="4" t="s">
        <v>73</v>
      </c>
      <c r="E603" s="4">
        <v>55</v>
      </c>
      <c r="F603" s="4">
        <v>0</v>
      </c>
      <c r="G603" s="4">
        <v>178</v>
      </c>
      <c r="H603" s="4" t="s">
        <v>1609</v>
      </c>
      <c r="I603" s="4" t="s">
        <v>2117</v>
      </c>
      <c r="J603" s="4" t="s">
        <v>1610</v>
      </c>
      <c r="K603" s="4" t="s">
        <v>1599</v>
      </c>
    </row>
    <row r="604" spans="1:11" x14ac:dyDescent="0.3">
      <c r="A604" s="4" t="s">
        <v>1598</v>
      </c>
      <c r="B604" s="4" t="s">
        <v>1599</v>
      </c>
      <c r="C604" s="4" t="s">
        <v>1611</v>
      </c>
      <c r="D604" s="4" t="s">
        <v>73</v>
      </c>
      <c r="E604" s="4">
        <v>26</v>
      </c>
      <c r="F604" s="4">
        <v>0</v>
      </c>
      <c r="G604" s="4">
        <v>175</v>
      </c>
      <c r="H604" s="4" t="s">
        <v>1612</v>
      </c>
      <c r="I604" s="4" t="s">
        <v>2389</v>
      </c>
      <c r="J604" s="4" t="s">
        <v>398</v>
      </c>
      <c r="K604" s="4" t="s">
        <v>59</v>
      </c>
    </row>
    <row r="605" spans="1:11" x14ac:dyDescent="0.3">
      <c r="A605" s="4" t="s">
        <v>1598</v>
      </c>
      <c r="B605" s="4" t="s">
        <v>1599</v>
      </c>
      <c r="C605" s="4" t="s">
        <v>1613</v>
      </c>
      <c r="D605" s="4" t="s">
        <v>73</v>
      </c>
      <c r="E605" s="4">
        <v>52</v>
      </c>
      <c r="F605" s="4">
        <v>10</v>
      </c>
      <c r="G605" s="4">
        <v>178</v>
      </c>
      <c r="H605" s="4" t="s">
        <v>1614</v>
      </c>
      <c r="I605" s="4" t="s">
        <v>2390</v>
      </c>
      <c r="J605" s="4" t="s">
        <v>819</v>
      </c>
      <c r="K605" s="4" t="s">
        <v>81</v>
      </c>
    </row>
    <row r="606" spans="1:11" x14ac:dyDescent="0.3">
      <c r="A606" s="4" t="s">
        <v>1598</v>
      </c>
      <c r="B606" s="4" t="s">
        <v>1599</v>
      </c>
      <c r="C606" s="4" t="s">
        <v>1615</v>
      </c>
      <c r="D606" s="4" t="s">
        <v>73</v>
      </c>
      <c r="E606" s="4">
        <v>11</v>
      </c>
      <c r="F606" s="4">
        <v>1</v>
      </c>
      <c r="G606" s="4">
        <v>177</v>
      </c>
      <c r="H606" s="4" t="s">
        <v>1616</v>
      </c>
      <c r="I606" s="4" t="s">
        <v>2090</v>
      </c>
      <c r="J606" s="4" t="s">
        <v>1195</v>
      </c>
      <c r="K606" s="4" t="s">
        <v>67</v>
      </c>
    </row>
    <row r="607" spans="1:11" x14ac:dyDescent="0.3">
      <c r="A607" s="4" t="s">
        <v>1598</v>
      </c>
      <c r="B607" s="4" t="s">
        <v>1599</v>
      </c>
      <c r="C607" s="4" t="s">
        <v>1617</v>
      </c>
      <c r="D607" s="4" t="s">
        <v>83</v>
      </c>
      <c r="E607" s="4">
        <v>43</v>
      </c>
      <c r="F607" s="4">
        <v>21</v>
      </c>
      <c r="G607" s="4">
        <v>184</v>
      </c>
      <c r="H607" s="4" t="s">
        <v>1618</v>
      </c>
      <c r="I607" s="4" t="s">
        <v>2391</v>
      </c>
      <c r="J607" s="4" t="s">
        <v>58</v>
      </c>
      <c r="K607" s="4" t="s">
        <v>59</v>
      </c>
    </row>
    <row r="608" spans="1:11" x14ac:dyDescent="0.3">
      <c r="A608" s="4" t="s">
        <v>1598</v>
      </c>
      <c r="B608" s="4" t="s">
        <v>1599</v>
      </c>
      <c r="C608" s="4" t="s">
        <v>1619</v>
      </c>
      <c r="D608" s="4" t="s">
        <v>83</v>
      </c>
      <c r="E608" s="4">
        <v>93</v>
      </c>
      <c r="F608" s="4">
        <v>42</v>
      </c>
      <c r="G608" s="4">
        <v>169</v>
      </c>
      <c r="H608" s="4" t="s">
        <v>1607</v>
      </c>
      <c r="I608" s="4" t="s">
        <v>2392</v>
      </c>
      <c r="J608" s="4" t="s">
        <v>150</v>
      </c>
      <c r="K608" s="4" t="s">
        <v>81</v>
      </c>
    </row>
    <row r="609" spans="1:11" x14ac:dyDescent="0.3">
      <c r="A609" s="4" t="s">
        <v>1598</v>
      </c>
      <c r="B609" s="4" t="s">
        <v>1599</v>
      </c>
      <c r="C609" s="4" t="s">
        <v>1620</v>
      </c>
      <c r="D609" s="4" t="s">
        <v>73</v>
      </c>
      <c r="E609" s="4">
        <v>57</v>
      </c>
      <c r="F609" s="4">
        <v>16</v>
      </c>
      <c r="G609" s="4">
        <v>180</v>
      </c>
      <c r="H609" s="4" t="s">
        <v>1621</v>
      </c>
      <c r="I609" s="4" t="s">
        <v>2393</v>
      </c>
      <c r="J609" s="4" t="s">
        <v>1622</v>
      </c>
      <c r="K609" s="4" t="s">
        <v>1599</v>
      </c>
    </row>
    <row r="610" spans="1:11" x14ac:dyDescent="0.3">
      <c r="A610" s="4" t="s">
        <v>1598</v>
      </c>
      <c r="B610" s="4" t="s">
        <v>1599</v>
      </c>
      <c r="C610" s="4" t="s">
        <v>1623</v>
      </c>
      <c r="D610" s="4" t="s">
        <v>47</v>
      </c>
      <c r="E610" s="4">
        <v>3</v>
      </c>
      <c r="F610" s="4">
        <v>0</v>
      </c>
      <c r="G610" s="4">
        <v>190</v>
      </c>
      <c r="H610" s="4" t="s">
        <v>1624</v>
      </c>
      <c r="I610" s="4" t="s">
        <v>2394</v>
      </c>
      <c r="J610" s="4" t="s">
        <v>1610</v>
      </c>
      <c r="K610" s="4" t="s">
        <v>1599</v>
      </c>
    </row>
    <row r="611" spans="1:11" x14ac:dyDescent="0.3">
      <c r="A611" s="4" t="s">
        <v>1598</v>
      </c>
      <c r="B611" s="4" t="s">
        <v>1599</v>
      </c>
      <c r="C611" s="4" t="s">
        <v>1625</v>
      </c>
      <c r="D611" s="4" t="s">
        <v>73</v>
      </c>
      <c r="E611" s="4">
        <v>9</v>
      </c>
      <c r="F611" s="4">
        <v>1</v>
      </c>
      <c r="G611" s="4">
        <v>177</v>
      </c>
      <c r="H611" s="4" t="s">
        <v>1624</v>
      </c>
      <c r="I611" s="4" t="s">
        <v>2117</v>
      </c>
      <c r="J611" s="4" t="s">
        <v>1626</v>
      </c>
      <c r="K611" s="4" t="s">
        <v>81</v>
      </c>
    </row>
    <row r="612" spans="1:11" x14ac:dyDescent="0.3">
      <c r="A612" s="4" t="s">
        <v>1598</v>
      </c>
      <c r="B612" s="4" t="s">
        <v>1599</v>
      </c>
      <c r="C612" s="4" t="s">
        <v>1627</v>
      </c>
      <c r="D612" s="4" t="s">
        <v>73</v>
      </c>
      <c r="E612" s="4">
        <v>105</v>
      </c>
      <c r="F612" s="4">
        <v>3</v>
      </c>
      <c r="G612" s="4">
        <v>171</v>
      </c>
      <c r="H612" s="4" t="s">
        <v>1628</v>
      </c>
      <c r="I612" s="4" t="s">
        <v>2395</v>
      </c>
      <c r="J612" s="4" t="s">
        <v>150</v>
      </c>
      <c r="K612" s="4" t="s">
        <v>81</v>
      </c>
    </row>
    <row r="613" spans="1:11" x14ac:dyDescent="0.3">
      <c r="A613" s="4" t="s">
        <v>1598</v>
      </c>
      <c r="B613" s="4" t="s">
        <v>1599</v>
      </c>
      <c r="C613" s="4" t="s">
        <v>1629</v>
      </c>
      <c r="D613" s="4" t="s">
        <v>51</v>
      </c>
      <c r="E613" s="4">
        <v>41</v>
      </c>
      <c r="F613" s="4">
        <v>2</v>
      </c>
      <c r="G613" s="4">
        <v>184</v>
      </c>
      <c r="H613" s="4" t="s">
        <v>1630</v>
      </c>
      <c r="I613" s="4" t="s">
        <v>2396</v>
      </c>
      <c r="J613" s="4" t="s">
        <v>267</v>
      </c>
      <c r="K613" s="4" t="s">
        <v>63</v>
      </c>
    </row>
    <row r="614" spans="1:11" x14ac:dyDescent="0.3">
      <c r="A614" s="4" t="s">
        <v>1598</v>
      </c>
      <c r="B614" s="4" t="s">
        <v>1599</v>
      </c>
      <c r="C614" s="4" t="s">
        <v>1631</v>
      </c>
      <c r="D614" s="4" t="s">
        <v>51</v>
      </c>
      <c r="E614" s="4">
        <v>28</v>
      </c>
      <c r="F614" s="4">
        <v>1</v>
      </c>
      <c r="G614" s="4">
        <v>189</v>
      </c>
      <c r="H614" s="4" t="s">
        <v>1612</v>
      </c>
      <c r="I614" s="4" t="s">
        <v>1632</v>
      </c>
      <c r="J614" s="4" t="s">
        <v>97</v>
      </c>
      <c r="K614" s="4" t="s">
        <v>67</v>
      </c>
    </row>
    <row r="615" spans="1:11" x14ac:dyDescent="0.3">
      <c r="A615" s="4" t="s">
        <v>1598</v>
      </c>
      <c r="B615" s="4" t="s">
        <v>1599</v>
      </c>
      <c r="C615" s="4" t="s">
        <v>1633</v>
      </c>
      <c r="D615" s="4" t="s">
        <v>51</v>
      </c>
      <c r="E615" s="4">
        <v>30</v>
      </c>
      <c r="F615" s="4">
        <v>2</v>
      </c>
      <c r="G615" s="4">
        <v>190</v>
      </c>
      <c r="H615" s="4" t="s">
        <v>1634</v>
      </c>
      <c r="I615" s="4" t="s">
        <v>2397</v>
      </c>
      <c r="J615" s="4" t="s">
        <v>58</v>
      </c>
      <c r="K615" s="4" t="s">
        <v>59</v>
      </c>
    </row>
    <row r="616" spans="1:11" x14ac:dyDescent="0.3">
      <c r="A616" s="4" t="s">
        <v>1598</v>
      </c>
      <c r="B616" s="4" t="s">
        <v>1599</v>
      </c>
      <c r="C616" s="4" t="s">
        <v>1635</v>
      </c>
      <c r="D616" s="4" t="s">
        <v>83</v>
      </c>
      <c r="E616" s="4">
        <v>27</v>
      </c>
      <c r="F616" s="4">
        <v>3</v>
      </c>
      <c r="G616" s="4">
        <v>175</v>
      </c>
      <c r="H616" s="4" t="s">
        <v>1534</v>
      </c>
      <c r="I616" s="4" t="s">
        <v>2398</v>
      </c>
      <c r="J616" s="4" t="s">
        <v>117</v>
      </c>
      <c r="K616" s="4" t="s">
        <v>59</v>
      </c>
    </row>
    <row r="617" spans="1:11" x14ac:dyDescent="0.3">
      <c r="A617" s="4" t="s">
        <v>1598</v>
      </c>
      <c r="B617" s="4" t="s">
        <v>1599</v>
      </c>
      <c r="C617" s="4" t="s">
        <v>1636</v>
      </c>
      <c r="D617" s="4" t="s">
        <v>73</v>
      </c>
      <c r="E617" s="4">
        <v>8</v>
      </c>
      <c r="F617" s="4">
        <v>1</v>
      </c>
      <c r="G617" s="4">
        <v>188</v>
      </c>
      <c r="H617" s="4" t="s">
        <v>1637</v>
      </c>
      <c r="I617" s="4" t="s">
        <v>2399</v>
      </c>
      <c r="J617" s="4" t="s">
        <v>117</v>
      </c>
      <c r="K617" s="4" t="s">
        <v>59</v>
      </c>
    </row>
    <row r="618" spans="1:11" x14ac:dyDescent="0.3">
      <c r="A618" s="4" t="s">
        <v>1598</v>
      </c>
      <c r="B618" s="4" t="s">
        <v>1599</v>
      </c>
      <c r="C618" s="4" t="s">
        <v>1638</v>
      </c>
      <c r="D618" s="4" t="s">
        <v>83</v>
      </c>
      <c r="E618" s="4">
        <v>56</v>
      </c>
      <c r="F618" s="4">
        <v>21</v>
      </c>
      <c r="G618" s="4">
        <v>172</v>
      </c>
      <c r="H618" s="4" t="s">
        <v>1639</v>
      </c>
      <c r="I618" s="4" t="s">
        <v>2400</v>
      </c>
      <c r="J618" s="4" t="s">
        <v>267</v>
      </c>
      <c r="K618" s="4" t="s">
        <v>63</v>
      </c>
    </row>
    <row r="619" spans="1:11" x14ac:dyDescent="0.3">
      <c r="A619" s="4" t="s">
        <v>1598</v>
      </c>
      <c r="B619" s="4" t="s">
        <v>1599</v>
      </c>
      <c r="C619" s="4" t="s">
        <v>1640</v>
      </c>
      <c r="D619" s="4" t="s">
        <v>47</v>
      </c>
      <c r="E619" s="4">
        <v>10</v>
      </c>
      <c r="F619" s="4">
        <v>0</v>
      </c>
      <c r="G619" s="4">
        <v>194</v>
      </c>
      <c r="H619" s="4" t="s">
        <v>1641</v>
      </c>
      <c r="I619" s="4" t="s">
        <v>2401</v>
      </c>
      <c r="J619" s="4" t="s">
        <v>1642</v>
      </c>
      <c r="K619" s="4" t="s">
        <v>59</v>
      </c>
    </row>
    <row r="620" spans="1:11" x14ac:dyDescent="0.3">
      <c r="A620" s="4" t="s">
        <v>1598</v>
      </c>
      <c r="B620" s="4" t="s">
        <v>1599</v>
      </c>
      <c r="C620" s="4" t="s">
        <v>1643</v>
      </c>
      <c r="D620" s="4" t="s">
        <v>83</v>
      </c>
      <c r="E620" s="4">
        <v>37</v>
      </c>
      <c r="F620" s="4">
        <v>4</v>
      </c>
      <c r="G620" s="4">
        <v>173</v>
      </c>
      <c r="H620" s="4" t="s">
        <v>1644</v>
      </c>
      <c r="I620" s="4" t="s">
        <v>1645</v>
      </c>
      <c r="J620" s="4" t="s">
        <v>913</v>
      </c>
      <c r="K620" s="4" t="s">
        <v>95</v>
      </c>
    </row>
    <row r="621" spans="1:11" x14ac:dyDescent="0.3">
      <c r="A621" s="4" t="s">
        <v>1598</v>
      </c>
      <c r="B621" s="4" t="s">
        <v>1599</v>
      </c>
      <c r="C621" s="4" t="s">
        <v>1646</v>
      </c>
      <c r="D621" s="4" t="s">
        <v>51</v>
      </c>
      <c r="E621" s="4">
        <v>12</v>
      </c>
      <c r="F621" s="4">
        <v>0</v>
      </c>
      <c r="G621" s="4">
        <v>188</v>
      </c>
      <c r="H621" s="4" t="s">
        <v>1647</v>
      </c>
      <c r="I621" s="4" t="s">
        <v>2402</v>
      </c>
      <c r="J621" s="4" t="s">
        <v>1648</v>
      </c>
      <c r="K621" s="4" t="s">
        <v>1486</v>
      </c>
    </row>
    <row r="622" spans="1:11" x14ac:dyDescent="0.3">
      <c r="A622" s="4" t="s">
        <v>1649</v>
      </c>
      <c r="B622" s="4" t="s">
        <v>1650</v>
      </c>
      <c r="C622" s="4" t="s">
        <v>1651</v>
      </c>
      <c r="D622" s="4" t="s">
        <v>47</v>
      </c>
      <c r="E622" s="4">
        <v>9</v>
      </c>
      <c r="F622" s="4">
        <v>0</v>
      </c>
      <c r="G622" s="4">
        <v>190</v>
      </c>
      <c r="H622" s="4" t="s">
        <v>1624</v>
      </c>
      <c r="I622" s="4" t="s">
        <v>2403</v>
      </c>
      <c r="J622" s="4" t="s">
        <v>1652</v>
      </c>
      <c r="K622" s="4" t="s">
        <v>1650</v>
      </c>
    </row>
    <row r="623" spans="1:11" x14ac:dyDescent="0.3">
      <c r="A623" s="4" t="s">
        <v>1649</v>
      </c>
      <c r="B623" s="4" t="s">
        <v>1650</v>
      </c>
      <c r="C623" s="4" t="s">
        <v>1653</v>
      </c>
      <c r="D623" s="4" t="s">
        <v>51</v>
      </c>
      <c r="E623" s="4">
        <v>79</v>
      </c>
      <c r="F623" s="4">
        <v>6</v>
      </c>
      <c r="G623" s="4">
        <v>175</v>
      </c>
      <c r="H623" s="4" t="s">
        <v>1654</v>
      </c>
      <c r="I623" s="4" t="s">
        <v>1655</v>
      </c>
      <c r="J623" s="4" t="s">
        <v>150</v>
      </c>
      <c r="K623" s="4" t="s">
        <v>81</v>
      </c>
    </row>
    <row r="624" spans="1:11" x14ac:dyDescent="0.3">
      <c r="A624" s="4" t="s">
        <v>1649</v>
      </c>
      <c r="B624" s="4" t="s">
        <v>1650</v>
      </c>
      <c r="C624" s="4" t="s">
        <v>1656</v>
      </c>
      <c r="D624" s="4" t="s">
        <v>51</v>
      </c>
      <c r="E624" s="4">
        <v>52</v>
      </c>
      <c r="F624" s="4">
        <v>3</v>
      </c>
      <c r="G624" s="4">
        <v>182</v>
      </c>
      <c r="H624" s="4" t="s">
        <v>1657</v>
      </c>
      <c r="I624" s="4" t="s">
        <v>2404</v>
      </c>
      <c r="J624" s="4" t="s">
        <v>913</v>
      </c>
      <c r="K624" s="4" t="s">
        <v>95</v>
      </c>
    </row>
    <row r="625" spans="1:11" x14ac:dyDescent="0.3">
      <c r="A625" s="4" t="s">
        <v>1649</v>
      </c>
      <c r="B625" s="4" t="s">
        <v>1650</v>
      </c>
      <c r="C625" s="4" t="s">
        <v>1658</v>
      </c>
      <c r="D625" s="4" t="s">
        <v>51</v>
      </c>
      <c r="E625" s="4">
        <v>43</v>
      </c>
      <c r="F625" s="4">
        <v>2</v>
      </c>
      <c r="G625" s="4">
        <v>189</v>
      </c>
      <c r="H625" s="4" t="s">
        <v>1549</v>
      </c>
      <c r="I625" s="4" t="s">
        <v>2030</v>
      </c>
      <c r="J625" s="4" t="s">
        <v>160</v>
      </c>
      <c r="K625" s="4" t="s">
        <v>63</v>
      </c>
    </row>
    <row r="626" spans="1:11" x14ac:dyDescent="0.3">
      <c r="A626" s="4" t="s">
        <v>1649</v>
      </c>
      <c r="B626" s="4" t="s">
        <v>1650</v>
      </c>
      <c r="C626" s="4" t="s">
        <v>1659</v>
      </c>
      <c r="D626" s="4" t="s">
        <v>73</v>
      </c>
      <c r="E626" s="4">
        <v>12</v>
      </c>
      <c r="F626" s="4">
        <v>2</v>
      </c>
      <c r="G626" s="4">
        <v>179</v>
      </c>
      <c r="H626" s="4" t="s">
        <v>1660</v>
      </c>
      <c r="I626" s="4" t="s">
        <v>1661</v>
      </c>
      <c r="J626" s="4" t="s">
        <v>267</v>
      </c>
      <c r="K626" s="4" t="s">
        <v>63</v>
      </c>
    </row>
    <row r="627" spans="1:11" x14ac:dyDescent="0.3">
      <c r="A627" s="4" t="s">
        <v>1649</v>
      </c>
      <c r="B627" s="4" t="s">
        <v>1650</v>
      </c>
      <c r="C627" s="4" t="s">
        <v>1662</v>
      </c>
      <c r="D627" s="4" t="s">
        <v>51</v>
      </c>
      <c r="E627" s="4">
        <v>37</v>
      </c>
      <c r="F627" s="4">
        <v>4</v>
      </c>
      <c r="G627" s="4">
        <v>174</v>
      </c>
      <c r="H627" s="4" t="s">
        <v>1663</v>
      </c>
      <c r="I627" s="4" t="s">
        <v>1664</v>
      </c>
      <c r="J627" s="4" t="s">
        <v>819</v>
      </c>
      <c r="K627" s="4" t="s">
        <v>81</v>
      </c>
    </row>
    <row r="628" spans="1:11" x14ac:dyDescent="0.3">
      <c r="A628" s="4" t="s">
        <v>1649</v>
      </c>
      <c r="B628" s="4" t="s">
        <v>1650</v>
      </c>
      <c r="C628" s="4" t="s">
        <v>1665</v>
      </c>
      <c r="D628" s="4" t="s">
        <v>83</v>
      </c>
      <c r="E628" s="4">
        <v>41</v>
      </c>
      <c r="F628" s="4">
        <v>9</v>
      </c>
      <c r="G628" s="4">
        <v>179</v>
      </c>
      <c r="H628" s="4" t="s">
        <v>1666</v>
      </c>
      <c r="I628" s="4" t="s">
        <v>2405</v>
      </c>
      <c r="J628" s="4" t="s">
        <v>684</v>
      </c>
      <c r="K628" s="4" t="s">
        <v>334</v>
      </c>
    </row>
    <row r="629" spans="1:11" x14ac:dyDescent="0.3">
      <c r="A629" s="4" t="s">
        <v>1649</v>
      </c>
      <c r="B629" s="4" t="s">
        <v>1650</v>
      </c>
      <c r="C629" s="4" t="s">
        <v>1667</v>
      </c>
      <c r="D629" s="4" t="s">
        <v>73</v>
      </c>
      <c r="E629" s="4">
        <v>32</v>
      </c>
      <c r="F629" s="4">
        <v>5</v>
      </c>
      <c r="G629" s="4">
        <v>181</v>
      </c>
      <c r="H629" s="4" t="s">
        <v>1624</v>
      </c>
      <c r="I629" s="4" t="s">
        <v>2406</v>
      </c>
      <c r="J629" s="4" t="s">
        <v>100</v>
      </c>
      <c r="K629" s="4" t="s">
        <v>63</v>
      </c>
    </row>
    <row r="630" spans="1:11" x14ac:dyDescent="0.3">
      <c r="A630" s="4" t="s">
        <v>1649</v>
      </c>
      <c r="B630" s="4" t="s">
        <v>1650</v>
      </c>
      <c r="C630" s="4" t="s">
        <v>1668</v>
      </c>
      <c r="D630" s="4" t="s">
        <v>83</v>
      </c>
      <c r="E630" s="4">
        <v>39</v>
      </c>
      <c r="F630" s="4">
        <v>18</v>
      </c>
      <c r="G630" s="4">
        <v>186</v>
      </c>
      <c r="H630" s="4" t="s">
        <v>1669</v>
      </c>
      <c r="I630" s="4" t="s">
        <v>1670</v>
      </c>
      <c r="J630" s="4" t="s">
        <v>1671</v>
      </c>
      <c r="K630" s="4" t="s">
        <v>1650</v>
      </c>
    </row>
    <row r="631" spans="1:11" x14ac:dyDescent="0.3">
      <c r="A631" s="4" t="s">
        <v>1649</v>
      </c>
      <c r="B631" s="4" t="s">
        <v>1650</v>
      </c>
      <c r="C631" s="4" t="s">
        <v>1672</v>
      </c>
      <c r="D631" s="4" t="s">
        <v>83</v>
      </c>
      <c r="E631" s="4">
        <v>54</v>
      </c>
      <c r="F631" s="4">
        <v>35</v>
      </c>
      <c r="G631" s="4">
        <v>175</v>
      </c>
      <c r="H631" s="4" t="s">
        <v>1549</v>
      </c>
      <c r="I631" s="4" t="s">
        <v>2251</v>
      </c>
      <c r="J631" s="4" t="s">
        <v>150</v>
      </c>
      <c r="K631" s="4" t="s">
        <v>81</v>
      </c>
    </row>
    <row r="632" spans="1:11" x14ac:dyDescent="0.3">
      <c r="A632" s="4" t="s">
        <v>1649</v>
      </c>
      <c r="B632" s="4" t="s">
        <v>1650</v>
      </c>
      <c r="C632" s="4" t="s">
        <v>1673</v>
      </c>
      <c r="D632" s="4" t="s">
        <v>73</v>
      </c>
      <c r="E632" s="4">
        <v>38</v>
      </c>
      <c r="F632" s="4">
        <v>11</v>
      </c>
      <c r="G632" s="4">
        <v>181</v>
      </c>
      <c r="H632" s="4" t="s">
        <v>1624</v>
      </c>
      <c r="I632" s="4" t="s">
        <v>2407</v>
      </c>
      <c r="J632" s="4" t="s">
        <v>160</v>
      </c>
      <c r="K632" s="4" t="s">
        <v>63</v>
      </c>
    </row>
    <row r="633" spans="1:11" x14ac:dyDescent="0.3">
      <c r="A633" s="4" t="s">
        <v>1649</v>
      </c>
      <c r="B633" s="4" t="s">
        <v>1650</v>
      </c>
      <c r="C633" s="4" t="s">
        <v>1674</v>
      </c>
      <c r="D633" s="4" t="s">
        <v>47</v>
      </c>
      <c r="E633" s="4">
        <v>87</v>
      </c>
      <c r="F633" s="4">
        <v>0</v>
      </c>
      <c r="G633" s="4">
        <v>179</v>
      </c>
      <c r="H633" s="4" t="s">
        <v>1675</v>
      </c>
      <c r="I633" s="4" t="s">
        <v>2408</v>
      </c>
      <c r="J633" s="4" t="s">
        <v>1554</v>
      </c>
      <c r="K633" s="4" t="s">
        <v>540</v>
      </c>
    </row>
    <row r="634" spans="1:11" x14ac:dyDescent="0.3">
      <c r="A634" s="4" t="s">
        <v>1649</v>
      </c>
      <c r="B634" s="4" t="s">
        <v>1650</v>
      </c>
      <c r="C634" s="4" t="s">
        <v>1676</v>
      </c>
      <c r="D634" s="4" t="s">
        <v>51</v>
      </c>
      <c r="E634" s="4">
        <v>13</v>
      </c>
      <c r="F634" s="4">
        <v>2</v>
      </c>
      <c r="G634" s="4">
        <v>189</v>
      </c>
      <c r="H634" s="4" t="s">
        <v>1677</v>
      </c>
      <c r="I634" s="4" t="s">
        <v>1678</v>
      </c>
      <c r="J634" s="4" t="s">
        <v>708</v>
      </c>
      <c r="K634" s="4" t="s">
        <v>175</v>
      </c>
    </row>
    <row r="635" spans="1:11" x14ac:dyDescent="0.3">
      <c r="A635" s="4" t="s">
        <v>1649</v>
      </c>
      <c r="B635" s="4" t="s">
        <v>1650</v>
      </c>
      <c r="C635" s="4" t="s">
        <v>1679</v>
      </c>
      <c r="D635" s="4" t="s">
        <v>51</v>
      </c>
      <c r="E635" s="4">
        <v>10</v>
      </c>
      <c r="F635" s="4">
        <v>0</v>
      </c>
      <c r="G635" s="4">
        <v>177</v>
      </c>
      <c r="H635" s="4" t="s">
        <v>1320</v>
      </c>
      <c r="I635" s="4" t="s">
        <v>2409</v>
      </c>
      <c r="J635" s="4" t="s">
        <v>913</v>
      </c>
      <c r="K635" s="4" t="s">
        <v>95</v>
      </c>
    </row>
    <row r="636" spans="1:11" x14ac:dyDescent="0.3">
      <c r="A636" s="4" t="s">
        <v>1649</v>
      </c>
      <c r="B636" s="4" t="s">
        <v>1650</v>
      </c>
      <c r="C636" s="4" t="s">
        <v>1680</v>
      </c>
      <c r="D636" s="4" t="s">
        <v>51</v>
      </c>
      <c r="E636" s="4">
        <v>6</v>
      </c>
      <c r="F636" s="4">
        <v>0</v>
      </c>
      <c r="G636" s="4">
        <v>186</v>
      </c>
      <c r="H636" s="4" t="s">
        <v>1681</v>
      </c>
      <c r="I636" s="4" t="s">
        <v>1682</v>
      </c>
      <c r="J636" s="4" t="s">
        <v>58</v>
      </c>
      <c r="K636" s="4" t="s">
        <v>59</v>
      </c>
    </row>
    <row r="637" spans="1:11" x14ac:dyDescent="0.3">
      <c r="A637" s="4" t="s">
        <v>1649</v>
      </c>
      <c r="B637" s="4" t="s">
        <v>1650</v>
      </c>
      <c r="C637" s="4" t="s">
        <v>1683</v>
      </c>
      <c r="D637" s="4" t="s">
        <v>73</v>
      </c>
      <c r="E637" s="4">
        <v>49</v>
      </c>
      <c r="F637" s="4">
        <v>4</v>
      </c>
      <c r="G637" s="4">
        <v>181</v>
      </c>
      <c r="H637" s="4" t="s">
        <v>1684</v>
      </c>
      <c r="I637" s="4" t="s">
        <v>1685</v>
      </c>
      <c r="J637" s="4" t="s">
        <v>160</v>
      </c>
      <c r="K637" s="4" t="s">
        <v>63</v>
      </c>
    </row>
    <row r="638" spans="1:11" x14ac:dyDescent="0.3">
      <c r="A638" s="4" t="s">
        <v>1649</v>
      </c>
      <c r="B638" s="4" t="s">
        <v>1650</v>
      </c>
      <c r="C638" s="4" t="s">
        <v>1686</v>
      </c>
      <c r="D638" s="4" t="s">
        <v>73</v>
      </c>
      <c r="E638" s="4">
        <v>25</v>
      </c>
      <c r="F638" s="4">
        <v>1</v>
      </c>
      <c r="G638" s="4">
        <v>188</v>
      </c>
      <c r="H638" s="4" t="s">
        <v>1660</v>
      </c>
      <c r="I638" s="4" t="s">
        <v>2239</v>
      </c>
      <c r="J638" s="4" t="s">
        <v>687</v>
      </c>
      <c r="K638" s="4" t="s">
        <v>175</v>
      </c>
    </row>
    <row r="639" spans="1:11" x14ac:dyDescent="0.3">
      <c r="A639" s="4" t="s">
        <v>1649</v>
      </c>
      <c r="B639" s="4" t="s">
        <v>1650</v>
      </c>
      <c r="C639" s="4" t="s">
        <v>1687</v>
      </c>
      <c r="D639" s="4" t="s">
        <v>73</v>
      </c>
      <c r="E639" s="4">
        <v>27</v>
      </c>
      <c r="F639" s="4">
        <v>2</v>
      </c>
      <c r="G639" s="4">
        <v>180</v>
      </c>
      <c r="H639" s="4" t="s">
        <v>1688</v>
      </c>
      <c r="I639" s="4" t="s">
        <v>1689</v>
      </c>
      <c r="J639" s="4" t="s">
        <v>117</v>
      </c>
      <c r="K639" s="4" t="s">
        <v>59</v>
      </c>
    </row>
    <row r="640" spans="1:11" x14ac:dyDescent="0.3">
      <c r="A640" s="4" t="s">
        <v>1649</v>
      </c>
      <c r="B640" s="4" t="s">
        <v>1650</v>
      </c>
      <c r="C640" s="4" t="s">
        <v>1690</v>
      </c>
      <c r="D640" s="4" t="s">
        <v>73</v>
      </c>
      <c r="E640" s="4">
        <v>12</v>
      </c>
      <c r="F640" s="4">
        <v>2</v>
      </c>
      <c r="G640" s="4">
        <v>176</v>
      </c>
      <c r="H640" s="4" t="s">
        <v>1691</v>
      </c>
      <c r="I640" s="4" t="s">
        <v>2410</v>
      </c>
      <c r="J640" s="4" t="s">
        <v>160</v>
      </c>
      <c r="K640" s="4" t="s">
        <v>63</v>
      </c>
    </row>
    <row r="641" spans="1:11" x14ac:dyDescent="0.3">
      <c r="A641" s="4" t="s">
        <v>1649</v>
      </c>
      <c r="B641" s="4" t="s">
        <v>1650</v>
      </c>
      <c r="C641" s="4" t="s">
        <v>1692</v>
      </c>
      <c r="D641" s="4" t="s">
        <v>83</v>
      </c>
      <c r="E641" s="4">
        <v>14</v>
      </c>
      <c r="F641" s="4">
        <v>1</v>
      </c>
      <c r="G641" s="4">
        <v>166</v>
      </c>
      <c r="H641" s="4" t="s">
        <v>1693</v>
      </c>
      <c r="I641" s="4" t="s">
        <v>2411</v>
      </c>
      <c r="J641" s="4" t="s">
        <v>823</v>
      </c>
      <c r="K641" s="4" t="s">
        <v>402</v>
      </c>
    </row>
    <row r="642" spans="1:11" x14ac:dyDescent="0.3">
      <c r="A642" s="4" t="s">
        <v>1649</v>
      </c>
      <c r="B642" s="4" t="s">
        <v>1650</v>
      </c>
      <c r="C642" s="4" t="s">
        <v>1694</v>
      </c>
      <c r="D642" s="4" t="s">
        <v>83</v>
      </c>
      <c r="E642" s="4">
        <v>20</v>
      </c>
      <c r="F642" s="4">
        <v>5</v>
      </c>
      <c r="G642" s="4">
        <v>191</v>
      </c>
      <c r="H642" s="4" t="s">
        <v>1695</v>
      </c>
      <c r="I642" s="4" t="s">
        <v>1696</v>
      </c>
      <c r="J642" s="4" t="s">
        <v>1697</v>
      </c>
      <c r="K642" s="4" t="s">
        <v>1650</v>
      </c>
    </row>
    <row r="643" spans="1:11" x14ac:dyDescent="0.3">
      <c r="A643" s="4" t="s">
        <v>1649</v>
      </c>
      <c r="B643" s="4" t="s">
        <v>1650</v>
      </c>
      <c r="C643" s="4" t="s">
        <v>1698</v>
      </c>
      <c r="D643" s="4" t="s">
        <v>47</v>
      </c>
      <c r="E643" s="4">
        <v>6</v>
      </c>
      <c r="F643" s="4">
        <v>0</v>
      </c>
      <c r="G643" s="4">
        <v>195</v>
      </c>
      <c r="H643" s="4" t="s">
        <v>1549</v>
      </c>
      <c r="I643" s="4" t="s">
        <v>2412</v>
      </c>
      <c r="J643" s="4" t="s">
        <v>1697</v>
      </c>
      <c r="K643" s="4" t="s">
        <v>1650</v>
      </c>
    </row>
    <row r="644" spans="1:11" x14ac:dyDescent="0.3">
      <c r="A644" s="4" t="s">
        <v>1649</v>
      </c>
      <c r="B644" s="4" t="s">
        <v>1650</v>
      </c>
      <c r="C644" s="4" t="s">
        <v>1699</v>
      </c>
      <c r="D644" s="4" t="s">
        <v>51</v>
      </c>
      <c r="E644" s="4">
        <v>75</v>
      </c>
      <c r="F644" s="4">
        <v>7</v>
      </c>
      <c r="G644" s="4">
        <v>186</v>
      </c>
      <c r="H644" s="4" t="s">
        <v>1700</v>
      </c>
      <c r="I644" s="4" t="s">
        <v>2413</v>
      </c>
      <c r="J644" s="4" t="s">
        <v>240</v>
      </c>
      <c r="K644" s="4" t="s">
        <v>59</v>
      </c>
    </row>
    <row r="645" spans="1:11" x14ac:dyDescent="0.3">
      <c r="A645" s="4" t="s">
        <v>1701</v>
      </c>
      <c r="B645" s="4" t="s">
        <v>1702</v>
      </c>
      <c r="C645" s="4" t="s">
        <v>1703</v>
      </c>
      <c r="D645" s="4" t="s">
        <v>47</v>
      </c>
      <c r="E645" s="4">
        <v>83</v>
      </c>
      <c r="F645" s="4">
        <v>0</v>
      </c>
      <c r="G645" s="4">
        <v>185</v>
      </c>
      <c r="H645" s="4" t="s">
        <v>1704</v>
      </c>
      <c r="I645" s="4" t="s">
        <v>2414</v>
      </c>
      <c r="J645" s="4" t="s">
        <v>927</v>
      </c>
      <c r="K645" s="4" t="s">
        <v>81</v>
      </c>
    </row>
    <row r="646" spans="1:11" x14ac:dyDescent="0.3">
      <c r="A646" s="4" t="s">
        <v>1701</v>
      </c>
      <c r="B646" s="4" t="s">
        <v>1702</v>
      </c>
      <c r="C646" s="4" t="s">
        <v>1705</v>
      </c>
      <c r="D646" s="4" t="s">
        <v>51</v>
      </c>
      <c r="E646" s="4">
        <v>29</v>
      </c>
      <c r="F646" s="4">
        <v>3</v>
      </c>
      <c r="G646" s="4">
        <v>174</v>
      </c>
      <c r="H646" s="4" t="s">
        <v>1706</v>
      </c>
      <c r="I646" s="4" t="s">
        <v>2415</v>
      </c>
      <c r="J646" s="4" t="s">
        <v>1707</v>
      </c>
      <c r="K646" s="4" t="s">
        <v>1650</v>
      </c>
    </row>
    <row r="647" spans="1:11" x14ac:dyDescent="0.3">
      <c r="A647" s="4" t="s">
        <v>1701</v>
      </c>
      <c r="B647" s="4" t="s">
        <v>1702</v>
      </c>
      <c r="C647" s="4" t="s">
        <v>1708</v>
      </c>
      <c r="D647" s="4" t="s">
        <v>51</v>
      </c>
      <c r="E647" s="4">
        <v>2</v>
      </c>
      <c r="F647" s="4">
        <v>1</v>
      </c>
      <c r="G647" s="4">
        <v>180</v>
      </c>
      <c r="H647" s="4" t="s">
        <v>1709</v>
      </c>
      <c r="I647" s="4" t="s">
        <v>2416</v>
      </c>
      <c r="J647" s="4" t="s">
        <v>1710</v>
      </c>
      <c r="K647" s="4" t="s">
        <v>1372</v>
      </c>
    </row>
    <row r="648" spans="1:11" x14ac:dyDescent="0.3">
      <c r="A648" s="4" t="s">
        <v>1701</v>
      </c>
      <c r="B648" s="4" t="s">
        <v>1702</v>
      </c>
      <c r="C648" s="4" t="s">
        <v>1711</v>
      </c>
      <c r="D648" s="4" t="s">
        <v>51</v>
      </c>
      <c r="E648" s="4">
        <v>51</v>
      </c>
      <c r="F648" s="4">
        <v>2</v>
      </c>
      <c r="G648" s="4">
        <v>177</v>
      </c>
      <c r="H648" s="4" t="s">
        <v>1712</v>
      </c>
      <c r="I648" s="4" t="s">
        <v>2417</v>
      </c>
      <c r="J648" s="4" t="s">
        <v>341</v>
      </c>
      <c r="K648" s="4" t="s">
        <v>59</v>
      </c>
    </row>
    <row r="649" spans="1:11" x14ac:dyDescent="0.3">
      <c r="A649" s="4" t="s">
        <v>1701</v>
      </c>
      <c r="B649" s="4" t="s">
        <v>1702</v>
      </c>
      <c r="C649" s="4" t="s">
        <v>1713</v>
      </c>
      <c r="D649" s="4" t="s">
        <v>73</v>
      </c>
      <c r="E649" s="4">
        <v>15</v>
      </c>
      <c r="F649" s="4">
        <v>0</v>
      </c>
      <c r="G649" s="4">
        <v>178</v>
      </c>
      <c r="H649" s="4" t="s">
        <v>1714</v>
      </c>
      <c r="I649" s="4" t="s">
        <v>2418</v>
      </c>
      <c r="J649" s="4" t="s">
        <v>1715</v>
      </c>
      <c r="K649" s="4" t="s">
        <v>81</v>
      </c>
    </row>
    <row r="650" spans="1:11" x14ac:dyDescent="0.3">
      <c r="A650" s="4" t="s">
        <v>1701</v>
      </c>
      <c r="B650" s="4" t="s">
        <v>1702</v>
      </c>
      <c r="C650" s="4" t="s">
        <v>1716</v>
      </c>
      <c r="D650" s="4" t="s">
        <v>73</v>
      </c>
      <c r="E650" s="4">
        <v>46</v>
      </c>
      <c r="F650" s="4">
        <v>1</v>
      </c>
      <c r="G650" s="4">
        <v>179</v>
      </c>
      <c r="H650" s="4" t="s">
        <v>1717</v>
      </c>
      <c r="I650" s="4" t="s">
        <v>2419</v>
      </c>
      <c r="J650" s="4" t="s">
        <v>1718</v>
      </c>
      <c r="K650" s="4" t="s">
        <v>59</v>
      </c>
    </row>
    <row r="651" spans="1:11" x14ac:dyDescent="0.3">
      <c r="A651" s="4" t="s">
        <v>1701</v>
      </c>
      <c r="B651" s="4" t="s">
        <v>1702</v>
      </c>
      <c r="C651" s="4" t="s">
        <v>1719</v>
      </c>
      <c r="D651" s="4" t="s">
        <v>83</v>
      </c>
      <c r="E651" s="4">
        <v>71</v>
      </c>
      <c r="F651" s="4">
        <v>24</v>
      </c>
      <c r="G651" s="4">
        <v>169</v>
      </c>
      <c r="H651" s="4" t="s">
        <v>1720</v>
      </c>
      <c r="I651" s="4" t="s">
        <v>2420</v>
      </c>
      <c r="J651" s="4" t="s">
        <v>150</v>
      </c>
      <c r="K651" s="4" t="s">
        <v>81</v>
      </c>
    </row>
    <row r="652" spans="1:11" x14ac:dyDescent="0.3">
      <c r="A652" s="4" t="s">
        <v>1701</v>
      </c>
      <c r="B652" s="4" t="s">
        <v>1702</v>
      </c>
      <c r="C652" s="4" t="s">
        <v>1721</v>
      </c>
      <c r="D652" s="4" t="s">
        <v>73</v>
      </c>
      <c r="E652" s="4">
        <v>57</v>
      </c>
      <c r="F652" s="4">
        <v>8</v>
      </c>
      <c r="G652" s="4">
        <v>178</v>
      </c>
      <c r="H652" s="4" t="s">
        <v>1722</v>
      </c>
      <c r="I652" s="4" t="s">
        <v>1237</v>
      </c>
      <c r="J652" s="4" t="s">
        <v>341</v>
      </c>
      <c r="K652" s="4" t="s">
        <v>59</v>
      </c>
    </row>
    <row r="653" spans="1:11" x14ac:dyDescent="0.3">
      <c r="A653" s="4" t="s">
        <v>1701</v>
      </c>
      <c r="B653" s="4" t="s">
        <v>1702</v>
      </c>
      <c r="C653" s="4" t="s">
        <v>1723</v>
      </c>
      <c r="D653" s="4" t="s">
        <v>83</v>
      </c>
      <c r="E653" s="4">
        <v>29</v>
      </c>
      <c r="F653" s="4">
        <v>5</v>
      </c>
      <c r="G653" s="4">
        <v>185</v>
      </c>
      <c r="H653" s="4" t="s">
        <v>1724</v>
      </c>
      <c r="I653" s="4" t="s">
        <v>2421</v>
      </c>
      <c r="J653" s="4" t="s">
        <v>1725</v>
      </c>
      <c r="K653" s="4" t="s">
        <v>59</v>
      </c>
    </row>
    <row r="654" spans="1:11" x14ac:dyDescent="0.3">
      <c r="A654" s="4" t="s">
        <v>1701</v>
      </c>
      <c r="B654" s="4" t="s">
        <v>1702</v>
      </c>
      <c r="C654" s="4" t="s">
        <v>1726</v>
      </c>
      <c r="D654" s="4" t="s">
        <v>73</v>
      </c>
      <c r="E654" s="4">
        <v>60</v>
      </c>
      <c r="F654" s="4">
        <v>5</v>
      </c>
      <c r="G654" s="4">
        <v>173</v>
      </c>
      <c r="H654" s="4" t="s">
        <v>1491</v>
      </c>
      <c r="I654" s="4" t="s">
        <v>1727</v>
      </c>
      <c r="J654" s="4" t="s">
        <v>1728</v>
      </c>
      <c r="K654" s="4" t="s">
        <v>1650</v>
      </c>
    </row>
    <row r="655" spans="1:11" x14ac:dyDescent="0.3">
      <c r="A655" s="4" t="s">
        <v>1701</v>
      </c>
      <c r="B655" s="4" t="s">
        <v>1702</v>
      </c>
      <c r="C655" s="4" t="s">
        <v>1729</v>
      </c>
      <c r="D655" s="4" t="s">
        <v>83</v>
      </c>
      <c r="E655" s="4">
        <v>34</v>
      </c>
      <c r="F655" s="4">
        <v>15</v>
      </c>
      <c r="G655" s="4">
        <v>175</v>
      </c>
      <c r="H655" s="4" t="s">
        <v>1730</v>
      </c>
      <c r="I655" s="4" t="s">
        <v>2422</v>
      </c>
      <c r="J655" s="4" t="s">
        <v>88</v>
      </c>
      <c r="K655" s="4" t="s">
        <v>81</v>
      </c>
    </row>
    <row r="656" spans="1:11" x14ac:dyDescent="0.3">
      <c r="A656" s="4" t="s">
        <v>1701</v>
      </c>
      <c r="B656" s="4" t="s">
        <v>1702</v>
      </c>
      <c r="C656" s="4" t="s">
        <v>1731</v>
      </c>
      <c r="D656" s="4" t="s">
        <v>47</v>
      </c>
      <c r="E656" s="4">
        <v>4</v>
      </c>
      <c r="F656" s="4">
        <v>0</v>
      </c>
      <c r="G656" s="4">
        <v>181</v>
      </c>
      <c r="H656" s="4" t="s">
        <v>1732</v>
      </c>
      <c r="I656" s="4" t="s">
        <v>2423</v>
      </c>
      <c r="J656" s="4" t="s">
        <v>1733</v>
      </c>
      <c r="K656" s="4" t="s">
        <v>1702</v>
      </c>
    </row>
    <row r="657" spans="1:11" x14ac:dyDescent="0.3">
      <c r="A657" s="4" t="s">
        <v>1701</v>
      </c>
      <c r="B657" s="4" t="s">
        <v>1702</v>
      </c>
      <c r="C657" s="4" t="s">
        <v>1734</v>
      </c>
      <c r="D657" s="4" t="s">
        <v>51</v>
      </c>
      <c r="E657" s="4">
        <v>20</v>
      </c>
      <c r="F657" s="4">
        <v>1</v>
      </c>
      <c r="G657" s="4">
        <v>174</v>
      </c>
      <c r="H657" s="4" t="s">
        <v>1714</v>
      </c>
      <c r="I657" s="4" t="s">
        <v>2424</v>
      </c>
      <c r="J657" s="4" t="s">
        <v>1735</v>
      </c>
      <c r="K657" s="4" t="s">
        <v>1702</v>
      </c>
    </row>
    <row r="658" spans="1:11" x14ac:dyDescent="0.3">
      <c r="A658" s="4" t="s">
        <v>1701</v>
      </c>
      <c r="B658" s="4" t="s">
        <v>1702</v>
      </c>
      <c r="C658" s="4" t="s">
        <v>1736</v>
      </c>
      <c r="D658" s="4" t="s">
        <v>83</v>
      </c>
      <c r="E658" s="4">
        <v>26</v>
      </c>
      <c r="F658" s="4">
        <v>2</v>
      </c>
      <c r="G658" s="4">
        <v>168</v>
      </c>
      <c r="H658" s="4" t="s">
        <v>1737</v>
      </c>
      <c r="I658" s="4" t="s">
        <v>2425</v>
      </c>
      <c r="J658" s="4" t="s">
        <v>1626</v>
      </c>
      <c r="K658" s="4" t="s">
        <v>81</v>
      </c>
    </row>
    <row r="659" spans="1:11" x14ac:dyDescent="0.3">
      <c r="A659" s="4" t="s">
        <v>1701</v>
      </c>
      <c r="B659" s="4" t="s">
        <v>1702</v>
      </c>
      <c r="C659" s="4" t="s">
        <v>1738</v>
      </c>
      <c r="D659" s="4" t="s">
        <v>73</v>
      </c>
      <c r="E659" s="4">
        <v>62</v>
      </c>
      <c r="F659" s="4">
        <v>6</v>
      </c>
      <c r="G659" s="4">
        <v>178</v>
      </c>
      <c r="H659" s="4" t="s">
        <v>1491</v>
      </c>
      <c r="I659" s="4" t="s">
        <v>2426</v>
      </c>
      <c r="J659" s="4" t="s">
        <v>1439</v>
      </c>
      <c r="K659" s="4" t="s">
        <v>63</v>
      </c>
    </row>
    <row r="660" spans="1:11" x14ac:dyDescent="0.3">
      <c r="A660" s="4" t="s">
        <v>1701</v>
      </c>
      <c r="B660" s="4" t="s">
        <v>1702</v>
      </c>
      <c r="C660" s="4" t="s">
        <v>1739</v>
      </c>
      <c r="D660" s="4" t="s">
        <v>73</v>
      </c>
      <c r="E660" s="4">
        <v>22</v>
      </c>
      <c r="F660" s="4">
        <v>1</v>
      </c>
      <c r="G660" s="4">
        <v>175</v>
      </c>
      <c r="H660" s="4" t="s">
        <v>1740</v>
      </c>
      <c r="I660" s="4" t="s">
        <v>1741</v>
      </c>
      <c r="J660" s="4" t="s">
        <v>1742</v>
      </c>
      <c r="K660" s="4" t="s">
        <v>306</v>
      </c>
    </row>
    <row r="661" spans="1:11" x14ac:dyDescent="0.3">
      <c r="A661" s="4" t="s">
        <v>1701</v>
      </c>
      <c r="B661" s="4" t="s">
        <v>1702</v>
      </c>
      <c r="C661" s="4" t="s">
        <v>1743</v>
      </c>
      <c r="D661" s="4" t="s">
        <v>51</v>
      </c>
      <c r="E661" s="4">
        <v>65</v>
      </c>
      <c r="F661" s="4">
        <v>5</v>
      </c>
      <c r="G661" s="4">
        <v>171</v>
      </c>
      <c r="H661" s="4" t="s">
        <v>1644</v>
      </c>
      <c r="I661" s="4" t="s">
        <v>2427</v>
      </c>
      <c r="J661" s="4" t="s">
        <v>627</v>
      </c>
      <c r="K661" s="4" t="s">
        <v>247</v>
      </c>
    </row>
    <row r="662" spans="1:11" x14ac:dyDescent="0.3">
      <c r="A662" s="4" t="s">
        <v>1701</v>
      </c>
      <c r="B662" s="4" t="s">
        <v>1702</v>
      </c>
      <c r="C662" s="4" t="s">
        <v>1744</v>
      </c>
      <c r="D662" s="4" t="s">
        <v>51</v>
      </c>
      <c r="E662" s="4">
        <v>69</v>
      </c>
      <c r="F662" s="4">
        <v>3</v>
      </c>
      <c r="G662" s="4">
        <v>177</v>
      </c>
      <c r="H662" s="4" t="s">
        <v>1745</v>
      </c>
      <c r="I662" s="4" t="s">
        <v>2428</v>
      </c>
      <c r="J662" s="4" t="s">
        <v>1746</v>
      </c>
      <c r="K662" s="4" t="s">
        <v>63</v>
      </c>
    </row>
    <row r="663" spans="1:11" x14ac:dyDescent="0.3">
      <c r="A663" s="4" t="s">
        <v>1701</v>
      </c>
      <c r="B663" s="4" t="s">
        <v>1702</v>
      </c>
      <c r="C663" s="4" t="s">
        <v>1747</v>
      </c>
      <c r="D663" s="4" t="s">
        <v>73</v>
      </c>
      <c r="E663" s="4">
        <v>23</v>
      </c>
      <c r="F663" s="4">
        <v>1</v>
      </c>
      <c r="G663" s="4">
        <v>170</v>
      </c>
      <c r="H663" s="4" t="s">
        <v>1717</v>
      </c>
      <c r="I663" s="4" t="s">
        <v>2429</v>
      </c>
      <c r="J663" s="4" t="s">
        <v>1748</v>
      </c>
      <c r="K663" s="4" t="s">
        <v>1702</v>
      </c>
    </row>
    <row r="664" spans="1:11" x14ac:dyDescent="0.3">
      <c r="A664" s="4" t="s">
        <v>1701</v>
      </c>
      <c r="B664" s="4" t="s">
        <v>1702</v>
      </c>
      <c r="C664" s="4" t="s">
        <v>1749</v>
      </c>
      <c r="D664" s="4" t="s">
        <v>73</v>
      </c>
      <c r="E664" s="4">
        <v>25</v>
      </c>
      <c r="F664" s="4">
        <v>3</v>
      </c>
      <c r="G664" s="4">
        <v>171</v>
      </c>
      <c r="H664" s="4" t="s">
        <v>1730</v>
      </c>
      <c r="I664" s="4" t="s">
        <v>2430</v>
      </c>
      <c r="J664" s="4" t="s">
        <v>1750</v>
      </c>
      <c r="K664" s="4" t="s">
        <v>1650</v>
      </c>
    </row>
    <row r="665" spans="1:11" x14ac:dyDescent="0.3">
      <c r="A665" s="4" t="s">
        <v>1701</v>
      </c>
      <c r="B665" s="4" t="s">
        <v>1702</v>
      </c>
      <c r="C665" s="4" t="s">
        <v>1751</v>
      </c>
      <c r="D665" s="4" t="s">
        <v>73</v>
      </c>
      <c r="E665" s="4">
        <v>25</v>
      </c>
      <c r="F665" s="4">
        <v>1</v>
      </c>
      <c r="G665" s="4">
        <v>168</v>
      </c>
      <c r="H665" s="4" t="s">
        <v>1752</v>
      </c>
      <c r="I665" s="4" t="s">
        <v>2431</v>
      </c>
      <c r="J665" s="4" t="s">
        <v>270</v>
      </c>
      <c r="K665" s="4" t="s">
        <v>271</v>
      </c>
    </row>
    <row r="666" spans="1:11" x14ac:dyDescent="0.3">
      <c r="A666" s="4" t="s">
        <v>1701</v>
      </c>
      <c r="B666" s="4" t="s">
        <v>1702</v>
      </c>
      <c r="C666" s="4" t="s">
        <v>1753</v>
      </c>
      <c r="D666" s="4" t="s">
        <v>83</v>
      </c>
      <c r="E666" s="4">
        <v>35</v>
      </c>
      <c r="F666" s="4">
        <v>10</v>
      </c>
      <c r="G666" s="4">
        <v>179</v>
      </c>
      <c r="H666" s="4" t="s">
        <v>1754</v>
      </c>
      <c r="I666" s="4" t="s">
        <v>2432</v>
      </c>
      <c r="J666" s="4" t="s">
        <v>1748</v>
      </c>
      <c r="K666" s="4" t="s">
        <v>1702</v>
      </c>
    </row>
    <row r="667" spans="1:11" x14ac:dyDescent="0.3">
      <c r="A667" s="4" t="s">
        <v>1701</v>
      </c>
      <c r="B667" s="4" t="s">
        <v>1702</v>
      </c>
      <c r="C667" s="4" t="s">
        <v>1755</v>
      </c>
      <c r="D667" s="4" t="s">
        <v>47</v>
      </c>
      <c r="E667" s="4">
        <v>8</v>
      </c>
      <c r="F667" s="4">
        <v>0</v>
      </c>
      <c r="G667" s="4">
        <v>183</v>
      </c>
      <c r="H667" s="4" t="s">
        <v>1756</v>
      </c>
      <c r="I667" s="4" t="s">
        <v>1757</v>
      </c>
      <c r="J667" s="4" t="s">
        <v>1735</v>
      </c>
      <c r="K667" s="4" t="s">
        <v>1702</v>
      </c>
    </row>
    <row r="668" spans="1:11" x14ac:dyDescent="0.3">
      <c r="A668" s="4" t="s">
        <v>1758</v>
      </c>
      <c r="B668" s="4" t="s">
        <v>1759</v>
      </c>
      <c r="C668" s="4" t="s">
        <v>1760</v>
      </c>
      <c r="D668" s="4" t="s">
        <v>47</v>
      </c>
      <c r="E668" s="4">
        <v>49</v>
      </c>
      <c r="F668" s="4">
        <v>0</v>
      </c>
      <c r="G668" s="4">
        <v>183</v>
      </c>
      <c r="H668" s="4" t="s">
        <v>1761</v>
      </c>
      <c r="I668" s="4" t="s">
        <v>2433</v>
      </c>
      <c r="J668" s="4" t="s">
        <v>1762</v>
      </c>
      <c r="K668" s="4" t="s">
        <v>95</v>
      </c>
    </row>
    <row r="669" spans="1:11" x14ac:dyDescent="0.3">
      <c r="A669" s="4" t="s">
        <v>1758</v>
      </c>
      <c r="B669" s="4" t="s">
        <v>1759</v>
      </c>
      <c r="C669" s="4" t="s">
        <v>1763</v>
      </c>
      <c r="D669" s="4" t="s">
        <v>51</v>
      </c>
      <c r="E669" s="4">
        <v>28</v>
      </c>
      <c r="F669" s="4">
        <v>0</v>
      </c>
      <c r="G669" s="4">
        <v>187</v>
      </c>
      <c r="H669" s="4" t="s">
        <v>1764</v>
      </c>
      <c r="I669" s="4" t="s">
        <v>2183</v>
      </c>
      <c r="J669" s="4" t="s">
        <v>299</v>
      </c>
      <c r="K669" s="4" t="s">
        <v>59</v>
      </c>
    </row>
    <row r="670" spans="1:11" x14ac:dyDescent="0.3">
      <c r="A670" s="4" t="s">
        <v>1758</v>
      </c>
      <c r="B670" s="4" t="s">
        <v>1759</v>
      </c>
      <c r="C670" s="4" t="s">
        <v>1765</v>
      </c>
      <c r="D670" s="4" t="s">
        <v>51</v>
      </c>
      <c r="E670" s="4">
        <v>102</v>
      </c>
      <c r="F670" s="4">
        <v>6</v>
      </c>
      <c r="G670" s="4">
        <v>186</v>
      </c>
      <c r="H670" s="4" t="s">
        <v>1766</v>
      </c>
      <c r="I670" s="4" t="s">
        <v>2434</v>
      </c>
      <c r="J670" s="4" t="s">
        <v>1718</v>
      </c>
      <c r="K670" s="4" t="s">
        <v>59</v>
      </c>
    </row>
    <row r="671" spans="1:11" x14ac:dyDescent="0.3">
      <c r="A671" s="4" t="s">
        <v>1758</v>
      </c>
      <c r="B671" s="4" t="s">
        <v>1759</v>
      </c>
      <c r="C671" s="4" t="s">
        <v>1767</v>
      </c>
      <c r="D671" s="4" t="s">
        <v>51</v>
      </c>
      <c r="E671" s="4">
        <v>9</v>
      </c>
      <c r="F671" s="4">
        <v>0</v>
      </c>
      <c r="G671" s="4">
        <v>171</v>
      </c>
      <c r="H671" s="4" t="s">
        <v>1768</v>
      </c>
      <c r="I671" s="4" t="s">
        <v>2435</v>
      </c>
      <c r="J671" s="4" t="s">
        <v>1142</v>
      </c>
      <c r="K671" s="4" t="s">
        <v>306</v>
      </c>
    </row>
    <row r="672" spans="1:11" x14ac:dyDescent="0.3">
      <c r="A672" s="4" t="s">
        <v>1758</v>
      </c>
      <c r="B672" s="4" t="s">
        <v>1759</v>
      </c>
      <c r="C672" s="4" t="s">
        <v>1769</v>
      </c>
      <c r="D672" s="4" t="s">
        <v>73</v>
      </c>
      <c r="E672" s="4">
        <v>2</v>
      </c>
      <c r="F672" s="4">
        <v>0</v>
      </c>
      <c r="G672" s="4">
        <v>181</v>
      </c>
      <c r="H672" s="4" t="s">
        <v>1770</v>
      </c>
      <c r="I672" s="4" t="s">
        <v>2023</v>
      </c>
      <c r="J672" s="4" t="s">
        <v>1771</v>
      </c>
      <c r="K672" s="4" t="s">
        <v>1599</v>
      </c>
    </row>
    <row r="673" spans="1:11" x14ac:dyDescent="0.3">
      <c r="A673" s="4" t="s">
        <v>1758</v>
      </c>
      <c r="B673" s="4" t="s">
        <v>1759</v>
      </c>
      <c r="C673" s="4" t="s">
        <v>1772</v>
      </c>
      <c r="D673" s="4" t="s">
        <v>73</v>
      </c>
      <c r="E673" s="4">
        <v>48</v>
      </c>
      <c r="F673" s="4">
        <v>0</v>
      </c>
      <c r="G673" s="4">
        <v>182</v>
      </c>
      <c r="H673" s="4" t="s">
        <v>1773</v>
      </c>
      <c r="I673" s="4" t="s">
        <v>2436</v>
      </c>
      <c r="J673" s="4" t="s">
        <v>1774</v>
      </c>
      <c r="K673" s="4" t="s">
        <v>81</v>
      </c>
    </row>
    <row r="674" spans="1:11" x14ac:dyDescent="0.3">
      <c r="A674" s="4" t="s">
        <v>1758</v>
      </c>
      <c r="B674" s="4" t="s">
        <v>1759</v>
      </c>
      <c r="C674" s="4" t="s">
        <v>1775</v>
      </c>
      <c r="D674" s="4" t="s">
        <v>51</v>
      </c>
      <c r="E674" s="4">
        <v>58</v>
      </c>
      <c r="F674" s="4">
        <v>2</v>
      </c>
      <c r="G674" s="4">
        <v>174</v>
      </c>
      <c r="H674" s="4" t="s">
        <v>1776</v>
      </c>
      <c r="I674" s="4" t="s">
        <v>2437</v>
      </c>
      <c r="J674" s="4" t="s">
        <v>1777</v>
      </c>
      <c r="K674" s="4" t="s">
        <v>63</v>
      </c>
    </row>
    <row r="675" spans="1:11" x14ac:dyDescent="0.3">
      <c r="A675" s="4" t="s">
        <v>1758</v>
      </c>
      <c r="B675" s="4" t="s">
        <v>1759</v>
      </c>
      <c r="C675" s="4" t="s">
        <v>1778</v>
      </c>
      <c r="D675" s="4" t="s">
        <v>73</v>
      </c>
      <c r="E675" s="4">
        <v>52</v>
      </c>
      <c r="F675" s="4">
        <v>5</v>
      </c>
      <c r="G675" s="4">
        <v>187</v>
      </c>
      <c r="H675" s="4" t="s">
        <v>1779</v>
      </c>
      <c r="I675" s="4" t="s">
        <v>2438</v>
      </c>
      <c r="J675" s="4" t="s">
        <v>230</v>
      </c>
      <c r="K675" s="4" t="s">
        <v>95</v>
      </c>
    </row>
    <row r="676" spans="1:11" x14ac:dyDescent="0.3">
      <c r="A676" s="4" t="s">
        <v>1758</v>
      </c>
      <c r="B676" s="4" t="s">
        <v>1759</v>
      </c>
      <c r="C676" s="4" t="s">
        <v>1780</v>
      </c>
      <c r="D676" s="4" t="s">
        <v>83</v>
      </c>
      <c r="E676" s="4">
        <v>34</v>
      </c>
      <c r="F676" s="4">
        <v>13</v>
      </c>
      <c r="G676" s="4">
        <v>180</v>
      </c>
      <c r="H676" s="4" t="s">
        <v>1781</v>
      </c>
      <c r="I676" s="4" t="s">
        <v>1782</v>
      </c>
      <c r="J676" s="4" t="s">
        <v>1771</v>
      </c>
      <c r="K676" s="4" t="s">
        <v>1599</v>
      </c>
    </row>
    <row r="677" spans="1:11" x14ac:dyDescent="0.3">
      <c r="A677" s="4" t="s">
        <v>1758</v>
      </c>
      <c r="B677" s="4" t="s">
        <v>1759</v>
      </c>
      <c r="C677" s="4" t="s">
        <v>1783</v>
      </c>
      <c r="D677" s="4" t="s">
        <v>73</v>
      </c>
      <c r="E677" s="4">
        <v>27</v>
      </c>
      <c r="F677" s="4">
        <v>11</v>
      </c>
      <c r="G677" s="4">
        <v>180</v>
      </c>
      <c r="H677" s="4" t="s">
        <v>1784</v>
      </c>
      <c r="I677" s="4" t="s">
        <v>2439</v>
      </c>
      <c r="J677" s="4" t="s">
        <v>851</v>
      </c>
      <c r="K677" s="4" t="s">
        <v>95</v>
      </c>
    </row>
    <row r="678" spans="1:11" x14ac:dyDescent="0.3">
      <c r="A678" s="4" t="s">
        <v>1758</v>
      </c>
      <c r="B678" s="4" t="s">
        <v>1759</v>
      </c>
      <c r="C678" s="4" t="s">
        <v>1785</v>
      </c>
      <c r="D678" s="4" t="s">
        <v>73</v>
      </c>
      <c r="E678" s="4">
        <v>33</v>
      </c>
      <c r="F678" s="4">
        <v>5</v>
      </c>
      <c r="G678" s="4">
        <v>178</v>
      </c>
      <c r="H678" s="4" t="s">
        <v>1786</v>
      </c>
      <c r="I678" s="4" t="s">
        <v>1183</v>
      </c>
      <c r="J678" s="4" t="s">
        <v>836</v>
      </c>
      <c r="K678" s="4" t="s">
        <v>59</v>
      </c>
    </row>
    <row r="679" spans="1:11" x14ac:dyDescent="0.3">
      <c r="A679" s="4" t="s">
        <v>1758</v>
      </c>
      <c r="B679" s="4" t="s">
        <v>1759</v>
      </c>
      <c r="C679" s="4" t="s">
        <v>1787</v>
      </c>
      <c r="D679" s="4" t="s">
        <v>47</v>
      </c>
      <c r="E679" s="4">
        <v>0</v>
      </c>
      <c r="F679" s="4">
        <v>0</v>
      </c>
      <c r="G679" s="4">
        <v>185</v>
      </c>
      <c r="H679" s="4" t="s">
        <v>78</v>
      </c>
      <c r="I679" s="4" t="s">
        <v>1788</v>
      </c>
      <c r="J679" s="4" t="s">
        <v>1789</v>
      </c>
      <c r="K679" s="4" t="s">
        <v>1759</v>
      </c>
    </row>
    <row r="680" spans="1:11" x14ac:dyDescent="0.3">
      <c r="A680" s="4" t="s">
        <v>1758</v>
      </c>
      <c r="B680" s="4" t="s">
        <v>1759</v>
      </c>
      <c r="C680" s="4" t="s">
        <v>1790</v>
      </c>
      <c r="D680" s="4" t="s">
        <v>73</v>
      </c>
      <c r="E680" s="4">
        <v>52</v>
      </c>
      <c r="F680" s="4">
        <v>4</v>
      </c>
      <c r="G680" s="4">
        <v>187</v>
      </c>
      <c r="H680" s="4" t="s">
        <v>1791</v>
      </c>
      <c r="I680" s="4" t="s">
        <v>2440</v>
      </c>
      <c r="J680" s="4" t="s">
        <v>117</v>
      </c>
      <c r="K680" s="4" t="s">
        <v>59</v>
      </c>
    </row>
    <row r="681" spans="1:11" x14ac:dyDescent="0.3">
      <c r="A681" s="4" t="s">
        <v>1758</v>
      </c>
      <c r="B681" s="4" t="s">
        <v>1759</v>
      </c>
      <c r="C681" s="4" t="s">
        <v>1792</v>
      </c>
      <c r="D681" s="4" t="s">
        <v>83</v>
      </c>
      <c r="E681" s="4">
        <v>12</v>
      </c>
      <c r="F681" s="4">
        <v>1</v>
      </c>
      <c r="G681" s="4">
        <v>188</v>
      </c>
      <c r="H681" s="4" t="s">
        <v>1793</v>
      </c>
      <c r="I681" s="4" t="s">
        <v>1794</v>
      </c>
      <c r="J681" s="4" t="s">
        <v>1725</v>
      </c>
      <c r="K681" s="4" t="s">
        <v>59</v>
      </c>
    </row>
    <row r="682" spans="1:11" x14ac:dyDescent="0.3">
      <c r="A682" s="4" t="s">
        <v>1758</v>
      </c>
      <c r="B682" s="4" t="s">
        <v>1759</v>
      </c>
      <c r="C682" s="4" t="s">
        <v>1795</v>
      </c>
      <c r="D682" s="4" t="s">
        <v>73</v>
      </c>
      <c r="E682" s="4">
        <v>12</v>
      </c>
      <c r="F682" s="4">
        <v>0</v>
      </c>
      <c r="G682" s="4">
        <v>179</v>
      </c>
      <c r="H682" s="4" t="s">
        <v>1796</v>
      </c>
      <c r="I682" s="4" t="s">
        <v>2441</v>
      </c>
      <c r="J682" s="4" t="s">
        <v>1797</v>
      </c>
      <c r="K682" s="4" t="s">
        <v>1759</v>
      </c>
    </row>
    <row r="683" spans="1:11" x14ac:dyDescent="0.3">
      <c r="A683" s="4" t="s">
        <v>1758</v>
      </c>
      <c r="B683" s="4" t="s">
        <v>1759</v>
      </c>
      <c r="C683" s="4" t="s">
        <v>1798</v>
      </c>
      <c r="D683" s="4" t="s">
        <v>51</v>
      </c>
      <c r="E683" s="4">
        <v>4</v>
      </c>
      <c r="F683" s="4">
        <v>0</v>
      </c>
      <c r="G683" s="4">
        <v>181</v>
      </c>
      <c r="H683" s="4" t="s">
        <v>1799</v>
      </c>
      <c r="I683" s="4" t="s">
        <v>2442</v>
      </c>
      <c r="J683" s="4" t="s">
        <v>1771</v>
      </c>
      <c r="K683" s="4" t="s">
        <v>1599</v>
      </c>
    </row>
    <row r="684" spans="1:11" x14ac:dyDescent="0.3">
      <c r="A684" s="4" t="s">
        <v>1758</v>
      </c>
      <c r="B684" s="4" t="s">
        <v>1759</v>
      </c>
      <c r="C684" s="4" t="s">
        <v>1800</v>
      </c>
      <c r="D684" s="4" t="s">
        <v>83</v>
      </c>
      <c r="E684" s="4">
        <v>12</v>
      </c>
      <c r="F684" s="4">
        <v>3</v>
      </c>
      <c r="G684" s="4">
        <v>181</v>
      </c>
      <c r="H684" s="4" t="s">
        <v>1801</v>
      </c>
      <c r="I684" s="4" t="s">
        <v>2274</v>
      </c>
      <c r="J684" s="4" t="s">
        <v>186</v>
      </c>
      <c r="K684" s="4" t="s">
        <v>81</v>
      </c>
    </row>
    <row r="685" spans="1:11" x14ac:dyDescent="0.3">
      <c r="A685" s="4" t="s">
        <v>1758</v>
      </c>
      <c r="B685" s="4" t="s">
        <v>1759</v>
      </c>
      <c r="C685" s="4" t="s">
        <v>1802</v>
      </c>
      <c r="D685" s="4" t="s">
        <v>51</v>
      </c>
      <c r="E685" s="4">
        <v>56</v>
      </c>
      <c r="F685" s="4">
        <v>1</v>
      </c>
      <c r="G685" s="4">
        <v>171</v>
      </c>
      <c r="H685" s="4" t="s">
        <v>1803</v>
      </c>
      <c r="I685" s="4" t="s">
        <v>2443</v>
      </c>
      <c r="J685" s="4" t="s">
        <v>58</v>
      </c>
      <c r="K685" s="4" t="s">
        <v>59</v>
      </c>
    </row>
    <row r="686" spans="1:11" x14ac:dyDescent="0.3">
      <c r="A686" s="4" t="s">
        <v>1758</v>
      </c>
      <c r="B686" s="4" t="s">
        <v>1759</v>
      </c>
      <c r="C686" s="4" t="s">
        <v>1804</v>
      </c>
      <c r="D686" s="4" t="s">
        <v>83</v>
      </c>
      <c r="E686" s="4">
        <v>29</v>
      </c>
      <c r="F686" s="4">
        <v>2</v>
      </c>
      <c r="G686" s="4">
        <v>184</v>
      </c>
      <c r="H686" s="4" t="s">
        <v>1805</v>
      </c>
      <c r="I686" s="4" t="s">
        <v>2444</v>
      </c>
      <c r="J686" s="4" t="s">
        <v>1559</v>
      </c>
      <c r="K686" s="4" t="s">
        <v>175</v>
      </c>
    </row>
    <row r="687" spans="1:11" x14ac:dyDescent="0.3">
      <c r="A687" s="4" t="s">
        <v>1758</v>
      </c>
      <c r="B687" s="4" t="s">
        <v>1759</v>
      </c>
      <c r="C687" s="4" t="s">
        <v>1806</v>
      </c>
      <c r="D687" s="4" t="s">
        <v>73</v>
      </c>
      <c r="E687" s="4">
        <v>7</v>
      </c>
      <c r="F687" s="4">
        <v>1</v>
      </c>
      <c r="G687" s="4">
        <v>168</v>
      </c>
      <c r="H687" s="4" t="s">
        <v>1807</v>
      </c>
      <c r="I687" s="4" t="s">
        <v>2445</v>
      </c>
      <c r="J687" s="4" t="s">
        <v>85</v>
      </c>
      <c r="K687" s="4" t="s">
        <v>67</v>
      </c>
    </row>
    <row r="688" spans="1:11" x14ac:dyDescent="0.3">
      <c r="A688" s="4" t="s">
        <v>1758</v>
      </c>
      <c r="B688" s="4" t="s">
        <v>1759</v>
      </c>
      <c r="C688" s="4" t="s">
        <v>1808</v>
      </c>
      <c r="D688" s="4" t="s">
        <v>83</v>
      </c>
      <c r="E688" s="4">
        <v>30</v>
      </c>
      <c r="F688" s="4">
        <v>10</v>
      </c>
      <c r="G688" s="4">
        <v>186</v>
      </c>
      <c r="H688" s="4" t="s">
        <v>1809</v>
      </c>
      <c r="I688" s="4" t="s">
        <v>1810</v>
      </c>
      <c r="J688" s="4" t="s">
        <v>85</v>
      </c>
      <c r="K688" s="4" t="s">
        <v>67</v>
      </c>
    </row>
    <row r="689" spans="1:11" x14ac:dyDescent="0.3">
      <c r="A689" s="4" t="s">
        <v>1758</v>
      </c>
      <c r="B689" s="4" t="s">
        <v>1759</v>
      </c>
      <c r="C689" s="4" t="s">
        <v>1811</v>
      </c>
      <c r="D689" s="4" t="s">
        <v>47</v>
      </c>
      <c r="E689" s="4">
        <v>51</v>
      </c>
      <c r="F689" s="4">
        <v>0</v>
      </c>
      <c r="G689" s="4">
        <v>191</v>
      </c>
      <c r="H689" s="4" t="s">
        <v>1812</v>
      </c>
      <c r="I689" s="4" t="s">
        <v>2446</v>
      </c>
      <c r="J689" s="4" t="s">
        <v>1813</v>
      </c>
      <c r="K689" s="4" t="s">
        <v>1759</v>
      </c>
    </row>
    <row r="690" spans="1:11" x14ac:dyDescent="0.3">
      <c r="A690" s="4" t="s">
        <v>1758</v>
      </c>
      <c r="B690" s="4" t="s">
        <v>1759</v>
      </c>
      <c r="C690" s="4" t="s">
        <v>1814</v>
      </c>
      <c r="D690" s="4" t="s">
        <v>51</v>
      </c>
      <c r="E690" s="4">
        <v>15</v>
      </c>
      <c r="F690" s="4">
        <v>2</v>
      </c>
      <c r="G690" s="4">
        <v>189</v>
      </c>
      <c r="H690" s="4" t="s">
        <v>1776</v>
      </c>
      <c r="I690" s="4" t="s">
        <v>1324</v>
      </c>
      <c r="J690" s="4" t="s">
        <v>1815</v>
      </c>
      <c r="K690" s="4" t="s">
        <v>1599</v>
      </c>
    </row>
    <row r="691" spans="1:11" x14ac:dyDescent="0.3">
      <c r="A691" s="4" t="s">
        <v>1816</v>
      </c>
      <c r="B691" s="4" t="s">
        <v>1817</v>
      </c>
      <c r="C691" s="4" t="s">
        <v>1818</v>
      </c>
      <c r="D691" s="4" t="s">
        <v>47</v>
      </c>
      <c r="E691" s="4">
        <v>25</v>
      </c>
      <c r="F691" s="4">
        <v>0</v>
      </c>
      <c r="G691" s="4">
        <v>187</v>
      </c>
      <c r="H691" s="4" t="s">
        <v>1819</v>
      </c>
      <c r="I691" s="4" t="s">
        <v>2447</v>
      </c>
      <c r="J691" s="4" t="s">
        <v>1820</v>
      </c>
      <c r="K691" s="4" t="s">
        <v>1817</v>
      </c>
    </row>
    <row r="692" spans="1:11" x14ac:dyDescent="0.3">
      <c r="A692" s="4" t="s">
        <v>1816</v>
      </c>
      <c r="B692" s="4" t="s">
        <v>1817</v>
      </c>
      <c r="C692" s="4" t="s">
        <v>1821</v>
      </c>
      <c r="D692" s="4" t="s">
        <v>51</v>
      </c>
      <c r="E692" s="4">
        <v>62</v>
      </c>
      <c r="F692" s="4">
        <v>2</v>
      </c>
      <c r="G692" s="4">
        <v>179</v>
      </c>
      <c r="H692" s="4" t="s">
        <v>1822</v>
      </c>
      <c r="I692" s="4" t="s">
        <v>2448</v>
      </c>
      <c r="J692" s="4" t="s">
        <v>1823</v>
      </c>
      <c r="K692" s="4" t="s">
        <v>1817</v>
      </c>
    </row>
    <row r="693" spans="1:11" x14ac:dyDescent="0.3">
      <c r="A693" s="4" t="s">
        <v>1816</v>
      </c>
      <c r="B693" s="4" t="s">
        <v>1817</v>
      </c>
      <c r="C693" s="4" t="s">
        <v>1824</v>
      </c>
      <c r="D693" s="4" t="s">
        <v>51</v>
      </c>
      <c r="E693" s="4">
        <v>40</v>
      </c>
      <c r="F693" s="4">
        <v>1</v>
      </c>
      <c r="G693" s="4">
        <v>189</v>
      </c>
      <c r="H693" s="4" t="s">
        <v>1634</v>
      </c>
      <c r="I693" s="4" t="s">
        <v>1825</v>
      </c>
      <c r="J693" s="4" t="s">
        <v>1826</v>
      </c>
      <c r="K693" s="4" t="s">
        <v>1650</v>
      </c>
    </row>
    <row r="694" spans="1:11" x14ac:dyDescent="0.3">
      <c r="A694" s="4" t="s">
        <v>1816</v>
      </c>
      <c r="B694" s="4" t="s">
        <v>1817</v>
      </c>
      <c r="C694" s="4" t="s">
        <v>1827</v>
      </c>
      <c r="D694" s="4" t="s">
        <v>51</v>
      </c>
      <c r="E694" s="4">
        <v>41</v>
      </c>
      <c r="F694" s="4">
        <v>0</v>
      </c>
      <c r="G694" s="4">
        <v>179</v>
      </c>
      <c r="H694" s="4" t="s">
        <v>1828</v>
      </c>
      <c r="I694" s="4" t="s">
        <v>2449</v>
      </c>
      <c r="J694" s="4" t="s">
        <v>1820</v>
      </c>
      <c r="K694" s="4" t="s">
        <v>1817</v>
      </c>
    </row>
    <row r="695" spans="1:11" x14ac:dyDescent="0.3">
      <c r="A695" s="4" t="s">
        <v>1816</v>
      </c>
      <c r="B695" s="4" t="s">
        <v>1817</v>
      </c>
      <c r="C695" s="4" t="s">
        <v>1829</v>
      </c>
      <c r="D695" s="4" t="s">
        <v>73</v>
      </c>
      <c r="E695" s="4">
        <v>20</v>
      </c>
      <c r="F695" s="4">
        <v>0</v>
      </c>
      <c r="G695" s="4">
        <v>171</v>
      </c>
      <c r="H695" s="4" t="s">
        <v>1634</v>
      </c>
      <c r="I695" s="4" t="s">
        <v>2450</v>
      </c>
      <c r="J695" s="4" t="s">
        <v>305</v>
      </c>
      <c r="K695" s="4" t="s">
        <v>306</v>
      </c>
    </row>
    <row r="696" spans="1:11" x14ac:dyDescent="0.3">
      <c r="A696" s="4" t="s">
        <v>1816</v>
      </c>
      <c r="B696" s="4" t="s">
        <v>1817</v>
      </c>
      <c r="C696" s="4" t="s">
        <v>1830</v>
      </c>
      <c r="D696" s="4" t="s">
        <v>73</v>
      </c>
      <c r="E696" s="4">
        <v>45</v>
      </c>
      <c r="F696" s="4">
        <v>2</v>
      </c>
      <c r="G696" s="4">
        <v>181</v>
      </c>
      <c r="H696" s="4" t="s">
        <v>1831</v>
      </c>
      <c r="I696" s="4" t="s">
        <v>2451</v>
      </c>
      <c r="J696" s="4" t="s">
        <v>1209</v>
      </c>
      <c r="K696" s="4" t="s">
        <v>334</v>
      </c>
    </row>
    <row r="697" spans="1:11" x14ac:dyDescent="0.3">
      <c r="A697" s="4" t="s">
        <v>1816</v>
      </c>
      <c r="B697" s="4" t="s">
        <v>1817</v>
      </c>
      <c r="C697" s="4" t="s">
        <v>1832</v>
      </c>
      <c r="D697" s="4" t="s">
        <v>73</v>
      </c>
      <c r="E697" s="4">
        <v>43</v>
      </c>
      <c r="F697" s="4">
        <v>8</v>
      </c>
      <c r="G697" s="4">
        <v>170</v>
      </c>
      <c r="H697" s="4" t="s">
        <v>1833</v>
      </c>
      <c r="I697" s="4" t="s">
        <v>2166</v>
      </c>
      <c r="J697" s="4" t="s">
        <v>1834</v>
      </c>
      <c r="K697" s="4" t="s">
        <v>1486</v>
      </c>
    </row>
    <row r="698" spans="1:11" x14ac:dyDescent="0.3">
      <c r="A698" s="4" t="s">
        <v>1816</v>
      </c>
      <c r="B698" s="4" t="s">
        <v>1817</v>
      </c>
      <c r="C698" s="4" t="s">
        <v>1835</v>
      </c>
      <c r="D698" s="4" t="s">
        <v>73</v>
      </c>
      <c r="E698" s="4">
        <v>112</v>
      </c>
      <c r="F698" s="4">
        <v>18</v>
      </c>
      <c r="G698" s="4">
        <v>175</v>
      </c>
      <c r="H698" s="4" t="s">
        <v>1836</v>
      </c>
      <c r="I698" s="4" t="s">
        <v>1837</v>
      </c>
      <c r="J698" s="4" t="s">
        <v>1789</v>
      </c>
      <c r="K698" s="4" t="s">
        <v>1759</v>
      </c>
    </row>
    <row r="699" spans="1:11" x14ac:dyDescent="0.3">
      <c r="A699" s="4" t="s">
        <v>1816</v>
      </c>
      <c r="B699" s="4" t="s">
        <v>1817</v>
      </c>
      <c r="C699" s="4" t="s">
        <v>1838</v>
      </c>
      <c r="D699" s="4" t="s">
        <v>83</v>
      </c>
      <c r="E699" s="4">
        <v>31</v>
      </c>
      <c r="F699" s="4">
        <v>2</v>
      </c>
      <c r="G699" s="4">
        <v>173</v>
      </c>
      <c r="H699" s="4" t="s">
        <v>1839</v>
      </c>
      <c r="I699" s="4" t="s">
        <v>2452</v>
      </c>
      <c r="J699" s="4" t="s">
        <v>1489</v>
      </c>
      <c r="K699" s="4" t="s">
        <v>1486</v>
      </c>
    </row>
    <row r="700" spans="1:11" x14ac:dyDescent="0.3">
      <c r="A700" s="4" t="s">
        <v>1816</v>
      </c>
      <c r="B700" s="4" t="s">
        <v>1817</v>
      </c>
      <c r="C700" s="4" t="s">
        <v>1840</v>
      </c>
      <c r="D700" s="4" t="s">
        <v>73</v>
      </c>
      <c r="E700" s="4">
        <v>93</v>
      </c>
      <c r="F700" s="4">
        <v>8</v>
      </c>
      <c r="G700" s="4">
        <v>173</v>
      </c>
      <c r="H700" s="4" t="s">
        <v>1841</v>
      </c>
      <c r="I700" s="4" t="s">
        <v>2453</v>
      </c>
      <c r="J700" s="4" t="s">
        <v>1842</v>
      </c>
      <c r="K700" s="4" t="s">
        <v>1486</v>
      </c>
    </row>
    <row r="701" spans="1:11" x14ac:dyDescent="0.3">
      <c r="A701" s="4" t="s">
        <v>1816</v>
      </c>
      <c r="B701" s="4" t="s">
        <v>1817</v>
      </c>
      <c r="C701" s="4" t="s">
        <v>1843</v>
      </c>
      <c r="D701" s="4" t="s">
        <v>83</v>
      </c>
      <c r="E701" s="4">
        <v>53</v>
      </c>
      <c r="F701" s="4">
        <v>15</v>
      </c>
      <c r="G701" s="4">
        <v>183</v>
      </c>
      <c r="H701" s="4" t="s">
        <v>1844</v>
      </c>
      <c r="I701" s="4" t="s">
        <v>2454</v>
      </c>
      <c r="J701" s="4" t="s">
        <v>1845</v>
      </c>
      <c r="K701" s="4" t="s">
        <v>292</v>
      </c>
    </row>
    <row r="702" spans="1:11" x14ac:dyDescent="0.3">
      <c r="A702" s="4" t="s">
        <v>1816</v>
      </c>
      <c r="B702" s="4" t="s">
        <v>1817</v>
      </c>
      <c r="C702" s="4" t="s">
        <v>1846</v>
      </c>
      <c r="D702" s="4" t="s">
        <v>47</v>
      </c>
      <c r="E702" s="4">
        <v>3</v>
      </c>
      <c r="F702" s="4">
        <v>0</v>
      </c>
      <c r="G702" s="4">
        <v>188</v>
      </c>
      <c r="H702" s="4" t="s">
        <v>1847</v>
      </c>
      <c r="I702" s="4" t="s">
        <v>2455</v>
      </c>
      <c r="J702" s="4" t="s">
        <v>1848</v>
      </c>
      <c r="K702" s="4" t="s">
        <v>1817</v>
      </c>
    </row>
    <row r="703" spans="1:11" x14ac:dyDescent="0.3">
      <c r="A703" s="4" t="s">
        <v>1816</v>
      </c>
      <c r="B703" s="4" t="s">
        <v>1817</v>
      </c>
      <c r="C703" s="4" t="s">
        <v>1849</v>
      </c>
      <c r="D703" s="4" t="s">
        <v>83</v>
      </c>
      <c r="E703" s="4">
        <v>13</v>
      </c>
      <c r="F703" s="4">
        <v>7</v>
      </c>
      <c r="G703" s="4">
        <v>179</v>
      </c>
      <c r="H703" s="4" t="s">
        <v>1850</v>
      </c>
      <c r="I703" s="4" t="s">
        <v>2456</v>
      </c>
      <c r="J703" s="4" t="s">
        <v>1842</v>
      </c>
      <c r="K703" s="4" t="s">
        <v>1486</v>
      </c>
    </row>
    <row r="704" spans="1:11" x14ac:dyDescent="0.3">
      <c r="A704" s="4" t="s">
        <v>1816</v>
      </c>
      <c r="B704" s="4" t="s">
        <v>1817</v>
      </c>
      <c r="C704" s="4" t="s">
        <v>1851</v>
      </c>
      <c r="D704" s="4" t="s">
        <v>73</v>
      </c>
      <c r="E704" s="4">
        <v>18</v>
      </c>
      <c r="F704" s="4">
        <v>0</v>
      </c>
      <c r="G704" s="4">
        <v>183</v>
      </c>
      <c r="H704" s="4" t="s">
        <v>1852</v>
      </c>
      <c r="I704" s="4" t="s">
        <v>2457</v>
      </c>
      <c r="J704" s="4" t="s">
        <v>1484</v>
      </c>
      <c r="K704" s="4" t="s">
        <v>428</v>
      </c>
    </row>
    <row r="705" spans="1:11" x14ac:dyDescent="0.3">
      <c r="A705" s="4" t="s">
        <v>1816</v>
      </c>
      <c r="B705" s="4" t="s">
        <v>1817</v>
      </c>
      <c r="C705" s="4" t="s">
        <v>1853</v>
      </c>
      <c r="D705" s="4" t="s">
        <v>73</v>
      </c>
      <c r="E705" s="4">
        <v>22</v>
      </c>
      <c r="F705" s="4">
        <v>3</v>
      </c>
      <c r="G705" s="4">
        <v>178</v>
      </c>
      <c r="H705" s="4" t="s">
        <v>1854</v>
      </c>
      <c r="I705" s="4" t="s">
        <v>2022</v>
      </c>
      <c r="J705" s="4" t="s">
        <v>1855</v>
      </c>
      <c r="K705" s="4" t="s">
        <v>1486</v>
      </c>
    </row>
    <row r="706" spans="1:11" x14ac:dyDescent="0.3">
      <c r="A706" s="4" t="s">
        <v>1816</v>
      </c>
      <c r="B706" s="4" t="s">
        <v>1817</v>
      </c>
      <c r="C706" s="4" t="s">
        <v>1856</v>
      </c>
      <c r="D706" s="4" t="s">
        <v>73</v>
      </c>
      <c r="E706" s="4">
        <v>74</v>
      </c>
      <c r="F706" s="4">
        <v>8</v>
      </c>
      <c r="G706" s="4">
        <v>180</v>
      </c>
      <c r="H706" s="4" t="s">
        <v>1857</v>
      </c>
      <c r="I706" s="4" t="s">
        <v>2045</v>
      </c>
      <c r="J706" s="4" t="s">
        <v>577</v>
      </c>
      <c r="K706" s="4" t="s">
        <v>63</v>
      </c>
    </row>
    <row r="707" spans="1:11" x14ac:dyDescent="0.3">
      <c r="A707" s="4" t="s">
        <v>1816</v>
      </c>
      <c r="B707" s="4" t="s">
        <v>1817</v>
      </c>
      <c r="C707" s="4" t="s">
        <v>1858</v>
      </c>
      <c r="D707" s="4" t="s">
        <v>83</v>
      </c>
      <c r="E707" s="4">
        <v>30</v>
      </c>
      <c r="F707" s="4">
        <v>9</v>
      </c>
      <c r="G707" s="4">
        <v>186</v>
      </c>
      <c r="H707" s="4" t="s">
        <v>1828</v>
      </c>
      <c r="I707" s="4" t="s">
        <v>2458</v>
      </c>
      <c r="J707" s="4" t="s">
        <v>1859</v>
      </c>
      <c r="K707" s="4" t="s">
        <v>1486</v>
      </c>
    </row>
    <row r="708" spans="1:11" x14ac:dyDescent="0.3">
      <c r="A708" s="4" t="s">
        <v>1816</v>
      </c>
      <c r="B708" s="4" t="s">
        <v>1817</v>
      </c>
      <c r="C708" s="4" t="s">
        <v>1860</v>
      </c>
      <c r="D708" s="4" t="s">
        <v>51</v>
      </c>
      <c r="E708" s="4">
        <v>21</v>
      </c>
      <c r="F708" s="4">
        <v>0</v>
      </c>
      <c r="G708" s="4">
        <v>170</v>
      </c>
      <c r="H708" s="4" t="s">
        <v>1861</v>
      </c>
      <c r="I708" s="4" t="s">
        <v>2459</v>
      </c>
      <c r="J708" s="4" t="s">
        <v>1823</v>
      </c>
      <c r="K708" s="4" t="s">
        <v>1817</v>
      </c>
    </row>
    <row r="709" spans="1:11" x14ac:dyDescent="0.3">
      <c r="A709" s="4" t="s">
        <v>1816</v>
      </c>
      <c r="B709" s="4" t="s">
        <v>1817</v>
      </c>
      <c r="C709" s="4" t="s">
        <v>1862</v>
      </c>
      <c r="D709" s="4" t="s">
        <v>73</v>
      </c>
      <c r="E709" s="4">
        <v>49</v>
      </c>
      <c r="F709" s="4">
        <v>0</v>
      </c>
      <c r="G709" s="4">
        <v>175</v>
      </c>
      <c r="H709" s="4" t="s">
        <v>1863</v>
      </c>
      <c r="I709" s="4" t="s">
        <v>1147</v>
      </c>
      <c r="J709" s="4" t="s">
        <v>1820</v>
      </c>
      <c r="K709" s="4" t="s">
        <v>1817</v>
      </c>
    </row>
    <row r="710" spans="1:11" x14ac:dyDescent="0.3">
      <c r="A710" s="4" t="s">
        <v>1816</v>
      </c>
      <c r="B710" s="4" t="s">
        <v>1817</v>
      </c>
      <c r="C710" s="4" t="s">
        <v>1864</v>
      </c>
      <c r="D710" s="4" t="s">
        <v>73</v>
      </c>
      <c r="E710" s="4">
        <v>8</v>
      </c>
      <c r="F710" s="4">
        <v>2</v>
      </c>
      <c r="G710" s="4">
        <v>176</v>
      </c>
      <c r="H710" s="4" t="s">
        <v>1852</v>
      </c>
      <c r="I710" s="4" t="s">
        <v>2460</v>
      </c>
      <c r="J710" s="4" t="s">
        <v>1859</v>
      </c>
      <c r="K710" s="4" t="s">
        <v>1486</v>
      </c>
    </row>
    <row r="711" spans="1:11" x14ac:dyDescent="0.3">
      <c r="A711" s="4" t="s">
        <v>1816</v>
      </c>
      <c r="B711" s="4" t="s">
        <v>1817</v>
      </c>
      <c r="C711" s="4" t="s">
        <v>1865</v>
      </c>
      <c r="D711" s="4" t="s">
        <v>51</v>
      </c>
      <c r="E711" s="4">
        <v>25</v>
      </c>
      <c r="F711" s="4">
        <v>0</v>
      </c>
      <c r="G711" s="4">
        <v>183</v>
      </c>
      <c r="H711" s="4" t="s">
        <v>1819</v>
      </c>
      <c r="I711" s="4" t="s">
        <v>1866</v>
      </c>
      <c r="J711" s="4" t="s">
        <v>1823</v>
      </c>
      <c r="K711" s="4" t="s">
        <v>1817</v>
      </c>
    </row>
    <row r="712" spans="1:11" x14ac:dyDescent="0.3">
      <c r="A712" s="4" t="s">
        <v>1816</v>
      </c>
      <c r="B712" s="4" t="s">
        <v>1817</v>
      </c>
      <c r="C712" s="4" t="s">
        <v>1867</v>
      </c>
      <c r="D712" s="4" t="s">
        <v>47</v>
      </c>
      <c r="E712" s="4">
        <v>21</v>
      </c>
      <c r="F712" s="4">
        <v>0</v>
      </c>
      <c r="G712" s="4">
        <v>196</v>
      </c>
      <c r="H712" s="4" t="s">
        <v>1770</v>
      </c>
      <c r="I712" s="4" t="s">
        <v>2461</v>
      </c>
      <c r="J712" s="4" t="s">
        <v>1868</v>
      </c>
      <c r="K712" s="4" t="s">
        <v>1817</v>
      </c>
    </row>
    <row r="713" spans="1:11" x14ac:dyDescent="0.3">
      <c r="A713" s="4" t="s">
        <v>1816</v>
      </c>
      <c r="B713" s="4" t="s">
        <v>1817</v>
      </c>
      <c r="C713" s="4" t="s">
        <v>1869</v>
      </c>
      <c r="D713" s="4" t="s">
        <v>73</v>
      </c>
      <c r="E713" s="4">
        <v>5</v>
      </c>
      <c r="F713" s="4">
        <v>0</v>
      </c>
      <c r="G713" s="4">
        <v>171</v>
      </c>
      <c r="H713" s="4" t="s">
        <v>1131</v>
      </c>
      <c r="I713" s="4" t="s">
        <v>2462</v>
      </c>
      <c r="J713" s="4" t="s">
        <v>216</v>
      </c>
      <c r="K713" s="4" t="s">
        <v>175</v>
      </c>
    </row>
    <row r="714" spans="1:11" x14ac:dyDescent="0.3">
      <c r="A714" s="4" t="s">
        <v>1870</v>
      </c>
      <c r="B714" s="4" t="s">
        <v>1871</v>
      </c>
      <c r="C714" s="4" t="s">
        <v>1872</v>
      </c>
      <c r="D714" s="4" t="s">
        <v>47</v>
      </c>
      <c r="E714" s="4">
        <v>62</v>
      </c>
      <c r="F714" s="4">
        <v>0</v>
      </c>
      <c r="G714" s="4">
        <v>190</v>
      </c>
      <c r="H714" s="4" t="s">
        <v>1873</v>
      </c>
      <c r="I714" s="4" t="s">
        <v>2463</v>
      </c>
      <c r="J714" s="4" t="s">
        <v>178</v>
      </c>
      <c r="K714" s="4" t="s">
        <v>147</v>
      </c>
    </row>
    <row r="715" spans="1:11" x14ac:dyDescent="0.3">
      <c r="A715" s="4" t="s">
        <v>1870</v>
      </c>
      <c r="B715" s="4" t="s">
        <v>1871</v>
      </c>
      <c r="C715" s="4" t="s">
        <v>1874</v>
      </c>
      <c r="D715" s="4" t="s">
        <v>51</v>
      </c>
      <c r="E715" s="4">
        <v>95</v>
      </c>
      <c r="F715" s="4">
        <v>9</v>
      </c>
      <c r="G715" s="4">
        <v>188</v>
      </c>
      <c r="H715" s="4" t="s">
        <v>1875</v>
      </c>
      <c r="I715" s="4" t="s">
        <v>2464</v>
      </c>
      <c r="J715" s="4" t="s">
        <v>879</v>
      </c>
      <c r="K715" s="4" t="s">
        <v>63</v>
      </c>
    </row>
    <row r="716" spans="1:11" x14ac:dyDescent="0.3">
      <c r="A716" s="4" t="s">
        <v>1870</v>
      </c>
      <c r="B716" s="4" t="s">
        <v>1871</v>
      </c>
      <c r="C716" s="4" t="s">
        <v>1876</v>
      </c>
      <c r="D716" s="4" t="s">
        <v>51</v>
      </c>
      <c r="E716" s="4">
        <v>81</v>
      </c>
      <c r="F716" s="4">
        <v>4</v>
      </c>
      <c r="G716" s="4">
        <v>185</v>
      </c>
      <c r="H716" s="4" t="s">
        <v>1877</v>
      </c>
      <c r="I716" s="4" t="s">
        <v>2465</v>
      </c>
      <c r="J716" s="4" t="s">
        <v>671</v>
      </c>
      <c r="K716" s="4" t="s">
        <v>81</v>
      </c>
    </row>
    <row r="717" spans="1:11" x14ac:dyDescent="0.3">
      <c r="A717" s="4" t="s">
        <v>1870</v>
      </c>
      <c r="B717" s="4" t="s">
        <v>1871</v>
      </c>
      <c r="C717" s="4" t="s">
        <v>1878</v>
      </c>
      <c r="D717" s="4" t="s">
        <v>51</v>
      </c>
      <c r="E717" s="4">
        <v>43</v>
      </c>
      <c r="F717" s="4">
        <v>0</v>
      </c>
      <c r="G717" s="4">
        <v>177</v>
      </c>
      <c r="H717" s="4" t="s">
        <v>1879</v>
      </c>
      <c r="I717" s="4" t="s">
        <v>2466</v>
      </c>
      <c r="J717" s="4" t="s">
        <v>85</v>
      </c>
      <c r="K717" s="4" t="s">
        <v>67</v>
      </c>
    </row>
    <row r="718" spans="1:11" x14ac:dyDescent="0.3">
      <c r="A718" s="4" t="s">
        <v>1870</v>
      </c>
      <c r="B718" s="4" t="s">
        <v>1871</v>
      </c>
      <c r="C718" s="4" t="s">
        <v>1880</v>
      </c>
      <c r="D718" s="4" t="s">
        <v>73</v>
      </c>
      <c r="E718" s="4">
        <v>64</v>
      </c>
      <c r="F718" s="4">
        <v>1</v>
      </c>
      <c r="G718" s="4">
        <v>168</v>
      </c>
      <c r="H718" s="4" t="s">
        <v>1881</v>
      </c>
      <c r="I718" s="4" t="s">
        <v>2467</v>
      </c>
      <c r="J718" s="4" t="s">
        <v>302</v>
      </c>
      <c r="K718" s="4" t="s">
        <v>59</v>
      </c>
    </row>
    <row r="719" spans="1:11" x14ac:dyDescent="0.3">
      <c r="A719" s="4" t="s">
        <v>1870</v>
      </c>
      <c r="B719" s="4" t="s">
        <v>1871</v>
      </c>
      <c r="C719" s="4" t="s">
        <v>1882</v>
      </c>
      <c r="D719" s="4" t="s">
        <v>73</v>
      </c>
      <c r="E719" s="4">
        <v>60</v>
      </c>
      <c r="F719" s="4">
        <v>6</v>
      </c>
      <c r="G719" s="4">
        <v>182</v>
      </c>
      <c r="H719" s="4" t="s">
        <v>902</v>
      </c>
      <c r="I719" s="4" t="s">
        <v>1981</v>
      </c>
      <c r="J719" s="4" t="s">
        <v>1883</v>
      </c>
      <c r="K719" s="4" t="s">
        <v>1650</v>
      </c>
    </row>
    <row r="720" spans="1:11" x14ac:dyDescent="0.3">
      <c r="A720" s="4" t="s">
        <v>1870</v>
      </c>
      <c r="B720" s="4" t="s">
        <v>1871</v>
      </c>
      <c r="C720" s="4" t="s">
        <v>1884</v>
      </c>
      <c r="D720" s="4" t="s">
        <v>73</v>
      </c>
      <c r="E720" s="4">
        <v>77</v>
      </c>
      <c r="F720" s="4">
        <v>8</v>
      </c>
      <c r="G720" s="4">
        <v>178</v>
      </c>
      <c r="H720" s="4" t="s">
        <v>1885</v>
      </c>
      <c r="I720" s="4" t="s">
        <v>2468</v>
      </c>
      <c r="J720" s="4" t="s">
        <v>671</v>
      </c>
      <c r="K720" s="4" t="s">
        <v>81</v>
      </c>
    </row>
    <row r="721" spans="1:11" x14ac:dyDescent="0.3">
      <c r="A721" s="4" t="s">
        <v>1870</v>
      </c>
      <c r="B721" s="4" t="s">
        <v>1871</v>
      </c>
      <c r="C721" s="4" t="s">
        <v>1886</v>
      </c>
      <c r="D721" s="4" t="s">
        <v>83</v>
      </c>
      <c r="E721" s="4">
        <v>14</v>
      </c>
      <c r="F721" s="4">
        <v>7</v>
      </c>
      <c r="G721" s="4">
        <v>186</v>
      </c>
      <c r="H721" s="4" t="s">
        <v>1887</v>
      </c>
      <c r="I721" s="4" t="s">
        <v>2469</v>
      </c>
      <c r="J721" s="4" t="s">
        <v>1888</v>
      </c>
      <c r="K721" s="4" t="s">
        <v>59</v>
      </c>
    </row>
    <row r="722" spans="1:11" x14ac:dyDescent="0.3">
      <c r="A722" s="4" t="s">
        <v>1870</v>
      </c>
      <c r="B722" s="4" t="s">
        <v>1871</v>
      </c>
      <c r="C722" s="4" t="s">
        <v>1889</v>
      </c>
      <c r="D722" s="4" t="s">
        <v>83</v>
      </c>
      <c r="E722" s="4">
        <v>79</v>
      </c>
      <c r="F722" s="4">
        <v>41</v>
      </c>
      <c r="G722" s="4">
        <v>181</v>
      </c>
      <c r="H722" s="4" t="s">
        <v>1761</v>
      </c>
      <c r="I722" s="4" t="s">
        <v>2470</v>
      </c>
      <c r="J722" s="4" t="s">
        <v>220</v>
      </c>
      <c r="K722" s="4" t="s">
        <v>63</v>
      </c>
    </row>
    <row r="723" spans="1:11" x14ac:dyDescent="0.3">
      <c r="A723" s="4" t="s">
        <v>1870</v>
      </c>
      <c r="B723" s="4" t="s">
        <v>1871</v>
      </c>
      <c r="C723" s="4" t="s">
        <v>1890</v>
      </c>
      <c r="D723" s="4" t="s">
        <v>83</v>
      </c>
      <c r="E723" s="4">
        <v>112</v>
      </c>
      <c r="F723" s="4">
        <v>36</v>
      </c>
      <c r="G723" s="4">
        <v>181</v>
      </c>
      <c r="H723" s="4" t="s">
        <v>1891</v>
      </c>
      <c r="I723" s="4" t="s">
        <v>1097</v>
      </c>
      <c r="J723" s="4" t="s">
        <v>579</v>
      </c>
      <c r="K723" s="4" t="s">
        <v>549</v>
      </c>
    </row>
    <row r="724" spans="1:11" x14ac:dyDescent="0.3">
      <c r="A724" s="4" t="s">
        <v>1870</v>
      </c>
      <c r="B724" s="4" t="s">
        <v>1871</v>
      </c>
      <c r="C724" s="4" t="s">
        <v>1892</v>
      </c>
      <c r="D724" s="4" t="s">
        <v>83</v>
      </c>
      <c r="E724" s="4">
        <v>14</v>
      </c>
      <c r="F724" s="4">
        <v>4</v>
      </c>
      <c r="G724" s="4">
        <v>186</v>
      </c>
      <c r="H724" s="4" t="s">
        <v>1893</v>
      </c>
      <c r="I724" s="4" t="s">
        <v>1003</v>
      </c>
      <c r="J724" s="4" t="s">
        <v>1527</v>
      </c>
      <c r="K724" s="4" t="s">
        <v>81</v>
      </c>
    </row>
    <row r="725" spans="1:11" x14ac:dyDescent="0.3">
      <c r="A725" s="4" t="s">
        <v>1870</v>
      </c>
      <c r="B725" s="4" t="s">
        <v>1871</v>
      </c>
      <c r="C725" s="4" t="s">
        <v>1894</v>
      </c>
      <c r="D725" s="4" t="s">
        <v>47</v>
      </c>
      <c r="E725" s="4">
        <v>0</v>
      </c>
      <c r="F725" s="4">
        <v>0</v>
      </c>
      <c r="G725" s="4">
        <v>185</v>
      </c>
      <c r="H725" s="4" t="s">
        <v>78</v>
      </c>
      <c r="I725" s="4" t="s">
        <v>2471</v>
      </c>
      <c r="J725" s="4" t="s">
        <v>1895</v>
      </c>
      <c r="K725" s="4" t="s">
        <v>1896</v>
      </c>
    </row>
    <row r="726" spans="1:11" x14ac:dyDescent="0.3">
      <c r="A726" s="4" t="s">
        <v>1870</v>
      </c>
      <c r="B726" s="4" t="s">
        <v>1871</v>
      </c>
      <c r="C726" s="4" t="s">
        <v>1897</v>
      </c>
      <c r="D726" s="4" t="s">
        <v>51</v>
      </c>
      <c r="E726" s="4">
        <v>9</v>
      </c>
      <c r="F726" s="4">
        <v>0</v>
      </c>
      <c r="G726" s="4">
        <v>184</v>
      </c>
      <c r="H726" s="4" t="s">
        <v>1898</v>
      </c>
      <c r="I726" s="4" t="s">
        <v>2472</v>
      </c>
      <c r="J726" s="4" t="s">
        <v>671</v>
      </c>
      <c r="K726" s="4" t="s">
        <v>81</v>
      </c>
    </row>
    <row r="727" spans="1:11" x14ac:dyDescent="0.3">
      <c r="A727" s="4" t="s">
        <v>1870</v>
      </c>
      <c r="B727" s="4" t="s">
        <v>1871</v>
      </c>
      <c r="C727" s="4" t="s">
        <v>1899</v>
      </c>
      <c r="D727" s="4" t="s">
        <v>73</v>
      </c>
      <c r="E727" s="4">
        <v>29</v>
      </c>
      <c r="F727" s="4">
        <v>3</v>
      </c>
      <c r="G727" s="4">
        <v>173</v>
      </c>
      <c r="H727" s="4" t="s">
        <v>1900</v>
      </c>
      <c r="I727" s="4" t="s">
        <v>1296</v>
      </c>
      <c r="J727" s="4" t="s">
        <v>1652</v>
      </c>
      <c r="K727" s="4" t="s">
        <v>1650</v>
      </c>
    </row>
    <row r="728" spans="1:11" x14ac:dyDescent="0.3">
      <c r="A728" s="4" t="s">
        <v>1870</v>
      </c>
      <c r="B728" s="4" t="s">
        <v>1871</v>
      </c>
      <c r="C728" s="4" t="s">
        <v>1901</v>
      </c>
      <c r="D728" s="4" t="s">
        <v>73</v>
      </c>
      <c r="E728" s="4">
        <v>89</v>
      </c>
      <c r="F728" s="4">
        <v>2</v>
      </c>
      <c r="G728" s="4">
        <v>176</v>
      </c>
      <c r="H728" s="4" t="s">
        <v>1902</v>
      </c>
      <c r="I728" s="4" t="s">
        <v>1903</v>
      </c>
      <c r="J728" s="4" t="s">
        <v>1020</v>
      </c>
      <c r="K728" s="4" t="s">
        <v>59</v>
      </c>
    </row>
    <row r="729" spans="1:11" x14ac:dyDescent="0.3">
      <c r="A729" s="4" t="s">
        <v>1870</v>
      </c>
      <c r="B729" s="4" t="s">
        <v>1871</v>
      </c>
      <c r="C729" s="4" t="s">
        <v>1904</v>
      </c>
      <c r="D729" s="4" t="s">
        <v>51</v>
      </c>
      <c r="E729" s="4">
        <v>93</v>
      </c>
      <c r="F729" s="4">
        <v>3</v>
      </c>
      <c r="G729" s="4">
        <v>173</v>
      </c>
      <c r="H729" s="4" t="s">
        <v>1877</v>
      </c>
      <c r="I729" s="4" t="s">
        <v>2395</v>
      </c>
      <c r="J729" s="4" t="s">
        <v>1195</v>
      </c>
      <c r="K729" s="4" t="s">
        <v>67</v>
      </c>
    </row>
    <row r="730" spans="1:11" x14ac:dyDescent="0.3">
      <c r="A730" s="4" t="s">
        <v>1870</v>
      </c>
      <c r="B730" s="4" t="s">
        <v>1871</v>
      </c>
      <c r="C730" s="4" t="s">
        <v>1905</v>
      </c>
      <c r="D730" s="4" t="s">
        <v>73</v>
      </c>
      <c r="E730" s="4">
        <v>59</v>
      </c>
      <c r="F730" s="4">
        <v>0</v>
      </c>
      <c r="G730" s="4">
        <v>168</v>
      </c>
      <c r="H730" s="4" t="s">
        <v>1906</v>
      </c>
      <c r="I730" s="4" t="s">
        <v>2473</v>
      </c>
      <c r="J730" s="4" t="s">
        <v>1834</v>
      </c>
      <c r="K730" s="4" t="s">
        <v>1486</v>
      </c>
    </row>
    <row r="731" spans="1:11" x14ac:dyDescent="0.3">
      <c r="A731" s="4" t="s">
        <v>1870</v>
      </c>
      <c r="B731" s="4" t="s">
        <v>1871</v>
      </c>
      <c r="C731" s="4" t="s">
        <v>1907</v>
      </c>
      <c r="D731" s="4" t="s">
        <v>73</v>
      </c>
      <c r="E731" s="4">
        <v>31</v>
      </c>
      <c r="F731" s="4">
        <v>0</v>
      </c>
      <c r="G731" s="4">
        <v>183</v>
      </c>
      <c r="H731" s="4" t="s">
        <v>1908</v>
      </c>
      <c r="I731" s="4" t="s">
        <v>2010</v>
      </c>
      <c r="J731" s="4" t="s">
        <v>606</v>
      </c>
      <c r="K731" s="4" t="s">
        <v>63</v>
      </c>
    </row>
    <row r="732" spans="1:11" x14ac:dyDescent="0.3">
      <c r="A732" s="4" t="s">
        <v>1870</v>
      </c>
      <c r="B732" s="4" t="s">
        <v>1871</v>
      </c>
      <c r="C732" s="4" t="s">
        <v>1909</v>
      </c>
      <c r="D732" s="4" t="s">
        <v>51</v>
      </c>
      <c r="E732" s="4">
        <v>16</v>
      </c>
      <c r="F732" s="4">
        <v>0</v>
      </c>
      <c r="G732" s="4">
        <v>196</v>
      </c>
      <c r="H732" s="4" t="s">
        <v>1910</v>
      </c>
      <c r="I732" s="4" t="s">
        <v>1911</v>
      </c>
      <c r="J732" s="4" t="s">
        <v>1912</v>
      </c>
      <c r="K732" s="4" t="s">
        <v>1871</v>
      </c>
    </row>
    <row r="733" spans="1:11" x14ac:dyDescent="0.3">
      <c r="A733" s="4" t="s">
        <v>1870</v>
      </c>
      <c r="B733" s="4" t="s">
        <v>1871</v>
      </c>
      <c r="C733" s="4" t="s">
        <v>1913</v>
      </c>
      <c r="D733" s="4" t="s">
        <v>73</v>
      </c>
      <c r="E733" s="4">
        <v>47</v>
      </c>
      <c r="F733" s="4">
        <v>2</v>
      </c>
      <c r="G733" s="4">
        <v>175</v>
      </c>
      <c r="H733" s="4" t="s">
        <v>1879</v>
      </c>
      <c r="I733" s="4" t="s">
        <v>1914</v>
      </c>
      <c r="J733" s="4" t="s">
        <v>398</v>
      </c>
      <c r="K733" s="4" t="s">
        <v>59</v>
      </c>
    </row>
    <row r="734" spans="1:11" x14ac:dyDescent="0.3">
      <c r="A734" s="4" t="s">
        <v>1870</v>
      </c>
      <c r="B734" s="4" t="s">
        <v>1871</v>
      </c>
      <c r="C734" s="4" t="s">
        <v>1915</v>
      </c>
      <c r="D734" s="4" t="s">
        <v>83</v>
      </c>
      <c r="E734" s="4">
        <v>66</v>
      </c>
      <c r="F734" s="4">
        <v>22</v>
      </c>
      <c r="G734" s="4">
        <v>188</v>
      </c>
      <c r="H734" s="4" t="s">
        <v>1916</v>
      </c>
      <c r="I734" s="4" t="s">
        <v>2346</v>
      </c>
      <c r="J734" s="4" t="s">
        <v>913</v>
      </c>
      <c r="K734" s="4" t="s">
        <v>95</v>
      </c>
    </row>
    <row r="735" spans="1:11" x14ac:dyDescent="0.3">
      <c r="A735" s="4" t="s">
        <v>1870</v>
      </c>
      <c r="B735" s="4" t="s">
        <v>1871</v>
      </c>
      <c r="C735" s="4" t="s">
        <v>1917</v>
      </c>
      <c r="D735" s="4" t="s">
        <v>51</v>
      </c>
      <c r="E735" s="4">
        <v>61</v>
      </c>
      <c r="F735" s="4">
        <v>1</v>
      </c>
      <c r="G735" s="4">
        <v>178</v>
      </c>
      <c r="H735" s="4" t="s">
        <v>1918</v>
      </c>
      <c r="I735" s="4" t="s">
        <v>2474</v>
      </c>
      <c r="J735" s="4" t="s">
        <v>341</v>
      </c>
      <c r="K735" s="4" t="s">
        <v>59</v>
      </c>
    </row>
    <row r="736" spans="1:11" x14ac:dyDescent="0.3">
      <c r="A736" s="4" t="s">
        <v>1870</v>
      </c>
      <c r="B736" s="4" t="s">
        <v>1871</v>
      </c>
      <c r="C736" s="4" t="s">
        <v>1919</v>
      </c>
      <c r="D736" s="4" t="s">
        <v>47</v>
      </c>
      <c r="E736" s="4">
        <v>4</v>
      </c>
      <c r="F736" s="4">
        <v>0</v>
      </c>
      <c r="G736" s="4">
        <v>187</v>
      </c>
      <c r="H736" s="4" t="s">
        <v>1920</v>
      </c>
      <c r="I736" s="4" t="s">
        <v>1921</v>
      </c>
      <c r="J736" s="4" t="s">
        <v>1922</v>
      </c>
      <c r="K736" s="4" t="s">
        <v>1650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Zuurveld</dc:creator>
  <cp:lastModifiedBy>Zuurveld</cp:lastModifiedBy>
  <dcterms:created xsi:type="dcterms:W3CDTF">2014-12-03T14:06:54Z</dcterms:created>
  <dcterms:modified xsi:type="dcterms:W3CDTF">2015-01-06T16:42:54Z</dcterms:modified>
</cp:coreProperties>
</file>