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d.docs.live.net/7c4c821cbc97e199/Documents/My Youtube/NSPK/3_WSM_WPM/"/>
    </mc:Choice>
  </mc:AlternateContent>
  <xr:revisionPtr revIDLastSave="100" documentId="11_CA60D48E31FD8467B45DDFD4403A8B4B0259FAC8" xr6:coauthVersionLast="47" xr6:coauthVersionMax="47" xr10:uidLastSave="{849A5A2F-98D7-4083-9B2C-EB02722D8649}"/>
  <bookViews>
    <workbookView xWindow="30612" yWindow="1860" windowWidth="23256" windowHeight="13176" xr2:uid="{00000000-000D-0000-FFFF-FFFF00000000}"/>
  </bookViews>
  <sheets>
    <sheet name="Pendahuluan" sheetId="3" r:id="rId1"/>
    <sheet name="WSM" sheetId="1" r:id="rId2"/>
    <sheet name="WPM"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qtP9Rhyl7RLb3j+S1N6wwlC307Q=="/>
    </ext>
  </extLst>
</workbook>
</file>

<file path=xl/calcChain.xml><?xml version="1.0" encoding="utf-8"?>
<calcChain xmlns="http://schemas.openxmlformats.org/spreadsheetml/2006/main">
  <c r="P17" i="2" l="1"/>
  <c r="P18" i="2"/>
  <c r="P19" i="2"/>
  <c r="P20" i="2"/>
  <c r="P16" i="2"/>
  <c r="O17" i="2"/>
  <c r="O18" i="2"/>
  <c r="O19" i="2"/>
  <c r="O20" i="2"/>
  <c r="O16" i="2"/>
  <c r="N17" i="2"/>
  <c r="N18" i="2"/>
  <c r="N19" i="2"/>
  <c r="N20" i="2"/>
  <c r="N16" i="2"/>
  <c r="M17" i="2"/>
  <c r="M18" i="2"/>
  <c r="M19" i="2"/>
  <c r="M20" i="2"/>
  <c r="M16" i="2"/>
  <c r="L17" i="2"/>
  <c r="L18" i="2"/>
  <c r="L19" i="2"/>
  <c r="Q19" i="2" s="1"/>
  <c r="L20" i="2"/>
  <c r="L16" i="2"/>
  <c r="K17" i="2"/>
  <c r="K18" i="2"/>
  <c r="K19" i="2"/>
  <c r="K20" i="2"/>
  <c r="K16" i="2"/>
  <c r="J17" i="2"/>
  <c r="J18" i="2"/>
  <c r="J19" i="2"/>
  <c r="J20" i="2"/>
  <c r="J16" i="2"/>
  <c r="I17" i="2"/>
  <c r="Q17" i="2" s="1"/>
  <c r="I18" i="2"/>
  <c r="I19" i="2"/>
  <c r="I20" i="2"/>
  <c r="I16" i="2"/>
  <c r="H17" i="2"/>
  <c r="H18" i="2"/>
  <c r="H19" i="2"/>
  <c r="H20" i="2"/>
  <c r="Q20" i="2" s="1"/>
  <c r="H16" i="2"/>
  <c r="G17" i="2"/>
  <c r="G18" i="2"/>
  <c r="Q18" i="2" s="1"/>
  <c r="G19" i="2"/>
  <c r="G20" i="2"/>
  <c r="G16" i="2"/>
  <c r="Q20" i="1"/>
  <c r="P20" i="1"/>
  <c r="O20" i="1"/>
  <c r="N20" i="1"/>
  <c r="M20" i="1"/>
  <c r="L20" i="1"/>
  <c r="K20" i="1"/>
  <c r="J20" i="1"/>
  <c r="I20" i="1"/>
  <c r="H20" i="1"/>
  <c r="G20" i="1"/>
  <c r="P19" i="1"/>
  <c r="O19" i="1"/>
  <c r="N19" i="1"/>
  <c r="M19" i="1"/>
  <c r="L19" i="1"/>
  <c r="K19" i="1"/>
  <c r="J19" i="1"/>
  <c r="I19" i="1"/>
  <c r="Q19" i="1" s="1"/>
  <c r="H19" i="1"/>
  <c r="G19" i="1"/>
  <c r="C14" i="1"/>
  <c r="P18" i="1"/>
  <c r="O18" i="1"/>
  <c r="N18" i="1"/>
  <c r="M18" i="1"/>
  <c r="L18" i="1"/>
  <c r="K18" i="1"/>
  <c r="J18" i="1"/>
  <c r="I18" i="1"/>
  <c r="H18" i="1"/>
  <c r="Q18" i="1" s="1"/>
  <c r="G18" i="1"/>
  <c r="P17" i="1"/>
  <c r="O17" i="1"/>
  <c r="N17" i="1"/>
  <c r="M17" i="1"/>
  <c r="L17" i="1"/>
  <c r="K17" i="1"/>
  <c r="J17" i="1"/>
  <c r="I17" i="1"/>
  <c r="H17" i="1"/>
  <c r="G17" i="1"/>
  <c r="Q17" i="1" s="1"/>
  <c r="P16" i="1"/>
  <c r="O16" i="1"/>
  <c r="N16" i="1"/>
  <c r="M16" i="1"/>
  <c r="L16" i="1"/>
  <c r="K16" i="1"/>
  <c r="J16" i="1"/>
  <c r="I16" i="1"/>
  <c r="H16" i="1"/>
  <c r="G16" i="1"/>
  <c r="Q16" i="1" s="1"/>
  <c r="Q16" i="2" l="1"/>
</calcChain>
</file>

<file path=xl/sharedStrings.xml><?xml version="1.0" encoding="utf-8"?>
<sst xmlns="http://schemas.openxmlformats.org/spreadsheetml/2006/main" count="122" uniqueCount="44">
  <si>
    <t>WSM</t>
  </si>
  <si>
    <t xml:space="preserve">Kode </t>
  </si>
  <si>
    <t>Kriteria</t>
  </si>
  <si>
    <t>Bobot</t>
  </si>
  <si>
    <t>Alternatif</t>
  </si>
  <si>
    <t>C1</t>
  </si>
  <si>
    <t>C2</t>
  </si>
  <si>
    <t>C3</t>
  </si>
  <si>
    <t>C4</t>
  </si>
  <si>
    <t>C5</t>
  </si>
  <si>
    <t>C6</t>
  </si>
  <si>
    <t>C7</t>
  </si>
  <si>
    <t>C8</t>
  </si>
  <si>
    <t>C9</t>
  </si>
  <si>
    <t>C10</t>
  </si>
  <si>
    <t xml:space="preserve"> Status Kepemilikan Rumah</t>
  </si>
  <si>
    <t>Rudi</t>
  </si>
  <si>
    <t>A1</t>
  </si>
  <si>
    <t xml:space="preserve"> Luas lantai per anggota rumah tangga</t>
  </si>
  <si>
    <t>Dimas</t>
  </si>
  <si>
    <t>A2</t>
  </si>
  <si>
    <t xml:space="preserve"> Jenis lantai rumah</t>
  </si>
  <si>
    <t>Angga</t>
  </si>
  <si>
    <t>A3</t>
  </si>
  <si>
    <t xml:space="preserve"> Jenis dinding rumah</t>
  </si>
  <si>
    <t>Wahyu</t>
  </si>
  <si>
    <t>A4</t>
  </si>
  <si>
    <t xml:space="preserve"> Penerangan rumah yang digunakan</t>
  </si>
  <si>
    <t>Donni</t>
  </si>
  <si>
    <t>A5</t>
  </si>
  <si>
    <t xml:space="preserve"> Bahan bakar yang digunakan</t>
  </si>
  <si>
    <t xml:space="preserve"> Frekuensi makan dalam sehari</t>
  </si>
  <si>
    <t>Rangking</t>
  </si>
  <si>
    <t xml:space="preserve"> Kemampuan membeli daging/ayam/susu dalam seminggu</t>
  </si>
  <si>
    <t xml:space="preserve"> Pekerjaan kepala rumah tangga</t>
  </si>
  <si>
    <t xml:space="preserve"> Pendidikan kepala rumah tangga</t>
  </si>
  <si>
    <t>WPM</t>
  </si>
  <si>
    <t>Pendahuluan</t>
  </si>
  <si>
    <t>Jaminan Kesehatan Masyarakat merupakan salah satu program pemerintah untuk rakyat Indonesia dalam mendapatkan layanan perobatan pada Puskesmas. Program sangat membantu bagi rakyat yang berpenghasilan rendah dan hidup dibawah garis kemiskinan. Indikator bagi pemerintah dalam memberikan pelayanan ini terdiri dari 10 (sepuluh) kriteria yaitu Status Kepemilikan Rumah, Luas lantai per anggota rumah tangga, Jenis lantai rumah, Jenis dinding rumah, Penerangan rumah yang digunakan, Bahan bakar yang digunakan, Frekuensi makan dalam sehari, Kemampuan membeli daging/ayam/susu dalam seminggu, Pekerjaan kepala rumah tangga, Pendidikan kepala rumah tangga.</t>
  </si>
  <si>
    <t>Link</t>
  </si>
  <si>
    <t>http://tunasbangsa.ac.id/ejurnal/index.php/jurasik/article/view/17</t>
  </si>
  <si>
    <t>Model</t>
  </si>
  <si>
    <t>Weighted Sum Model dan Weigthed Product Model</t>
  </si>
  <si>
    <t>Rumus Nilai Akhir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</si>
</sst>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ont>
    <font>
      <b/>
      <sz val="11"/>
      <color theme="1"/>
      <name val="Calibri"/>
      <family val="2"/>
    </font>
    <font>
      <sz val="11"/>
      <name val="Calibri"/>
      <family val="2"/>
    </font>
    <font>
      <b/>
      <sz val="11"/>
      <color theme="1"/>
      <name val="Calibri"/>
      <family val="2"/>
    </font>
    <font>
      <sz val="11"/>
      <color theme="1"/>
      <name val="Calibri"/>
      <family val="2"/>
    </font>
    <font>
      <sz val="14"/>
      <color theme="1"/>
      <name val="Calibri"/>
      <family val="2"/>
    </font>
    <font>
      <b/>
      <sz val="14"/>
      <color theme="1"/>
      <name val="Calibri"/>
      <family val="2"/>
    </font>
    <font>
      <u/>
      <sz val="11"/>
      <color theme="10"/>
      <name val="Calibri"/>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26">
    <xf numFmtId="0" fontId="0" fillId="0" borderId="0" xfId="0" applyFont="1" applyAlignment="1"/>
    <xf numFmtId="0" fontId="0" fillId="0" borderId="0" xfId="0" applyFont="1" applyAlignment="1">
      <alignment horizontal="center"/>
    </xf>
    <xf numFmtId="0" fontId="0" fillId="0" borderId="1" xfId="0" applyFont="1" applyBorder="1"/>
    <xf numFmtId="0" fontId="1" fillId="0" borderId="1" xfId="0" applyFont="1" applyBorder="1" applyAlignment="1">
      <alignment horizontal="center"/>
    </xf>
    <xf numFmtId="0" fontId="0" fillId="0" borderId="1" xfId="0" applyFont="1" applyBorder="1" applyAlignment="1">
      <alignment horizontal="center"/>
    </xf>
    <xf numFmtId="164" fontId="0" fillId="0" borderId="0" xfId="0" applyNumberFormat="1" applyFont="1"/>
    <xf numFmtId="0" fontId="4" fillId="0" borderId="0" xfId="0" applyFont="1" applyAlignment="1"/>
    <xf numFmtId="0" fontId="4" fillId="0" borderId="1" xfId="0" applyFont="1" applyBorder="1"/>
    <xf numFmtId="0" fontId="3" fillId="0" borderId="1" xfId="0" applyFont="1" applyBorder="1"/>
    <xf numFmtId="0" fontId="4" fillId="0" borderId="0" xfId="0" applyFont="1"/>
    <xf numFmtId="0" fontId="0" fillId="0" borderId="1" xfId="0" applyFont="1" applyBorder="1" applyAlignment="1">
      <alignment horizontal="center"/>
    </xf>
    <xf numFmtId="164" fontId="4" fillId="0" borderId="1" xfId="0" applyNumberFormat="1" applyFont="1" applyBorder="1"/>
    <xf numFmtId="0" fontId="5" fillId="0" borderId="0" xfId="0" applyFont="1" applyAlignment="1"/>
    <xf numFmtId="0" fontId="6" fillId="0" borderId="0" xfId="0" applyFont="1" applyAlignment="1"/>
    <xf numFmtId="0" fontId="5" fillId="0" borderId="0" xfId="0" applyFont="1" applyAlignment="1">
      <alignment horizontal="left" wrapText="1"/>
    </xf>
    <xf numFmtId="0" fontId="6" fillId="0" borderId="0" xfId="0" applyFont="1" applyAlignment="1">
      <alignment horizontal="left" wrapText="1"/>
    </xf>
    <xf numFmtId="0" fontId="1" fillId="0" borderId="0" xfId="0" applyFont="1" applyAlignment="1"/>
    <xf numFmtId="0" fontId="5" fillId="0" borderId="0" xfId="0" applyFont="1" applyAlignment="1">
      <alignment horizontal="left" wrapText="1"/>
    </xf>
    <xf numFmtId="0" fontId="5" fillId="0" borderId="0" xfId="0" applyFont="1" applyAlignment="1">
      <alignment horizontal="left"/>
    </xf>
    <xf numFmtId="0" fontId="1" fillId="0" borderId="0" xfId="0" applyFont="1" applyAlignment="1">
      <alignment horizontal="center"/>
    </xf>
    <xf numFmtId="0" fontId="0" fillId="0" borderId="0" xfId="0" applyFont="1" applyAlignment="1"/>
    <xf numFmtId="0" fontId="1" fillId="0" borderId="2" xfId="0" applyFont="1" applyBorder="1" applyAlignment="1">
      <alignment horizontal="center"/>
    </xf>
    <xf numFmtId="0" fontId="2" fillId="0" borderId="3" xfId="0" applyFont="1" applyBorder="1"/>
    <xf numFmtId="0" fontId="3" fillId="0" borderId="2" xfId="0" applyFont="1" applyBorder="1" applyAlignment="1">
      <alignment horizontal="center"/>
    </xf>
    <xf numFmtId="0" fontId="1" fillId="0" borderId="0" xfId="0" applyFont="1" applyFill="1" applyBorder="1" applyAlignment="1">
      <alignment horizontal="left"/>
    </xf>
    <xf numFmtId="0" fontId="7" fillId="0" borderId="0" xfId="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9526</xdr:colOff>
      <xdr:row>11</xdr:row>
      <xdr:rowOff>76201</xdr:rowOff>
    </xdr:from>
    <xdr:to>
      <xdr:col>9</xdr:col>
      <xdr:colOff>554359</xdr:colOff>
      <xdr:row>14</xdr:row>
      <xdr:rowOff>120765</xdr:rowOff>
    </xdr:to>
    <xdr:pic>
      <xdr:nvPicPr>
        <xdr:cNvPr id="2" name="Picture 1">
          <a:extLst>
            <a:ext uri="{FF2B5EF4-FFF2-40B4-BE49-F238E27FC236}">
              <a16:creationId xmlns:a16="http://schemas.microsoft.com/office/drawing/2014/main" id="{5B9E5180-7A9F-40FA-BDF5-F039470A2CBC}"/>
            </a:ext>
          </a:extLst>
        </xdr:cNvPr>
        <xdr:cNvPicPr>
          <a:picLocks noChangeAspect="1"/>
        </xdr:cNvPicPr>
      </xdr:nvPicPr>
      <xdr:blipFill>
        <a:blip xmlns:r="http://schemas.openxmlformats.org/officeDocument/2006/relationships" r:embed="rId1"/>
        <a:stretch>
          <a:fillRect/>
        </a:stretch>
      </xdr:blipFill>
      <xdr:spPr>
        <a:xfrm>
          <a:off x="4857751" y="2171701"/>
          <a:ext cx="3449958" cy="6160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38101</xdr:colOff>
      <xdr:row>11</xdr:row>
      <xdr:rowOff>89602</xdr:rowOff>
    </xdr:from>
    <xdr:to>
      <xdr:col>10</xdr:col>
      <xdr:colOff>57151</xdr:colOff>
      <xdr:row>14</xdr:row>
      <xdr:rowOff>43882</xdr:rowOff>
    </xdr:to>
    <xdr:pic>
      <xdr:nvPicPr>
        <xdr:cNvPr id="2" name="Picture 1">
          <a:extLst>
            <a:ext uri="{FF2B5EF4-FFF2-40B4-BE49-F238E27FC236}">
              <a16:creationId xmlns:a16="http://schemas.microsoft.com/office/drawing/2014/main" id="{0558AC7D-DBE9-4406-97E4-A3F025A7F191}"/>
            </a:ext>
          </a:extLst>
        </xdr:cNvPr>
        <xdr:cNvPicPr>
          <a:picLocks noChangeAspect="1"/>
        </xdr:cNvPicPr>
      </xdr:nvPicPr>
      <xdr:blipFill>
        <a:blip xmlns:r="http://schemas.openxmlformats.org/officeDocument/2006/relationships" r:embed="rId1"/>
        <a:stretch>
          <a:fillRect/>
        </a:stretch>
      </xdr:blipFill>
      <xdr:spPr>
        <a:xfrm>
          <a:off x="4895851" y="2185102"/>
          <a:ext cx="3505200" cy="52578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tunasbangsa.ac.id/ejurnal/index.php/jurasik/article/view/1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A01F0-00A3-45F6-B44F-498B2BCA34E2}">
  <dimension ref="A1:L9"/>
  <sheetViews>
    <sheetView tabSelected="1" workbookViewId="0">
      <selection activeCell="A9" sqref="A9:L9"/>
    </sheetView>
  </sheetViews>
  <sheetFormatPr defaultRowHeight="18.75" x14ac:dyDescent="0.3"/>
  <cols>
    <col min="1" max="16384" width="9.140625" style="12"/>
  </cols>
  <sheetData>
    <row r="1" spans="1:12" x14ac:dyDescent="0.3">
      <c r="A1" s="13" t="s">
        <v>37</v>
      </c>
    </row>
    <row r="3" spans="1:12" ht="137.25" customHeight="1" x14ac:dyDescent="0.3">
      <c r="A3" s="17" t="s">
        <v>38</v>
      </c>
      <c r="B3" s="17"/>
      <c r="C3" s="17"/>
      <c r="D3" s="17"/>
      <c r="E3" s="17"/>
      <c r="F3" s="17"/>
      <c r="G3" s="17"/>
      <c r="H3" s="17"/>
      <c r="I3" s="17"/>
      <c r="J3" s="17"/>
      <c r="K3" s="17"/>
      <c r="L3" s="17"/>
    </row>
    <row r="4" spans="1:12" x14ac:dyDescent="0.3">
      <c r="A4" s="14"/>
      <c r="B4" s="14"/>
      <c r="C4" s="14"/>
      <c r="D4" s="14"/>
      <c r="E4" s="14"/>
      <c r="F4" s="14"/>
      <c r="G4" s="14"/>
      <c r="H4" s="14"/>
      <c r="I4" s="14"/>
      <c r="J4" s="14"/>
      <c r="K4" s="14"/>
      <c r="L4" s="14"/>
    </row>
    <row r="5" spans="1:12" x14ac:dyDescent="0.3">
      <c r="A5" s="15" t="s">
        <v>41</v>
      </c>
      <c r="B5" s="14"/>
      <c r="C5" s="14"/>
      <c r="D5" s="14"/>
      <c r="E5" s="14"/>
      <c r="F5" s="14"/>
      <c r="G5" s="14"/>
      <c r="H5" s="14"/>
      <c r="I5" s="14"/>
      <c r="J5" s="14"/>
      <c r="K5" s="14"/>
      <c r="L5" s="14"/>
    </row>
    <row r="6" spans="1:12" x14ac:dyDescent="0.3">
      <c r="A6" s="17" t="s">
        <v>42</v>
      </c>
      <c r="B6" s="17"/>
      <c r="C6" s="17"/>
      <c r="D6" s="17"/>
      <c r="E6" s="17"/>
      <c r="F6" s="17"/>
      <c r="G6" s="17"/>
      <c r="H6" s="17"/>
      <c r="I6" s="17"/>
      <c r="J6" s="17"/>
      <c r="K6" s="17"/>
      <c r="L6" s="17"/>
    </row>
    <row r="7" spans="1:12" x14ac:dyDescent="0.3">
      <c r="A7" s="14"/>
      <c r="B7" s="14"/>
      <c r="C7" s="14"/>
      <c r="D7" s="14"/>
      <c r="E7" s="14"/>
      <c r="F7" s="14"/>
      <c r="G7" s="14"/>
      <c r="H7" s="14"/>
      <c r="I7" s="14"/>
      <c r="J7" s="14"/>
      <c r="K7" s="14"/>
      <c r="L7" s="14"/>
    </row>
    <row r="8" spans="1:12" x14ac:dyDescent="0.3">
      <c r="A8" s="13" t="s">
        <v>39</v>
      </c>
    </row>
    <row r="9" spans="1:12" x14ac:dyDescent="0.3">
      <c r="A9" s="25" t="s">
        <v>40</v>
      </c>
      <c r="B9" s="18"/>
      <c r="C9" s="18"/>
      <c r="D9" s="18"/>
      <c r="E9" s="18"/>
      <c r="F9" s="18"/>
      <c r="G9" s="18"/>
      <c r="H9" s="18"/>
      <c r="I9" s="18"/>
      <c r="J9" s="18"/>
      <c r="K9" s="18"/>
      <c r="L9" s="18"/>
    </row>
  </sheetData>
  <mergeCells count="3">
    <mergeCell ref="A3:L3"/>
    <mergeCell ref="A9:L9"/>
    <mergeCell ref="A6:L6"/>
  </mergeCells>
  <hyperlinks>
    <hyperlink ref="A9" r:id="rId1" xr:uid="{CD1412E4-3543-462F-8C2B-33BF7CF3957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0"/>
  <sheetViews>
    <sheetView workbookViewId="0">
      <selection activeCell="G9" sqref="G9"/>
    </sheetView>
  </sheetViews>
  <sheetFormatPr defaultColWidth="14.42578125" defaultRowHeight="15" customHeight="1" x14ac:dyDescent="0.25"/>
  <cols>
    <col min="1" max="1" width="6" customWidth="1"/>
    <col min="2" max="2" width="54" customWidth="1"/>
    <col min="3" max="3" width="8.7109375" customWidth="1"/>
    <col min="4" max="4" width="4" customWidth="1"/>
    <col min="5" max="26" width="8.7109375" customWidth="1"/>
  </cols>
  <sheetData>
    <row r="1" spans="1:18" x14ac:dyDescent="0.25">
      <c r="A1" s="19" t="s">
        <v>0</v>
      </c>
      <c r="B1" s="20"/>
      <c r="C1" s="20"/>
    </row>
    <row r="2" spans="1:18" x14ac:dyDescent="0.25">
      <c r="F2" s="1"/>
      <c r="G2" s="1"/>
      <c r="H2" s="1"/>
      <c r="I2" s="1"/>
      <c r="J2" s="1"/>
    </row>
    <row r="3" spans="1:18" x14ac:dyDescent="0.25">
      <c r="A3" s="2" t="s">
        <v>1</v>
      </c>
      <c r="B3" s="2" t="s">
        <v>2</v>
      </c>
      <c r="C3" s="2" t="s">
        <v>3</v>
      </c>
      <c r="E3" s="21" t="s">
        <v>4</v>
      </c>
      <c r="F3" s="22"/>
      <c r="G3" s="3" t="s">
        <v>5</v>
      </c>
      <c r="H3" s="3" t="s">
        <v>6</v>
      </c>
      <c r="I3" s="3" t="s">
        <v>7</v>
      </c>
      <c r="J3" s="3" t="s">
        <v>8</v>
      </c>
      <c r="K3" s="3" t="s">
        <v>9</v>
      </c>
      <c r="L3" s="3" t="s">
        <v>10</v>
      </c>
      <c r="M3" s="3" t="s">
        <v>11</v>
      </c>
      <c r="N3" s="3" t="s">
        <v>12</v>
      </c>
      <c r="O3" s="3" t="s">
        <v>13</v>
      </c>
      <c r="P3" s="3" t="s">
        <v>14</v>
      </c>
    </row>
    <row r="4" spans="1:18" x14ac:dyDescent="0.25">
      <c r="A4" s="2" t="s">
        <v>5</v>
      </c>
      <c r="B4" s="2" t="s">
        <v>15</v>
      </c>
      <c r="C4" s="2">
        <v>0.1</v>
      </c>
      <c r="E4" s="4" t="s">
        <v>16</v>
      </c>
      <c r="F4" s="4" t="s">
        <v>17</v>
      </c>
      <c r="G4" s="4">
        <v>1</v>
      </c>
      <c r="H4" s="4">
        <v>0.75</v>
      </c>
      <c r="I4" s="4">
        <v>0.25</v>
      </c>
      <c r="J4" s="4">
        <v>0.75</v>
      </c>
      <c r="K4" s="4">
        <v>0.25</v>
      </c>
      <c r="L4" s="4">
        <v>0.75</v>
      </c>
      <c r="M4" s="4">
        <v>0.5</v>
      </c>
      <c r="N4" s="4">
        <v>0.75</v>
      </c>
      <c r="O4" s="4">
        <v>0.75</v>
      </c>
      <c r="P4" s="4">
        <v>0.5</v>
      </c>
    </row>
    <row r="5" spans="1:18" x14ac:dyDescent="0.25">
      <c r="A5" s="2" t="s">
        <v>6</v>
      </c>
      <c r="B5" s="2" t="s">
        <v>18</v>
      </c>
      <c r="C5" s="2">
        <v>0.05</v>
      </c>
      <c r="E5" s="4" t="s">
        <v>19</v>
      </c>
      <c r="F5" s="4" t="s">
        <v>20</v>
      </c>
      <c r="G5" s="4">
        <v>0.25</v>
      </c>
      <c r="H5" s="4">
        <v>1</v>
      </c>
      <c r="I5" s="4">
        <v>1</v>
      </c>
      <c r="J5" s="4">
        <v>1</v>
      </c>
      <c r="K5" s="4">
        <v>1</v>
      </c>
      <c r="L5" s="4">
        <v>1</v>
      </c>
      <c r="M5" s="4">
        <v>0.75</v>
      </c>
      <c r="N5" s="4">
        <v>1</v>
      </c>
      <c r="O5" s="4">
        <v>1</v>
      </c>
      <c r="P5" s="4">
        <v>0.75</v>
      </c>
    </row>
    <row r="6" spans="1:18" x14ac:dyDescent="0.25">
      <c r="A6" s="2" t="s">
        <v>7</v>
      </c>
      <c r="B6" s="2" t="s">
        <v>21</v>
      </c>
      <c r="C6" s="2">
        <v>0.05</v>
      </c>
      <c r="E6" s="4" t="s">
        <v>22</v>
      </c>
      <c r="F6" s="4" t="s">
        <v>23</v>
      </c>
      <c r="G6" s="4">
        <v>0.5</v>
      </c>
      <c r="H6" s="4">
        <v>0.25</v>
      </c>
      <c r="I6" s="4">
        <v>0.25</v>
      </c>
      <c r="J6" s="4">
        <v>0.25</v>
      </c>
      <c r="K6" s="4">
        <v>0.25</v>
      </c>
      <c r="L6" s="4">
        <v>0.5</v>
      </c>
      <c r="M6" s="4">
        <v>0.5</v>
      </c>
      <c r="N6" s="4">
        <v>0.5</v>
      </c>
      <c r="O6" s="4">
        <v>0.25</v>
      </c>
      <c r="P6" s="4">
        <v>0</v>
      </c>
    </row>
    <row r="7" spans="1:18" x14ac:dyDescent="0.25">
      <c r="A7" s="2" t="s">
        <v>8</v>
      </c>
      <c r="B7" s="2" t="s">
        <v>24</v>
      </c>
      <c r="C7" s="2">
        <v>0.05</v>
      </c>
      <c r="E7" s="4" t="s">
        <v>25</v>
      </c>
      <c r="F7" s="4" t="s">
        <v>26</v>
      </c>
      <c r="G7" s="4">
        <v>0.25</v>
      </c>
      <c r="H7" s="4">
        <v>0.25</v>
      </c>
      <c r="I7" s="4">
        <v>0.25</v>
      </c>
      <c r="J7" s="4">
        <v>0.25</v>
      </c>
      <c r="K7" s="4">
        <v>0.5</v>
      </c>
      <c r="L7" s="4">
        <v>1</v>
      </c>
      <c r="M7" s="4">
        <v>1</v>
      </c>
      <c r="N7" s="4">
        <v>1</v>
      </c>
      <c r="O7" s="4">
        <v>1</v>
      </c>
      <c r="P7" s="4">
        <v>1</v>
      </c>
    </row>
    <row r="8" spans="1:18" x14ac:dyDescent="0.25">
      <c r="A8" s="2" t="s">
        <v>9</v>
      </c>
      <c r="B8" s="2" t="s">
        <v>27</v>
      </c>
      <c r="C8" s="2">
        <v>0.15</v>
      </c>
      <c r="E8" s="4" t="s">
        <v>28</v>
      </c>
      <c r="F8" s="4" t="s">
        <v>29</v>
      </c>
      <c r="G8" s="4">
        <v>1</v>
      </c>
      <c r="H8" s="4">
        <v>1</v>
      </c>
      <c r="I8" s="4">
        <v>1</v>
      </c>
      <c r="J8" s="4">
        <v>1</v>
      </c>
      <c r="K8" s="4">
        <v>0.25</v>
      </c>
      <c r="L8" s="4">
        <v>0.25</v>
      </c>
      <c r="M8" s="4">
        <v>0.25</v>
      </c>
      <c r="N8" s="4">
        <v>0.25</v>
      </c>
      <c r="O8" s="4">
        <v>0.5</v>
      </c>
      <c r="P8" s="4">
        <v>1</v>
      </c>
    </row>
    <row r="9" spans="1:18" x14ac:dyDescent="0.25">
      <c r="A9" s="2" t="s">
        <v>10</v>
      </c>
      <c r="B9" s="2" t="s">
        <v>30</v>
      </c>
      <c r="C9" s="2">
        <v>0.15</v>
      </c>
      <c r="E9" s="23" t="s">
        <v>3</v>
      </c>
      <c r="F9" s="22"/>
      <c r="G9" s="2">
        <v>0.1</v>
      </c>
      <c r="H9" s="2">
        <v>0.05</v>
      </c>
      <c r="I9" s="2">
        <v>0.05</v>
      </c>
      <c r="J9" s="2">
        <v>0.05</v>
      </c>
      <c r="K9" s="2">
        <v>0.15</v>
      </c>
      <c r="L9" s="2">
        <v>0.15</v>
      </c>
      <c r="M9" s="2">
        <v>0.15</v>
      </c>
      <c r="N9" s="2">
        <v>0.05</v>
      </c>
      <c r="O9" s="2">
        <v>0.15</v>
      </c>
      <c r="P9" s="2">
        <v>0.1</v>
      </c>
    </row>
    <row r="10" spans="1:18" x14ac:dyDescent="0.25">
      <c r="A10" s="2" t="s">
        <v>11</v>
      </c>
      <c r="B10" s="2" t="s">
        <v>31</v>
      </c>
      <c r="C10" s="2">
        <v>0.15</v>
      </c>
    </row>
    <row r="11" spans="1:18" x14ac:dyDescent="0.25">
      <c r="A11" s="2" t="s">
        <v>12</v>
      </c>
      <c r="B11" s="2" t="s">
        <v>33</v>
      </c>
      <c r="C11" s="2">
        <v>0.05</v>
      </c>
      <c r="E11" s="24" t="s">
        <v>43</v>
      </c>
      <c r="F11" s="24"/>
      <c r="G11" s="24"/>
      <c r="H11" s="24"/>
    </row>
    <row r="12" spans="1:18" x14ac:dyDescent="0.25">
      <c r="A12" s="2" t="s">
        <v>13</v>
      </c>
      <c r="B12" s="2" t="s">
        <v>34</v>
      </c>
      <c r="C12" s="2">
        <v>0.15</v>
      </c>
    </row>
    <row r="13" spans="1:18" x14ac:dyDescent="0.25">
      <c r="A13" s="2" t="s">
        <v>14</v>
      </c>
      <c r="B13" s="2" t="s">
        <v>35</v>
      </c>
      <c r="C13" s="2">
        <v>0.1</v>
      </c>
    </row>
    <row r="14" spans="1:18" x14ac:dyDescent="0.25">
      <c r="C14" s="9">
        <f>SUM(C4:C13)</f>
        <v>1.0000000000000002</v>
      </c>
    </row>
    <row r="15" spans="1:18" x14ac:dyDescent="0.25">
      <c r="K15" s="5"/>
      <c r="L15" s="5"/>
      <c r="M15" s="5"/>
      <c r="N15" s="5"/>
      <c r="O15" s="5"/>
      <c r="R15" s="16" t="s">
        <v>32</v>
      </c>
    </row>
    <row r="16" spans="1:18" x14ac:dyDescent="0.25">
      <c r="E16" s="4" t="s">
        <v>16</v>
      </c>
      <c r="F16" s="4" t="s">
        <v>17</v>
      </c>
      <c r="G16" s="7">
        <f>$G$9*G4</f>
        <v>0.1</v>
      </c>
      <c r="H16" s="7">
        <f>$H$9*H4</f>
        <v>3.7500000000000006E-2</v>
      </c>
      <c r="I16" s="7">
        <f>$I$9*I4</f>
        <v>1.2500000000000001E-2</v>
      </c>
      <c r="J16" s="7">
        <f>$J$9*J4</f>
        <v>3.7500000000000006E-2</v>
      </c>
      <c r="K16" s="7">
        <f>$K$9*K4</f>
        <v>3.7499999999999999E-2</v>
      </c>
      <c r="L16" s="7">
        <f>$L$9*L4</f>
        <v>0.11249999999999999</v>
      </c>
      <c r="M16" s="7">
        <f>$M$9*M4</f>
        <v>7.4999999999999997E-2</v>
      </c>
      <c r="N16" s="7">
        <f>$N$9*N4</f>
        <v>3.7500000000000006E-2</v>
      </c>
      <c r="O16" s="7">
        <f>$O$9*O4</f>
        <v>0.11249999999999999</v>
      </c>
      <c r="P16" s="7">
        <f>$P$9*P4</f>
        <v>0.05</v>
      </c>
      <c r="Q16" s="8">
        <f t="shared" ref="Q16:Q20" si="0">SUM(G16:P16)</f>
        <v>0.61250000000000004</v>
      </c>
      <c r="R16" s="6">
        <v>3</v>
      </c>
    </row>
    <row r="17" spans="5:18" ht="15" customHeight="1" x14ac:dyDescent="0.25">
      <c r="E17" s="4" t="s">
        <v>19</v>
      </c>
      <c r="F17" s="4" t="s">
        <v>20</v>
      </c>
      <c r="G17" s="7">
        <f>$G$9*G5</f>
        <v>2.5000000000000001E-2</v>
      </c>
      <c r="H17" s="7">
        <f>$H$9*H5</f>
        <v>0.05</v>
      </c>
      <c r="I17" s="7">
        <f>$I$9*I5</f>
        <v>0.05</v>
      </c>
      <c r="J17" s="7">
        <f>$J$9*J5</f>
        <v>0.05</v>
      </c>
      <c r="K17" s="7">
        <f>$K$9*K5</f>
        <v>0.15</v>
      </c>
      <c r="L17" s="7">
        <f>$L$9*L5</f>
        <v>0.15</v>
      </c>
      <c r="M17" s="7">
        <f>$M$9*M5</f>
        <v>0.11249999999999999</v>
      </c>
      <c r="N17" s="7">
        <f>$N$9*N5</f>
        <v>0.05</v>
      </c>
      <c r="O17" s="7">
        <f>$O$9*O5</f>
        <v>0.15</v>
      </c>
      <c r="P17" s="7">
        <f>$P$9*P5</f>
        <v>7.5000000000000011E-2</v>
      </c>
      <c r="Q17" s="8">
        <f t="shared" si="0"/>
        <v>0.86250000000000004</v>
      </c>
      <c r="R17" s="6">
        <v>1</v>
      </c>
    </row>
    <row r="18" spans="5:18" ht="15" customHeight="1" x14ac:dyDescent="0.25">
      <c r="E18" s="4" t="s">
        <v>22</v>
      </c>
      <c r="F18" s="4" t="s">
        <v>23</v>
      </c>
      <c r="G18" s="7">
        <f>$G$9*G6</f>
        <v>0.05</v>
      </c>
      <c r="H18" s="7">
        <f>$H$9*H6</f>
        <v>1.2500000000000001E-2</v>
      </c>
      <c r="I18" s="7">
        <f>$I$9*I6</f>
        <v>1.2500000000000001E-2</v>
      </c>
      <c r="J18" s="7">
        <f>$J$9*J6</f>
        <v>1.2500000000000001E-2</v>
      </c>
      <c r="K18" s="7">
        <f>$K$9*K6</f>
        <v>3.7499999999999999E-2</v>
      </c>
      <c r="L18" s="7">
        <f>$L$9*L6</f>
        <v>7.4999999999999997E-2</v>
      </c>
      <c r="M18" s="7">
        <f>$M$9*M6</f>
        <v>7.4999999999999997E-2</v>
      </c>
      <c r="N18" s="7">
        <f>$N$9*N6</f>
        <v>2.5000000000000001E-2</v>
      </c>
      <c r="O18" s="7">
        <f>$O$9*O6</f>
        <v>3.7499999999999999E-2</v>
      </c>
      <c r="P18" s="7">
        <f>$P$9*P6</f>
        <v>0</v>
      </c>
      <c r="Q18" s="8">
        <f t="shared" si="0"/>
        <v>0.33750000000000002</v>
      </c>
      <c r="R18" s="6">
        <v>5</v>
      </c>
    </row>
    <row r="19" spans="5:18" ht="15" customHeight="1" x14ac:dyDescent="0.25">
      <c r="E19" s="4" t="s">
        <v>25</v>
      </c>
      <c r="F19" s="4" t="s">
        <v>26</v>
      </c>
      <c r="G19" s="7">
        <f>$G$9*G7</f>
        <v>2.5000000000000001E-2</v>
      </c>
      <c r="H19" s="7">
        <f>$H$9*H7</f>
        <v>1.2500000000000001E-2</v>
      </c>
      <c r="I19" s="7">
        <f>$I$9*I7</f>
        <v>1.2500000000000001E-2</v>
      </c>
      <c r="J19" s="7">
        <f>$J$9*J7</f>
        <v>1.2500000000000001E-2</v>
      </c>
      <c r="K19" s="7">
        <f>$K$9*K7</f>
        <v>7.4999999999999997E-2</v>
      </c>
      <c r="L19" s="7">
        <f>$L$9*L7</f>
        <v>0.15</v>
      </c>
      <c r="M19" s="7">
        <f>$M$9*M7</f>
        <v>0.15</v>
      </c>
      <c r="N19" s="7">
        <f>$N$9*N7</f>
        <v>0.05</v>
      </c>
      <c r="O19" s="7">
        <f>$O$9*O7</f>
        <v>0.15</v>
      </c>
      <c r="P19" s="7">
        <f>$P$9*P7</f>
        <v>0.1</v>
      </c>
      <c r="Q19" s="8">
        <f t="shared" si="0"/>
        <v>0.73749999999999993</v>
      </c>
      <c r="R19" s="6">
        <v>2</v>
      </c>
    </row>
    <row r="20" spans="5:18" ht="15" customHeight="1" x14ac:dyDescent="0.25">
      <c r="E20" s="4" t="s">
        <v>28</v>
      </c>
      <c r="F20" s="4" t="s">
        <v>29</v>
      </c>
      <c r="G20" s="7">
        <f>$G$9*G8</f>
        <v>0.1</v>
      </c>
      <c r="H20" s="7">
        <f>$H$9*H8</f>
        <v>0.05</v>
      </c>
      <c r="I20" s="7">
        <f>$I$9*I8</f>
        <v>0.05</v>
      </c>
      <c r="J20" s="7">
        <f>$J$9*J8</f>
        <v>0.05</v>
      </c>
      <c r="K20" s="7">
        <f>$K$9*K8</f>
        <v>3.7499999999999999E-2</v>
      </c>
      <c r="L20" s="7">
        <f>$L$9*L8</f>
        <v>3.7499999999999999E-2</v>
      </c>
      <c r="M20" s="7">
        <f>$M$9*M8</f>
        <v>3.7499999999999999E-2</v>
      </c>
      <c r="N20" s="7">
        <f>$N$9*N8</f>
        <v>1.2500000000000001E-2</v>
      </c>
      <c r="O20" s="7">
        <f>$O$9*O8</f>
        <v>7.4999999999999997E-2</v>
      </c>
      <c r="P20" s="7">
        <f>$P$9*P8</f>
        <v>0.1</v>
      </c>
      <c r="Q20" s="8">
        <f t="shared" si="0"/>
        <v>0.54999999999999993</v>
      </c>
      <c r="R20" s="6">
        <v>4</v>
      </c>
    </row>
    <row r="21" spans="5:18" ht="15.75" customHeight="1" x14ac:dyDescent="0.25"/>
    <row r="22" spans="5:18" ht="15.75" customHeight="1" x14ac:dyDescent="0.25"/>
    <row r="23" spans="5:18" ht="15.75" customHeight="1" x14ac:dyDescent="0.25"/>
    <row r="24" spans="5:18" ht="15.75" customHeight="1" x14ac:dyDescent="0.25"/>
    <row r="25" spans="5:18" ht="15.75" customHeight="1" x14ac:dyDescent="0.25"/>
    <row r="26" spans="5:18" ht="15.75" customHeight="1" x14ac:dyDescent="0.25"/>
    <row r="27" spans="5:18" ht="15.75" customHeight="1" x14ac:dyDescent="0.25"/>
    <row r="28" spans="5:18" ht="15.75" customHeight="1" x14ac:dyDescent="0.25"/>
    <row r="29" spans="5:18" ht="15.75" customHeight="1" x14ac:dyDescent="0.25"/>
    <row r="30" spans="5:18" ht="15.75" customHeight="1" x14ac:dyDescent="0.25"/>
    <row r="31" spans="5:18" ht="15.75" customHeight="1" x14ac:dyDescent="0.25"/>
    <row r="32" spans="5:1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1:C1"/>
    <mergeCell ref="E3:F3"/>
    <mergeCell ref="E9:F9"/>
    <mergeCell ref="E11:H11"/>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999"/>
  <sheetViews>
    <sheetView workbookViewId="0">
      <selection activeCell="Q16" sqref="Q16:Q20"/>
    </sheetView>
  </sheetViews>
  <sheetFormatPr defaultColWidth="14.42578125" defaultRowHeight="15" customHeight="1" x14ac:dyDescent="0.25"/>
  <cols>
    <col min="1" max="1" width="6.28515625" customWidth="1"/>
    <col min="2" max="2" width="54" customWidth="1"/>
    <col min="3" max="3" width="8.7109375" customWidth="1"/>
    <col min="4" max="4" width="3.85546875" customWidth="1"/>
    <col min="5" max="14" width="8.7109375" customWidth="1"/>
    <col min="15" max="15" width="9.5703125" customWidth="1"/>
    <col min="16" max="26" width="8.7109375" customWidth="1"/>
  </cols>
  <sheetData>
    <row r="1" spans="1:18" x14ac:dyDescent="0.25">
      <c r="A1" s="19" t="s">
        <v>36</v>
      </c>
      <c r="B1" s="20"/>
      <c r="C1" s="20"/>
    </row>
    <row r="3" spans="1:18" x14ac:dyDescent="0.25">
      <c r="A3" s="2" t="s">
        <v>1</v>
      </c>
      <c r="B3" s="2" t="s">
        <v>2</v>
      </c>
      <c r="C3" s="2" t="s">
        <v>3</v>
      </c>
      <c r="E3" s="21" t="s">
        <v>4</v>
      </c>
      <c r="F3" s="22"/>
      <c r="G3" s="3" t="s">
        <v>5</v>
      </c>
      <c r="H3" s="3" t="s">
        <v>6</v>
      </c>
      <c r="I3" s="3" t="s">
        <v>7</v>
      </c>
      <c r="J3" s="3" t="s">
        <v>8</v>
      </c>
      <c r="K3" s="3" t="s">
        <v>9</v>
      </c>
      <c r="L3" s="3" t="s">
        <v>10</v>
      </c>
      <c r="M3" s="3" t="s">
        <v>11</v>
      </c>
      <c r="N3" s="3" t="s">
        <v>12</v>
      </c>
      <c r="O3" s="3" t="s">
        <v>13</v>
      </c>
      <c r="P3" s="3" t="s">
        <v>14</v>
      </c>
    </row>
    <row r="4" spans="1:18" x14ac:dyDescent="0.25">
      <c r="A4" s="2" t="s">
        <v>5</v>
      </c>
      <c r="B4" s="2" t="s">
        <v>15</v>
      </c>
      <c r="C4" s="2">
        <v>0.1</v>
      </c>
      <c r="E4" s="4" t="s">
        <v>16</v>
      </c>
      <c r="F4" s="4" t="s">
        <v>17</v>
      </c>
      <c r="G4" s="4">
        <v>1</v>
      </c>
      <c r="H4" s="4">
        <v>0.75</v>
      </c>
      <c r="I4" s="4">
        <v>0.25</v>
      </c>
      <c r="J4" s="4">
        <v>0.75</v>
      </c>
      <c r="K4" s="4">
        <v>0.25</v>
      </c>
      <c r="L4" s="4">
        <v>0.75</v>
      </c>
      <c r="M4" s="4">
        <v>0.5</v>
      </c>
      <c r="N4" s="4">
        <v>0.75</v>
      </c>
      <c r="O4" s="4">
        <v>0.75</v>
      </c>
      <c r="P4" s="4">
        <v>0.5</v>
      </c>
    </row>
    <row r="5" spans="1:18" x14ac:dyDescent="0.25">
      <c r="A5" s="2" t="s">
        <v>6</v>
      </c>
      <c r="B5" s="2" t="s">
        <v>18</v>
      </c>
      <c r="C5" s="2">
        <v>0.05</v>
      </c>
      <c r="E5" s="4" t="s">
        <v>19</v>
      </c>
      <c r="F5" s="4" t="s">
        <v>20</v>
      </c>
      <c r="G5" s="4">
        <v>0.25</v>
      </c>
      <c r="H5" s="4">
        <v>1</v>
      </c>
      <c r="I5" s="4">
        <v>1</v>
      </c>
      <c r="J5" s="4">
        <v>1</v>
      </c>
      <c r="K5" s="4">
        <v>1</v>
      </c>
      <c r="L5" s="4">
        <v>1</v>
      </c>
      <c r="M5" s="4">
        <v>0.75</v>
      </c>
      <c r="N5" s="4">
        <v>1</v>
      </c>
      <c r="O5" s="4">
        <v>1</v>
      </c>
      <c r="P5" s="4">
        <v>0.75</v>
      </c>
    </row>
    <row r="6" spans="1:18" x14ac:dyDescent="0.25">
      <c r="A6" s="2" t="s">
        <v>7</v>
      </c>
      <c r="B6" s="2" t="s">
        <v>21</v>
      </c>
      <c r="C6" s="2">
        <v>0.05</v>
      </c>
      <c r="E6" s="4" t="s">
        <v>22</v>
      </c>
      <c r="F6" s="4" t="s">
        <v>23</v>
      </c>
      <c r="G6" s="4">
        <v>0.5</v>
      </c>
      <c r="H6" s="4">
        <v>0.25</v>
      </c>
      <c r="I6" s="4">
        <v>0.25</v>
      </c>
      <c r="J6" s="4">
        <v>0.25</v>
      </c>
      <c r="K6" s="4">
        <v>0.25</v>
      </c>
      <c r="L6" s="4">
        <v>0.5</v>
      </c>
      <c r="M6" s="4">
        <v>0.5</v>
      </c>
      <c r="N6" s="4">
        <v>0.5</v>
      </c>
      <c r="O6" s="4">
        <v>0.25</v>
      </c>
      <c r="P6" s="10">
        <v>0</v>
      </c>
    </row>
    <row r="7" spans="1:18" x14ac:dyDescent="0.25">
      <c r="A7" s="2" t="s">
        <v>8</v>
      </c>
      <c r="B7" s="2" t="s">
        <v>24</v>
      </c>
      <c r="C7" s="2">
        <v>0.05</v>
      </c>
      <c r="E7" s="4" t="s">
        <v>25</v>
      </c>
      <c r="F7" s="4" t="s">
        <v>26</v>
      </c>
      <c r="G7" s="4">
        <v>0.25</v>
      </c>
      <c r="H7" s="4">
        <v>0.25</v>
      </c>
      <c r="I7" s="4">
        <v>0.25</v>
      </c>
      <c r="J7" s="4">
        <v>0.25</v>
      </c>
      <c r="K7" s="4">
        <v>0.5</v>
      </c>
      <c r="L7" s="4">
        <v>1</v>
      </c>
      <c r="M7" s="4">
        <v>1</v>
      </c>
      <c r="N7" s="4">
        <v>1</v>
      </c>
      <c r="O7" s="4">
        <v>1</v>
      </c>
      <c r="P7" s="4">
        <v>1</v>
      </c>
    </row>
    <row r="8" spans="1:18" x14ac:dyDescent="0.25">
      <c r="A8" s="2" t="s">
        <v>9</v>
      </c>
      <c r="B8" s="2" t="s">
        <v>27</v>
      </c>
      <c r="C8" s="2">
        <v>0.15</v>
      </c>
      <c r="E8" s="4" t="s">
        <v>28</v>
      </c>
      <c r="F8" s="4" t="s">
        <v>29</v>
      </c>
      <c r="G8" s="4">
        <v>1</v>
      </c>
      <c r="H8" s="4">
        <v>1</v>
      </c>
      <c r="I8" s="4">
        <v>1</v>
      </c>
      <c r="J8" s="4">
        <v>1</v>
      </c>
      <c r="K8" s="4">
        <v>0.25</v>
      </c>
      <c r="L8" s="4">
        <v>0.25</v>
      </c>
      <c r="M8" s="4">
        <v>0.25</v>
      </c>
      <c r="N8" s="4">
        <v>0.25</v>
      </c>
      <c r="O8" s="4">
        <v>0.5</v>
      </c>
      <c r="P8" s="4">
        <v>1</v>
      </c>
    </row>
    <row r="9" spans="1:18" x14ac:dyDescent="0.25">
      <c r="A9" s="2" t="s">
        <v>10</v>
      </c>
      <c r="B9" s="2" t="s">
        <v>30</v>
      </c>
      <c r="C9" s="2">
        <v>0.15</v>
      </c>
      <c r="E9" s="23" t="s">
        <v>3</v>
      </c>
      <c r="F9" s="22"/>
      <c r="G9" s="2">
        <v>0.1</v>
      </c>
      <c r="H9" s="2">
        <v>0.05</v>
      </c>
      <c r="I9" s="2">
        <v>0.05</v>
      </c>
      <c r="J9" s="2">
        <v>0.05</v>
      </c>
      <c r="K9" s="2">
        <v>0.15</v>
      </c>
      <c r="L9" s="2">
        <v>0.15</v>
      </c>
      <c r="M9" s="2">
        <v>0.15</v>
      </c>
      <c r="N9" s="2">
        <v>0.05</v>
      </c>
      <c r="O9" s="2">
        <v>0.15</v>
      </c>
      <c r="P9" s="2">
        <v>0.1</v>
      </c>
    </row>
    <row r="10" spans="1:18" x14ac:dyDescent="0.25">
      <c r="A10" s="2" t="s">
        <v>11</v>
      </c>
      <c r="B10" s="2" t="s">
        <v>31</v>
      </c>
      <c r="C10" s="2">
        <v>0.15</v>
      </c>
    </row>
    <row r="11" spans="1:18" x14ac:dyDescent="0.25">
      <c r="A11" s="2" t="s">
        <v>12</v>
      </c>
      <c r="B11" s="2" t="s">
        <v>33</v>
      </c>
      <c r="C11" s="2">
        <v>0.05</v>
      </c>
      <c r="E11" s="24" t="s">
        <v>43</v>
      </c>
      <c r="F11" s="24"/>
      <c r="G11" s="24"/>
      <c r="H11" s="24"/>
    </row>
    <row r="12" spans="1:18" x14ac:dyDescent="0.25">
      <c r="A12" s="2" t="s">
        <v>13</v>
      </c>
      <c r="B12" s="2" t="s">
        <v>34</v>
      </c>
      <c r="C12" s="2">
        <v>0.15</v>
      </c>
    </row>
    <row r="13" spans="1:18" x14ac:dyDescent="0.25">
      <c r="A13" s="2" t="s">
        <v>14</v>
      </c>
      <c r="B13" s="2" t="s">
        <v>35</v>
      </c>
      <c r="C13" s="2">
        <v>0.1</v>
      </c>
    </row>
    <row r="14" spans="1:18" x14ac:dyDescent="0.25"/>
    <row r="15" spans="1:18" x14ac:dyDescent="0.25">
      <c r="K15" s="5"/>
      <c r="L15" s="5"/>
      <c r="M15" s="5"/>
      <c r="O15" s="5"/>
      <c r="R15" s="6" t="s">
        <v>32</v>
      </c>
    </row>
    <row r="16" spans="1:18" ht="15" customHeight="1" x14ac:dyDescent="0.25">
      <c r="E16" s="4" t="s">
        <v>16</v>
      </c>
      <c r="F16" s="4" t="s">
        <v>17</v>
      </c>
      <c r="G16" s="11">
        <f>POWER(G4,$G$9)</f>
        <v>1</v>
      </c>
      <c r="H16" s="11">
        <f>POWER(H4,$H$9)</f>
        <v>0.98571885335681464</v>
      </c>
      <c r="I16" s="11">
        <f>POWER(I4,$I$9)</f>
        <v>0.93303299153680741</v>
      </c>
      <c r="J16" s="11">
        <f>POWER(J4,$J$9)</f>
        <v>0.98571885335681464</v>
      </c>
      <c r="K16" s="11">
        <f>POWER(K4,$K$9)</f>
        <v>0.81225239635623547</v>
      </c>
      <c r="L16" s="11">
        <f>POWER(L4,$L$9)</f>
        <v>0.95776550086250323</v>
      </c>
      <c r="M16" s="11">
        <f>POWER(M4,$M$9)</f>
        <v>0.90125046261083019</v>
      </c>
      <c r="N16" s="11">
        <f>POWER(N4,$N$9)</f>
        <v>0.98571885335681464</v>
      </c>
      <c r="O16" s="11">
        <f>POWER(O4,$O$9)</f>
        <v>0.95776550086250323</v>
      </c>
      <c r="P16" s="11">
        <f>POWER(P4,$P$9)</f>
        <v>0.93303299153680741</v>
      </c>
      <c r="Q16" s="11">
        <f>PRODUCT((G16:P16))</f>
        <v>0.55989691084986903</v>
      </c>
      <c r="R16" s="6">
        <v>3</v>
      </c>
    </row>
    <row r="17" spans="5:18" ht="15" customHeight="1" x14ac:dyDescent="0.25">
      <c r="E17" s="4" t="s">
        <v>19</v>
      </c>
      <c r="F17" s="4" t="s">
        <v>20</v>
      </c>
      <c r="G17" s="11">
        <f>POWER(G5,$G$9)</f>
        <v>0.87055056329612412</v>
      </c>
      <c r="H17" s="11">
        <f>POWER(H5,$H$9)</f>
        <v>1</v>
      </c>
      <c r="I17" s="11">
        <f>POWER(I5,$I$9)</f>
        <v>1</v>
      </c>
      <c r="J17" s="11">
        <f>POWER(J5,$J$9)</f>
        <v>1</v>
      </c>
      <c r="K17" s="11">
        <f>POWER(K5,$K$9)</f>
        <v>1</v>
      </c>
      <c r="L17" s="11">
        <f>POWER(L5,$L$9)</f>
        <v>1</v>
      </c>
      <c r="M17" s="11">
        <f>POWER(M5,$M$9)</f>
        <v>0.95776550086250323</v>
      </c>
      <c r="N17" s="11">
        <f>POWER(N5,$N$9)</f>
        <v>1</v>
      </c>
      <c r="O17" s="11">
        <f>POWER(O5,$O$9)</f>
        <v>1</v>
      </c>
      <c r="P17" s="11">
        <f>POWER(P5,$P$9)</f>
        <v>0.97164165786307355</v>
      </c>
      <c r="Q17" s="11">
        <f t="shared" ref="Q17:Q20" si="0">PRODUCT(G17:P17)</f>
        <v>0.81013858429744312</v>
      </c>
      <c r="R17" s="6">
        <v>1</v>
      </c>
    </row>
    <row r="18" spans="5:18" x14ac:dyDescent="0.25">
      <c r="E18" s="4" t="s">
        <v>22</v>
      </c>
      <c r="F18" s="4" t="s">
        <v>23</v>
      </c>
      <c r="G18" s="11">
        <f>POWER(G6,$G$9)</f>
        <v>0.93303299153680741</v>
      </c>
      <c r="H18" s="11">
        <f>POWER(H6,$H$9)</f>
        <v>0.93303299153680741</v>
      </c>
      <c r="I18" s="11">
        <f>POWER(I6,$I$9)</f>
        <v>0.93303299153680741</v>
      </c>
      <c r="J18" s="11">
        <f>POWER(J6,$J$9)</f>
        <v>0.93303299153680741</v>
      </c>
      <c r="K18" s="11">
        <f>POWER(K6,$K$9)</f>
        <v>0.81225239635623547</v>
      </c>
      <c r="L18" s="11">
        <f>POWER(L6,$L$9)</f>
        <v>0.90125046261083019</v>
      </c>
      <c r="M18" s="11">
        <f>POWER(M6,$M$9)</f>
        <v>0.90125046261083019</v>
      </c>
      <c r="N18" s="11">
        <f>POWER(N6,$N$9)</f>
        <v>0.9659363289248456</v>
      </c>
      <c r="O18" s="11">
        <f>POWER(O6,$O$9)</f>
        <v>0.81225239635623547</v>
      </c>
      <c r="P18" s="11">
        <f>POWER(P6,$P$9)</f>
        <v>0</v>
      </c>
      <c r="Q18" s="11">
        <f t="shared" si="0"/>
        <v>0</v>
      </c>
      <c r="R18" s="6">
        <v>5</v>
      </c>
    </row>
    <row r="19" spans="5:18" x14ac:dyDescent="0.25">
      <c r="E19" s="4" t="s">
        <v>25</v>
      </c>
      <c r="F19" s="4" t="s">
        <v>26</v>
      </c>
      <c r="G19" s="11">
        <f>POWER(G7,$G$9)</f>
        <v>0.87055056329612412</v>
      </c>
      <c r="H19" s="11">
        <f>POWER(H7,$H$9)</f>
        <v>0.93303299153680741</v>
      </c>
      <c r="I19" s="11">
        <f>POWER(I7,$I$9)</f>
        <v>0.93303299153680741</v>
      </c>
      <c r="J19" s="11">
        <f>POWER(J7,$J$9)</f>
        <v>0.93303299153680741</v>
      </c>
      <c r="K19" s="11">
        <f>POWER(K7,$K$9)</f>
        <v>0.90125046261083019</v>
      </c>
      <c r="L19" s="11">
        <f>POWER(L7,$L$9)</f>
        <v>1</v>
      </c>
      <c r="M19" s="11">
        <f>POWER(M7,$M$9)</f>
        <v>1</v>
      </c>
      <c r="N19" s="11">
        <f>POWER(N7,$N$9)</f>
        <v>1</v>
      </c>
      <c r="O19" s="11">
        <f>POWER(O7,$O$9)</f>
        <v>1</v>
      </c>
      <c r="P19" s="11">
        <f>POWER(P7,$P$9)</f>
        <v>1</v>
      </c>
      <c r="Q19" s="11">
        <f t="shared" si="0"/>
        <v>0.637280313659631</v>
      </c>
      <c r="R19" s="6">
        <v>2</v>
      </c>
    </row>
    <row r="20" spans="5:18" ht="15.75" customHeight="1" x14ac:dyDescent="0.25">
      <c r="E20" s="4" t="s">
        <v>28</v>
      </c>
      <c r="F20" s="4" t="s">
        <v>29</v>
      </c>
      <c r="G20" s="11">
        <f>POWER(G8,$G$9)</f>
        <v>1</v>
      </c>
      <c r="H20" s="11">
        <f>POWER(H8,$H$9)</f>
        <v>1</v>
      </c>
      <c r="I20" s="11">
        <f>POWER(I8,$I$9)</f>
        <v>1</v>
      </c>
      <c r="J20" s="11">
        <f>POWER(J8,$J$9)</f>
        <v>1</v>
      </c>
      <c r="K20" s="11">
        <f>POWER(K8,$K$9)</f>
        <v>0.81225239635623547</v>
      </c>
      <c r="L20" s="11">
        <f>POWER(L8,$L$9)</f>
        <v>0.81225239635623547</v>
      </c>
      <c r="M20" s="11">
        <f>POWER(M8,$M$9)</f>
        <v>0.81225239635623547</v>
      </c>
      <c r="N20" s="11">
        <f>POWER(N8,$N$9)</f>
        <v>0.93303299153680741</v>
      </c>
      <c r="O20" s="11">
        <f>POWER(O8,$O$9)</f>
        <v>0.90125046261083019</v>
      </c>
      <c r="P20" s="11">
        <f>POWER(P8,$P$9)</f>
        <v>1</v>
      </c>
      <c r="Q20" s="11">
        <f t="shared" si="0"/>
        <v>0.4506252313054151</v>
      </c>
      <c r="R20" s="6">
        <v>4</v>
      </c>
    </row>
    <row r="21" spans="5:18" ht="15.75" customHeight="1" x14ac:dyDescent="0.25">
      <c r="E21" s="1"/>
      <c r="F21" s="1"/>
    </row>
    <row r="22" spans="5:18" ht="15.75" customHeight="1" x14ac:dyDescent="0.25">
      <c r="E22" s="1"/>
      <c r="F22" s="1"/>
    </row>
    <row r="23" spans="5:18" ht="15.75" customHeight="1" x14ac:dyDescent="0.25"/>
    <row r="24" spans="5:18" ht="15.75" customHeight="1" x14ac:dyDescent="0.25"/>
    <row r="25" spans="5:18" ht="15.75" customHeight="1" x14ac:dyDescent="0.25"/>
    <row r="26" spans="5:18" ht="15.75" customHeight="1" x14ac:dyDescent="0.25"/>
    <row r="27" spans="5:18" ht="15.75" customHeight="1" x14ac:dyDescent="0.25"/>
    <row r="28" spans="5:18" ht="15.75" customHeight="1" x14ac:dyDescent="0.25"/>
    <row r="29" spans="5:18" ht="15.75" customHeight="1" x14ac:dyDescent="0.25"/>
    <row r="30" spans="5:18" ht="15.75" customHeight="1" x14ac:dyDescent="0.25"/>
    <row r="31" spans="5:18" ht="15.75" customHeight="1" x14ac:dyDescent="0.25"/>
    <row r="32" spans="5:1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4">
    <mergeCell ref="A1:C1"/>
    <mergeCell ref="E3:F3"/>
    <mergeCell ref="E9:F9"/>
    <mergeCell ref="E11:H1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Pendahuluan</vt:lpstr>
      <vt:lpstr>WSM</vt:lpstr>
      <vt:lpstr>WPM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Onestring Lab</dc:creator>
  <cp:lastModifiedBy>Rajo Intan</cp:lastModifiedBy>
  <dcterms:created xsi:type="dcterms:W3CDTF">2021-03-08T03:00:52Z</dcterms:created>
  <dcterms:modified xsi:type="dcterms:W3CDTF">2022-04-03T11:51:25Z</dcterms:modified>
</cp:coreProperties>
</file>