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7c4c821cbc97e199/Documents/My Youtube/NSPK/4_Smart/"/>
    </mc:Choice>
  </mc:AlternateContent>
  <xr:revisionPtr revIDLastSave="23" documentId="14_{B4651C56-279A-4D32-A371-4759A9458F84}" xr6:coauthVersionLast="47" xr6:coauthVersionMax="47" xr10:uidLastSave="{B3A59029-69EA-4E14-A120-FF6739499116}"/>
  <bookViews>
    <workbookView xWindow="30612" yWindow="1860" windowWidth="23256" windowHeight="13176" activeTab="1" xr2:uid="{00000000-000D-0000-FFFF-FFFF00000000}"/>
  </bookViews>
  <sheets>
    <sheet name="Pendahuluan" sheetId="2" r:id="rId1"/>
    <sheet name="SMAR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j8siHZNp3t4QoOuGzedKBAhYyWXw=="/>
    </ext>
  </extLst>
</workbook>
</file>

<file path=xl/calcChain.xml><?xml version="1.0" encoding="utf-8"?>
<calcChain xmlns="http://schemas.openxmlformats.org/spreadsheetml/2006/main">
  <c r="K11" i="1" l="1"/>
  <c r="J11" i="1"/>
  <c r="I11" i="1"/>
  <c r="H11" i="1"/>
  <c r="K10" i="1"/>
  <c r="K24" i="1" s="1"/>
  <c r="K36" i="1" s="1"/>
  <c r="J10" i="1"/>
  <c r="J24" i="1" s="1"/>
  <c r="J36" i="1" s="1"/>
  <c r="I10" i="1"/>
  <c r="I24" i="1" s="1"/>
  <c r="I36" i="1" s="1"/>
  <c r="H10" i="1"/>
  <c r="H23" i="1" s="1"/>
  <c r="H35" i="1" s="1"/>
  <c r="D9" i="1"/>
  <c r="D18" i="1" s="1"/>
  <c r="D19" i="1" l="1"/>
  <c r="I21" i="1"/>
  <c r="I33" i="1" s="1"/>
  <c r="I23" i="1"/>
  <c r="I35" i="1" s="1"/>
  <c r="D20" i="1"/>
  <c r="J21" i="1"/>
  <c r="J33" i="1" s="1"/>
  <c r="J23" i="1"/>
  <c r="J35" i="1" s="1"/>
  <c r="H20" i="1"/>
  <c r="H32" i="1" s="1"/>
  <c r="K21" i="1"/>
  <c r="K33" i="1" s="1"/>
  <c r="K23" i="1"/>
  <c r="K35" i="1" s="1"/>
  <c r="I20" i="1"/>
  <c r="I32" i="1" s="1"/>
  <c r="H22" i="1"/>
  <c r="H34" i="1" s="1"/>
  <c r="H24" i="1"/>
  <c r="H36" i="1" s="1"/>
  <c r="L36" i="1" s="1"/>
  <c r="J20" i="1"/>
  <c r="J32" i="1" s="1"/>
  <c r="I22" i="1"/>
  <c r="I34" i="1" s="1"/>
  <c r="K20" i="1"/>
  <c r="K32" i="1" s="1"/>
  <c r="J22" i="1"/>
  <c r="J34" i="1" s="1"/>
  <c r="D21" i="1"/>
  <c r="K22" i="1"/>
  <c r="K34" i="1" s="1"/>
  <c r="H21" i="1"/>
  <c r="H33" i="1" s="1"/>
  <c r="L35" i="1" l="1"/>
  <c r="L32" i="1"/>
  <c r="L34" i="1"/>
  <c r="L33" i="1"/>
</calcChain>
</file>

<file path=xl/sharedStrings.xml><?xml version="1.0" encoding="utf-8"?>
<sst xmlns="http://schemas.openxmlformats.org/spreadsheetml/2006/main" count="100" uniqueCount="42">
  <si>
    <t>Kriteria dan Bobot</t>
  </si>
  <si>
    <t>Data Alternatif</t>
  </si>
  <si>
    <t>No</t>
  </si>
  <si>
    <t xml:space="preserve">Kode </t>
  </si>
  <si>
    <t>Kriteria</t>
  </si>
  <si>
    <t>Bobot</t>
  </si>
  <si>
    <t>No.</t>
  </si>
  <si>
    <t>KodeAlternatif</t>
  </si>
  <si>
    <t>C01</t>
  </si>
  <si>
    <t>C02</t>
  </si>
  <si>
    <t>C03</t>
  </si>
  <si>
    <t>C04</t>
  </si>
  <si>
    <t>1.</t>
  </si>
  <si>
    <t>Rangking Paralel</t>
  </si>
  <si>
    <t>A1</t>
  </si>
  <si>
    <t>2.</t>
  </si>
  <si>
    <t>Prestasi</t>
  </si>
  <si>
    <t>A2</t>
  </si>
  <si>
    <t>3.</t>
  </si>
  <si>
    <t>Kondisi Ekonomi</t>
  </si>
  <si>
    <t>A3</t>
  </si>
  <si>
    <t>4.</t>
  </si>
  <si>
    <t>Hafalan Al - Qur’an</t>
  </si>
  <si>
    <t>A4</t>
  </si>
  <si>
    <t>Total</t>
  </si>
  <si>
    <t>5.</t>
  </si>
  <si>
    <t>A5</t>
  </si>
  <si>
    <t>Cmin</t>
  </si>
  <si>
    <t>Kriteria dan Bobot Ternormalisasi</t>
  </si>
  <si>
    <t>Cmax</t>
  </si>
  <si>
    <t>Nilai Utilitas</t>
  </si>
  <si>
    <t>Rangking</t>
  </si>
  <si>
    <t>Rumus Normalisasi Bobot</t>
  </si>
  <si>
    <t>Rumus Penentuan Nilai Akhir</t>
  </si>
  <si>
    <t>Pendahuluan</t>
  </si>
  <si>
    <t>Model</t>
  </si>
  <si>
    <t>Link</t>
  </si>
  <si>
    <t>SMK Gema Nusantara sebagai suatu lembaga pendidikan memberikan kesempatan beasiswa kepada para peserta didik nya yang memenuhi persyaratan tertentu. Kriteria penerima beasiswa diantaranya siswa yang memiliki peringkat secara paralel, mempunyai prestasi akademik atau non-akademik, telah atau sedang menghafal Al-Qur’an, dan siswa dengan kondisi ekonomi keluarga kurang mampu. Banyaknya kriteria yang diberikan tersebut membuat pihak sekolah sulit menentukan siswa yang berհak menerima beasiswa karena kuota beasiswa sangat terbatas.</t>
  </si>
  <si>
    <t>SMART(Simple Multi Attribut Rating Tecհnique)</t>
  </si>
  <si>
    <t>https://ojs.unsiq.ac.id/index.php/ppkm/article/view/1055</t>
  </si>
  <si>
    <t>Rumus Utilitas (Manfaat dan Biaya)</t>
  </si>
  <si>
    <t>SMART (Simple Multi Attribute Rating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</si>
</sst>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font>
      <sz val="11"/>
      <color theme="1"/>
      <name val="Calibri"/>
      <scheme val="minor"/>
    </font>
    <font>
      <sz val="11"/>
      <color theme="1"/>
      <name val="Calibri"/>
      <scheme val="minor"/>
    </font>
    <font>
      <b/>
      <sz val="11"/>
      <color theme="1"/>
      <name val="Calibri"/>
    </font>
    <font>
      <sz val="11"/>
      <color theme="1"/>
      <name val="Calibri"/>
    </font>
    <font>
      <sz val="14"/>
      <color theme="1"/>
      <name val="Arial"/>
    </font>
    <font>
      <b/>
      <sz val="11"/>
      <color theme="1"/>
      <name val="Calibri"/>
      <scheme val="minor"/>
    </font>
    <font>
      <sz val="11"/>
      <name val="Calibri"/>
    </font>
    <font>
      <b/>
      <sz val="11"/>
      <color theme="1"/>
      <name val="Calibri"/>
      <family val="2"/>
      <scheme val="minor"/>
    </font>
    <font>
      <b/>
      <sz val="11"/>
      <color theme="1"/>
      <name val="Calibri"/>
      <family val="2"/>
    </font>
    <font>
      <u/>
      <sz val="11"/>
      <color theme="10"/>
      <name val="Calibri"/>
      <family val="2"/>
      <scheme val="minor"/>
    </font>
    <font>
      <b/>
      <sz val="14"/>
      <color theme="1"/>
      <name val="Calibri"/>
      <family val="2"/>
    </font>
    <font>
      <sz val="14"/>
      <color theme="1"/>
      <name val="Calibri"/>
      <family val="2"/>
    </font>
    <font>
      <u/>
      <sz val="14"/>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2"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xf numFmtId="0" fontId="4" fillId="0" borderId="0" xfId="0" applyFont="1" applyAlignment="1">
      <alignment vertical="center"/>
    </xf>
    <xf numFmtId="0" fontId="1" fillId="0" borderId="1" xfId="0" applyFont="1" applyBorder="1" applyAlignment="1"/>
    <xf numFmtId="0" fontId="1" fillId="0" borderId="1" xfId="0" applyFont="1" applyBorder="1" applyAlignment="1">
      <alignment horizontal="center"/>
    </xf>
    <xf numFmtId="0" fontId="1" fillId="0" borderId="0" xfId="0" applyFont="1"/>
    <xf numFmtId="164" fontId="3" fillId="0" borderId="1" xfId="0" applyNumberFormat="1" applyFont="1" applyBorder="1" applyAlignment="1">
      <alignment horizontal="center"/>
    </xf>
    <xf numFmtId="164" fontId="1" fillId="0" borderId="1" xfId="0" applyNumberFormat="1" applyFont="1" applyBorder="1" applyAlignment="1">
      <alignment horizontal="center"/>
    </xf>
    <xf numFmtId="0" fontId="5" fillId="0" borderId="1" xfId="0" applyFont="1" applyBorder="1" applyAlignment="1">
      <alignment horizontal="center"/>
    </xf>
    <xf numFmtId="0" fontId="5" fillId="0" borderId="1" xfId="0" applyFont="1" applyBorder="1" applyAlignment="1"/>
    <xf numFmtId="0" fontId="1" fillId="0" borderId="1" xfId="0" applyFont="1" applyBorder="1" applyAlignment="1">
      <alignment horizontal="center"/>
    </xf>
    <xf numFmtId="3" fontId="3" fillId="0" borderId="0" xfId="0" applyNumberFormat="1" applyFont="1"/>
    <xf numFmtId="0" fontId="7" fillId="0" borderId="0" xfId="0" applyFont="1" applyAlignment="1"/>
    <xf numFmtId="0" fontId="10" fillId="0" borderId="0" xfId="0" applyFont="1"/>
    <xf numFmtId="0" fontId="11" fillId="0" borderId="0" xfId="0" applyFont="1"/>
    <xf numFmtId="0" fontId="11"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horizontal="left" wrapText="1"/>
    </xf>
    <xf numFmtId="0" fontId="12" fillId="0" borderId="0" xfId="1" applyFont="1" applyAlignment="1">
      <alignment horizontal="left"/>
    </xf>
    <xf numFmtId="0" fontId="11" fillId="0" borderId="0" xfId="0" applyFont="1" applyAlignment="1">
      <alignment horizontal="left"/>
    </xf>
    <xf numFmtId="0" fontId="5" fillId="0" borderId="2" xfId="0" applyFont="1" applyBorder="1" applyAlignment="1">
      <alignment horizontal="center"/>
    </xf>
    <xf numFmtId="0" fontId="6" fillId="0" borderId="3" xfId="0" applyFont="1" applyBorder="1"/>
    <xf numFmtId="0" fontId="8" fillId="0"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11</xdr:row>
      <xdr:rowOff>66675</xdr:rowOff>
    </xdr:from>
    <xdr:to>
      <xdr:col>1</xdr:col>
      <xdr:colOff>266700</xdr:colOff>
      <xdr:row>14</xdr:row>
      <xdr:rowOff>183496</xdr:rowOff>
    </xdr:to>
    <xdr:pic>
      <xdr:nvPicPr>
        <xdr:cNvPr id="2" name="Picture 1">
          <a:extLst>
            <a:ext uri="{FF2B5EF4-FFF2-40B4-BE49-F238E27FC236}">
              <a16:creationId xmlns:a16="http://schemas.microsoft.com/office/drawing/2014/main" id="{6FC65325-1471-4706-8865-51A098E4B291}"/>
            </a:ext>
          </a:extLst>
        </xdr:cNvPr>
        <xdr:cNvPicPr>
          <a:picLocks noChangeAspect="1"/>
        </xdr:cNvPicPr>
      </xdr:nvPicPr>
      <xdr:blipFill>
        <a:blip xmlns:r="http://schemas.openxmlformats.org/officeDocument/2006/relationships" r:embed="rId1"/>
        <a:stretch>
          <a:fillRect/>
        </a:stretch>
      </xdr:blipFill>
      <xdr:spPr>
        <a:xfrm>
          <a:off x="47625" y="1819275"/>
          <a:ext cx="800100" cy="688321"/>
        </a:xfrm>
        <a:prstGeom prst="rect">
          <a:avLst/>
        </a:prstGeom>
      </xdr:spPr>
    </xdr:pic>
    <xdr:clientData/>
  </xdr:twoCellAnchor>
  <xdr:twoCellAnchor editAs="oneCell">
    <xdr:from>
      <xdr:col>5</xdr:col>
      <xdr:colOff>66675</xdr:colOff>
      <xdr:row>13</xdr:row>
      <xdr:rowOff>50970</xdr:rowOff>
    </xdr:from>
    <xdr:to>
      <xdr:col>8</xdr:col>
      <xdr:colOff>85725</xdr:colOff>
      <xdr:row>16</xdr:row>
      <xdr:rowOff>171449</xdr:rowOff>
    </xdr:to>
    <xdr:pic>
      <xdr:nvPicPr>
        <xdr:cNvPr id="3" name="Picture 2">
          <a:extLst>
            <a:ext uri="{FF2B5EF4-FFF2-40B4-BE49-F238E27FC236}">
              <a16:creationId xmlns:a16="http://schemas.microsoft.com/office/drawing/2014/main" id="{D993F8FF-9937-4C57-B179-88C82B6A5A9D}"/>
            </a:ext>
          </a:extLst>
        </xdr:cNvPr>
        <xdr:cNvPicPr>
          <a:picLocks noChangeAspect="1"/>
        </xdr:cNvPicPr>
      </xdr:nvPicPr>
      <xdr:blipFill>
        <a:blip xmlns:r="http://schemas.openxmlformats.org/officeDocument/2006/relationships" r:embed="rId2"/>
        <a:stretch>
          <a:fillRect/>
        </a:stretch>
      </xdr:blipFill>
      <xdr:spPr>
        <a:xfrm>
          <a:off x="3714750" y="2184570"/>
          <a:ext cx="2133600" cy="691979"/>
        </a:xfrm>
        <a:prstGeom prst="rect">
          <a:avLst/>
        </a:prstGeom>
      </xdr:spPr>
    </xdr:pic>
    <xdr:clientData/>
  </xdr:twoCellAnchor>
  <xdr:twoCellAnchor editAs="oneCell">
    <xdr:from>
      <xdr:col>5</xdr:col>
      <xdr:colOff>66675</xdr:colOff>
      <xdr:row>27</xdr:row>
      <xdr:rowOff>9525</xdr:rowOff>
    </xdr:from>
    <xdr:to>
      <xdr:col>8</xdr:col>
      <xdr:colOff>457200</xdr:colOff>
      <xdr:row>29</xdr:row>
      <xdr:rowOff>132116</xdr:rowOff>
    </xdr:to>
    <xdr:pic>
      <xdr:nvPicPr>
        <xdr:cNvPr id="4" name="Picture 3">
          <a:extLst>
            <a:ext uri="{FF2B5EF4-FFF2-40B4-BE49-F238E27FC236}">
              <a16:creationId xmlns:a16="http://schemas.microsoft.com/office/drawing/2014/main" id="{EC66773A-6740-4949-A0D5-6241CA96FA10}"/>
            </a:ext>
          </a:extLst>
        </xdr:cNvPr>
        <xdr:cNvPicPr>
          <a:picLocks noChangeAspect="1"/>
        </xdr:cNvPicPr>
      </xdr:nvPicPr>
      <xdr:blipFill>
        <a:blip xmlns:r="http://schemas.openxmlformats.org/officeDocument/2006/relationships" r:embed="rId3"/>
        <a:stretch>
          <a:fillRect/>
        </a:stretch>
      </xdr:blipFill>
      <xdr:spPr>
        <a:xfrm>
          <a:off x="3714750" y="5057775"/>
          <a:ext cx="2505075" cy="522641"/>
        </a:xfrm>
        <a:prstGeom prst="rect">
          <a:avLst/>
        </a:prstGeom>
      </xdr:spPr>
    </xdr:pic>
    <xdr:clientData/>
  </xdr:twoCellAnchor>
  <xdr:twoCellAnchor editAs="oneCell">
    <xdr:from>
      <xdr:col>8</xdr:col>
      <xdr:colOff>228600</xdr:colOff>
      <xdr:row>12</xdr:row>
      <xdr:rowOff>152400</xdr:rowOff>
    </xdr:from>
    <xdr:to>
      <xdr:col>12</xdr:col>
      <xdr:colOff>285750</xdr:colOff>
      <xdr:row>17</xdr:row>
      <xdr:rowOff>85725</xdr:rowOff>
    </xdr:to>
    <xdr:pic>
      <xdr:nvPicPr>
        <xdr:cNvPr id="5" name="Picture 4">
          <a:extLst>
            <a:ext uri="{FF2B5EF4-FFF2-40B4-BE49-F238E27FC236}">
              <a16:creationId xmlns:a16="http://schemas.microsoft.com/office/drawing/2014/main" id="{F1B569C8-3C87-4A61-92AC-AE92CFCDCA79}"/>
            </a:ext>
          </a:extLst>
        </xdr:cNvPr>
        <xdr:cNvPicPr>
          <a:picLocks noChangeAspect="1"/>
        </xdr:cNvPicPr>
      </xdr:nvPicPr>
      <xdr:blipFill>
        <a:blip xmlns:r="http://schemas.openxmlformats.org/officeDocument/2006/relationships" r:embed="rId4"/>
        <a:stretch>
          <a:fillRect/>
        </a:stretch>
      </xdr:blipFill>
      <xdr:spPr>
        <a:xfrm>
          <a:off x="5991225" y="2095500"/>
          <a:ext cx="2381250" cy="8858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js.unsiq.ac.id/index.php/ppkm/article/view/1055"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B6F49-799B-4847-AAC0-2F016C092142}">
  <dimension ref="A1:L9"/>
  <sheetViews>
    <sheetView zoomScale="145" zoomScaleNormal="145" workbookViewId="0">
      <selection activeCell="D15" sqref="D15"/>
    </sheetView>
  </sheetViews>
  <sheetFormatPr defaultRowHeight="18.75"/>
  <cols>
    <col min="1" max="16384" width="9.140625" style="17"/>
  </cols>
  <sheetData>
    <row r="1" spans="1:12">
      <c r="A1" s="16" t="s">
        <v>34</v>
      </c>
    </row>
    <row r="3" spans="1:12" ht="117.75" customHeight="1">
      <c r="A3" s="20" t="s">
        <v>37</v>
      </c>
      <c r="B3" s="20"/>
      <c r="C3" s="20"/>
      <c r="D3" s="20"/>
      <c r="E3" s="20"/>
      <c r="F3" s="20"/>
      <c r="G3" s="20"/>
      <c r="H3" s="20"/>
      <c r="I3" s="20"/>
      <c r="J3" s="20"/>
      <c r="K3" s="20"/>
      <c r="L3" s="20"/>
    </row>
    <row r="4" spans="1:12">
      <c r="A4" s="18"/>
      <c r="B4" s="18"/>
      <c r="C4" s="18"/>
      <c r="D4" s="18"/>
      <c r="E4" s="18"/>
      <c r="F4" s="18"/>
      <c r="G4" s="18"/>
      <c r="H4" s="18"/>
      <c r="I4" s="18"/>
      <c r="J4" s="18"/>
      <c r="K4" s="18"/>
      <c r="L4" s="18"/>
    </row>
    <row r="5" spans="1:12">
      <c r="A5" s="19" t="s">
        <v>35</v>
      </c>
      <c r="B5" s="18"/>
      <c r="C5" s="18"/>
      <c r="D5" s="18"/>
      <c r="E5" s="18"/>
      <c r="F5" s="18"/>
      <c r="G5" s="18"/>
      <c r="H5" s="18"/>
      <c r="I5" s="18"/>
      <c r="J5" s="18"/>
      <c r="K5" s="18"/>
      <c r="L5" s="18"/>
    </row>
    <row r="6" spans="1:12">
      <c r="A6" s="20" t="s">
        <v>38</v>
      </c>
      <c r="B6" s="20"/>
      <c r="C6" s="20"/>
      <c r="D6" s="20"/>
      <c r="E6" s="20"/>
      <c r="F6" s="20"/>
      <c r="G6" s="20"/>
      <c r="H6" s="20"/>
      <c r="I6" s="20"/>
      <c r="J6" s="20"/>
      <c r="K6" s="20"/>
      <c r="L6" s="20"/>
    </row>
    <row r="7" spans="1:12">
      <c r="A7" s="18"/>
      <c r="B7" s="18"/>
      <c r="C7" s="18"/>
      <c r="D7" s="18"/>
      <c r="E7" s="18"/>
      <c r="F7" s="18"/>
      <c r="G7" s="18"/>
      <c r="H7" s="18"/>
      <c r="I7" s="18"/>
      <c r="J7" s="18"/>
      <c r="K7" s="18"/>
      <c r="L7" s="18"/>
    </row>
    <row r="8" spans="1:12">
      <c r="A8" s="16" t="s">
        <v>36</v>
      </c>
    </row>
    <row r="9" spans="1:12">
      <c r="A9" s="21" t="s">
        <v>39</v>
      </c>
      <c r="B9" s="22"/>
      <c r="C9" s="22"/>
      <c r="D9" s="22"/>
      <c r="E9" s="22"/>
      <c r="F9" s="22"/>
      <c r="G9" s="22"/>
      <c r="H9" s="22"/>
      <c r="I9" s="22"/>
      <c r="J9" s="22"/>
      <c r="K9" s="22"/>
      <c r="L9" s="22"/>
    </row>
  </sheetData>
  <mergeCells count="3">
    <mergeCell ref="A3:L3"/>
    <mergeCell ref="A6:L6"/>
    <mergeCell ref="A9:L9"/>
  </mergeCells>
  <hyperlinks>
    <hyperlink ref="A9" r:id="rId1" xr:uid="{87F6A913-2D23-491D-BAC8-849D21F20A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topLeftCell="A19" zoomScale="130" zoomScaleNormal="130" workbookViewId="0">
      <selection activeCell="L32" sqref="L32"/>
    </sheetView>
  </sheetViews>
  <sheetFormatPr defaultColWidth="14.42578125" defaultRowHeight="15" customHeight="1"/>
  <cols>
    <col min="1" max="2" width="8.7109375" customWidth="1"/>
    <col min="3" max="3" width="24.140625" customWidth="1"/>
    <col min="4" max="4" width="8.7109375" customWidth="1"/>
    <col min="5" max="5" width="4.42578125" customWidth="1"/>
    <col min="6" max="6" width="8.7109375" customWidth="1"/>
    <col min="7" max="7" width="14.28515625" customWidth="1"/>
    <col min="8" max="26" width="8.7109375" customWidth="1"/>
  </cols>
  <sheetData>
    <row r="1" spans="1:11" ht="15" customHeight="1">
      <c r="A1" s="15" t="s">
        <v>41</v>
      </c>
    </row>
    <row r="3" spans="1:11">
      <c r="A3" s="15" t="s">
        <v>0</v>
      </c>
      <c r="F3" s="15" t="s">
        <v>1</v>
      </c>
    </row>
    <row r="4" spans="1:11">
      <c r="A4" s="2" t="s">
        <v>2</v>
      </c>
      <c r="B4" s="2" t="s">
        <v>3</v>
      </c>
      <c r="C4" s="2" t="s">
        <v>4</v>
      </c>
      <c r="D4" s="2" t="s">
        <v>5</v>
      </c>
      <c r="F4" s="2" t="s">
        <v>6</v>
      </c>
      <c r="G4" s="2" t="s">
        <v>7</v>
      </c>
      <c r="H4" s="2" t="s">
        <v>8</v>
      </c>
      <c r="I4" s="2" t="s">
        <v>9</v>
      </c>
      <c r="J4" s="2" t="s">
        <v>10</v>
      </c>
      <c r="K4" s="2" t="s">
        <v>11</v>
      </c>
    </row>
    <row r="5" spans="1:11">
      <c r="A5" s="3" t="s">
        <v>12</v>
      </c>
      <c r="B5" s="3" t="s">
        <v>8</v>
      </c>
      <c r="C5" s="4" t="s">
        <v>13</v>
      </c>
      <c r="D5" s="3">
        <v>86</v>
      </c>
      <c r="F5" s="3" t="s">
        <v>12</v>
      </c>
      <c r="G5" s="3" t="s">
        <v>14</v>
      </c>
      <c r="H5" s="3">
        <v>4</v>
      </c>
      <c r="I5" s="3">
        <v>1</v>
      </c>
      <c r="J5" s="3">
        <v>3</v>
      </c>
      <c r="K5" s="3">
        <v>1</v>
      </c>
    </row>
    <row r="6" spans="1:11">
      <c r="A6" s="3" t="s">
        <v>15</v>
      </c>
      <c r="B6" s="3" t="s">
        <v>9</v>
      </c>
      <c r="C6" s="4" t="s">
        <v>16</v>
      </c>
      <c r="D6" s="3">
        <v>89</v>
      </c>
      <c r="F6" s="3" t="s">
        <v>15</v>
      </c>
      <c r="G6" s="3" t="s">
        <v>17</v>
      </c>
      <c r="H6" s="3">
        <v>1</v>
      </c>
      <c r="I6" s="3">
        <v>0</v>
      </c>
      <c r="J6" s="3">
        <v>4</v>
      </c>
      <c r="K6" s="3">
        <v>3</v>
      </c>
    </row>
    <row r="7" spans="1:11">
      <c r="A7" s="3" t="s">
        <v>18</v>
      </c>
      <c r="B7" s="3" t="s">
        <v>10</v>
      </c>
      <c r="C7" s="4" t="s">
        <v>19</v>
      </c>
      <c r="D7" s="3">
        <v>83</v>
      </c>
      <c r="F7" s="3" t="s">
        <v>18</v>
      </c>
      <c r="G7" s="3" t="s">
        <v>20</v>
      </c>
      <c r="H7" s="3">
        <v>0</v>
      </c>
      <c r="I7" s="3">
        <v>0</v>
      </c>
      <c r="J7" s="3">
        <v>2</v>
      </c>
      <c r="K7" s="3">
        <v>2</v>
      </c>
    </row>
    <row r="8" spans="1:11">
      <c r="A8" s="3" t="s">
        <v>21</v>
      </c>
      <c r="B8" s="3" t="s">
        <v>11</v>
      </c>
      <c r="C8" s="4" t="s">
        <v>22</v>
      </c>
      <c r="D8" s="3">
        <v>80</v>
      </c>
      <c r="F8" s="3" t="s">
        <v>21</v>
      </c>
      <c r="G8" s="3" t="s">
        <v>23</v>
      </c>
      <c r="H8" s="3">
        <v>2</v>
      </c>
      <c r="I8" s="3">
        <v>0</v>
      </c>
      <c r="J8" s="3">
        <v>2</v>
      </c>
      <c r="K8" s="3">
        <v>1</v>
      </c>
    </row>
    <row r="9" spans="1:11" ht="18">
      <c r="A9" s="5"/>
      <c r="C9" s="6" t="s">
        <v>24</v>
      </c>
      <c r="D9" s="7">
        <f>SUM(D5:D8)</f>
        <v>338</v>
      </c>
      <c r="F9" s="3" t="s">
        <v>25</v>
      </c>
      <c r="G9" s="3" t="s">
        <v>26</v>
      </c>
      <c r="H9" s="3">
        <v>3</v>
      </c>
      <c r="I9" s="3">
        <v>3</v>
      </c>
      <c r="J9" s="3">
        <v>1</v>
      </c>
      <c r="K9" s="3">
        <v>1</v>
      </c>
    </row>
    <row r="10" spans="1:11">
      <c r="A10" s="8"/>
      <c r="F10" s="23" t="s">
        <v>27</v>
      </c>
      <c r="G10" s="24"/>
      <c r="H10" s="7">
        <f t="shared" ref="H10:K10" si="0">MIN(H5:H9)</f>
        <v>0</v>
      </c>
      <c r="I10" s="7">
        <f t="shared" si="0"/>
        <v>0</v>
      </c>
      <c r="J10" s="7">
        <f t="shared" si="0"/>
        <v>1</v>
      </c>
      <c r="K10" s="7">
        <f t="shared" si="0"/>
        <v>1</v>
      </c>
    </row>
    <row r="11" spans="1:11">
      <c r="A11" s="25" t="s">
        <v>32</v>
      </c>
      <c r="B11" s="25"/>
      <c r="C11" s="25"/>
      <c r="F11" s="23" t="s">
        <v>29</v>
      </c>
      <c r="G11" s="24"/>
      <c r="H11" s="7">
        <f t="shared" ref="H11:K11" si="1">MAX(H5:H9)</f>
        <v>4</v>
      </c>
      <c r="I11" s="7">
        <f t="shared" si="1"/>
        <v>3</v>
      </c>
      <c r="J11" s="7">
        <f t="shared" si="1"/>
        <v>4</v>
      </c>
      <c r="K11" s="7">
        <f t="shared" si="1"/>
        <v>3</v>
      </c>
    </row>
    <row r="12" spans="1:11"/>
    <row r="13" spans="1:11">
      <c r="F13" s="15" t="s">
        <v>40</v>
      </c>
    </row>
    <row r="14" spans="1:11"/>
    <row r="15" spans="1:11"/>
    <row r="16" spans="1:11">
      <c r="A16" s="1" t="s">
        <v>28</v>
      </c>
    </row>
    <row r="17" spans="1:13">
      <c r="A17" s="2" t="s">
        <v>2</v>
      </c>
      <c r="B17" s="2" t="s">
        <v>3</v>
      </c>
      <c r="C17" s="2" t="s">
        <v>4</v>
      </c>
      <c r="D17" s="2" t="s">
        <v>5</v>
      </c>
    </row>
    <row r="18" spans="1:13">
      <c r="A18" s="3" t="s">
        <v>12</v>
      </c>
      <c r="B18" s="3" t="s">
        <v>8</v>
      </c>
      <c r="C18" s="4" t="s">
        <v>13</v>
      </c>
      <c r="D18" s="9">
        <f>D5/$D$9</f>
        <v>0.25443786982248523</v>
      </c>
      <c r="F18" s="15" t="s">
        <v>30</v>
      </c>
    </row>
    <row r="19" spans="1:13">
      <c r="A19" s="3" t="s">
        <v>15</v>
      </c>
      <c r="B19" s="3" t="s">
        <v>9</v>
      </c>
      <c r="C19" s="4" t="s">
        <v>16</v>
      </c>
      <c r="D19" s="9">
        <f>D6/$D$9</f>
        <v>0.26331360946745563</v>
      </c>
      <c r="F19" s="2" t="s">
        <v>6</v>
      </c>
      <c r="G19" s="2" t="s">
        <v>7</v>
      </c>
      <c r="H19" s="2" t="s">
        <v>8</v>
      </c>
      <c r="I19" s="2" t="s">
        <v>9</v>
      </c>
      <c r="J19" s="2" t="s">
        <v>10</v>
      </c>
      <c r="K19" s="2" t="s">
        <v>11</v>
      </c>
    </row>
    <row r="20" spans="1:13">
      <c r="A20" s="3" t="s">
        <v>18</v>
      </c>
      <c r="B20" s="3" t="s">
        <v>10</v>
      </c>
      <c r="C20" s="4" t="s">
        <v>19</v>
      </c>
      <c r="D20" s="9">
        <f>D7/$D$9</f>
        <v>0.2455621301775148</v>
      </c>
      <c r="F20" s="3" t="s">
        <v>12</v>
      </c>
      <c r="G20" s="3" t="s">
        <v>14</v>
      </c>
      <c r="H20" s="3">
        <f>(H5-$H$10)/($H$11-$H$10)</f>
        <v>1</v>
      </c>
      <c r="I20" s="9">
        <f>(I5-$I$10)/($I$11-$I$10)</f>
        <v>0.33333333333333331</v>
      </c>
      <c r="J20" s="9">
        <f>(J5-$J$10)/($J$11-$J$10)</f>
        <v>0.66666666666666663</v>
      </c>
      <c r="K20" s="3">
        <f>(K5-$K$10)/($K$11-$K$10)</f>
        <v>0</v>
      </c>
    </row>
    <row r="21" spans="1:13" ht="15" customHeight="1">
      <c r="A21" s="3" t="s">
        <v>21</v>
      </c>
      <c r="B21" s="3" t="s">
        <v>11</v>
      </c>
      <c r="C21" s="4" t="s">
        <v>22</v>
      </c>
      <c r="D21" s="9">
        <f>D8/$D$9</f>
        <v>0.23668639053254437</v>
      </c>
      <c r="F21" s="3" t="s">
        <v>15</v>
      </c>
      <c r="G21" s="3" t="s">
        <v>17</v>
      </c>
      <c r="H21" s="3">
        <f>(H6-$H$10)/($H$11-$H$10)</f>
        <v>0.25</v>
      </c>
      <c r="I21" s="9">
        <f>(I6-$I$10)/($I$11-$I$10)</f>
        <v>0</v>
      </c>
      <c r="J21" s="9">
        <f>(J6-$J$10)/($J$11-$J$10)</f>
        <v>1</v>
      </c>
      <c r="K21" s="3">
        <f>(K6-$K$10)/($K$11-$K$10)</f>
        <v>1</v>
      </c>
    </row>
    <row r="22" spans="1:13">
      <c r="F22" s="3" t="s">
        <v>18</v>
      </c>
      <c r="G22" s="3" t="s">
        <v>20</v>
      </c>
      <c r="H22" s="3">
        <f>(H7-$H$10)/($H$11-$H$10)</f>
        <v>0</v>
      </c>
      <c r="I22" s="9">
        <f>(I7-$I$10)/($I$11-$I$10)</f>
        <v>0</v>
      </c>
      <c r="J22" s="9">
        <f>(J7-$J$10)/($J$11-$J$10)</f>
        <v>0.33333333333333331</v>
      </c>
      <c r="K22" s="3">
        <f>(K7-$K$10)/($K$11-$K$10)</f>
        <v>0.5</v>
      </c>
    </row>
    <row r="23" spans="1:13" ht="15.75" customHeight="1">
      <c r="F23" s="3" t="s">
        <v>21</v>
      </c>
      <c r="G23" s="3" t="s">
        <v>23</v>
      </c>
      <c r="H23" s="3">
        <f>(H8-$H$10)/($H$11-$H$10)</f>
        <v>0.5</v>
      </c>
      <c r="I23" s="9">
        <f>(I8-$I$10)/($I$11-$I$10)</f>
        <v>0</v>
      </c>
      <c r="J23" s="9">
        <f>(J8-$J$10)/($J$11-$J$10)</f>
        <v>0.33333333333333331</v>
      </c>
      <c r="K23" s="3">
        <f>(K8-$K$10)/($K$11-$K$10)</f>
        <v>0</v>
      </c>
    </row>
    <row r="24" spans="1:13" ht="15.75" customHeight="1">
      <c r="A24" s="5"/>
      <c r="F24" s="3" t="s">
        <v>25</v>
      </c>
      <c r="G24" s="3" t="s">
        <v>26</v>
      </c>
      <c r="H24" s="3">
        <f>(H9-$H$10)/($H$11-$H$10)</f>
        <v>0.75</v>
      </c>
      <c r="I24" s="9">
        <f>(I9-$I$10)/($I$11-$I$10)</f>
        <v>1</v>
      </c>
      <c r="J24" s="9">
        <f>(J9-$J$10)/($J$11-$J$10)</f>
        <v>0</v>
      </c>
      <c r="K24" s="3">
        <f>(K9-$K$10)/($K$11-$K$10)</f>
        <v>0</v>
      </c>
    </row>
    <row r="25" spans="1:13" ht="15.75" customHeight="1">
      <c r="A25" s="5"/>
      <c r="F25" s="23" t="s">
        <v>5</v>
      </c>
      <c r="G25" s="24"/>
      <c r="H25" s="10">
        <v>0.25443786982248523</v>
      </c>
      <c r="I25" s="10">
        <v>0.26331360946745563</v>
      </c>
      <c r="J25" s="10">
        <v>0.2455621301775148</v>
      </c>
      <c r="K25" s="10">
        <v>0.23668639053254437</v>
      </c>
    </row>
    <row r="26" spans="1:13" ht="15.75" customHeight="1">
      <c r="A26" s="5"/>
    </row>
    <row r="27" spans="1:13" ht="15.75" customHeight="1">
      <c r="A27" s="5"/>
      <c r="F27" s="15" t="s">
        <v>33</v>
      </c>
    </row>
    <row r="28" spans="1:13" ht="15.75" customHeight="1"/>
    <row r="29" spans="1:13" ht="15.75" customHeight="1"/>
    <row r="30" spans="1:13" ht="15.75" customHeight="1"/>
    <row r="31" spans="1:13" ht="15.75" customHeight="1">
      <c r="F31" s="2" t="s">
        <v>6</v>
      </c>
      <c r="G31" s="2" t="s">
        <v>7</v>
      </c>
      <c r="H31" s="2" t="s">
        <v>8</v>
      </c>
      <c r="I31" s="2" t="s">
        <v>9</v>
      </c>
      <c r="J31" s="2" t="s">
        <v>10</v>
      </c>
      <c r="K31" s="2" t="s">
        <v>11</v>
      </c>
      <c r="L31" s="11" t="s">
        <v>24</v>
      </c>
      <c r="M31" s="12" t="s">
        <v>31</v>
      </c>
    </row>
    <row r="32" spans="1:13" ht="15.75" customHeight="1">
      <c r="F32" s="3" t="s">
        <v>12</v>
      </c>
      <c r="G32" s="3" t="s">
        <v>14</v>
      </c>
      <c r="H32" s="9">
        <f>H20*$H$25</f>
        <v>0.25443786982248523</v>
      </c>
      <c r="I32" s="9">
        <f>I20*$I$25</f>
        <v>8.7771203155818545E-2</v>
      </c>
      <c r="J32" s="9">
        <f>J20*$J$25</f>
        <v>0.16370808678500987</v>
      </c>
      <c r="K32" s="3">
        <f>K20*$K$25</f>
        <v>0</v>
      </c>
      <c r="L32" s="10">
        <f t="shared" ref="L32:L36" si="2">SUM(H32:K32)</f>
        <v>0.50591715976331364</v>
      </c>
      <c r="M32" s="13">
        <v>2</v>
      </c>
    </row>
    <row r="33" spans="6:13" ht="15.75" customHeight="1">
      <c r="F33" s="3" t="s">
        <v>15</v>
      </c>
      <c r="G33" s="3" t="s">
        <v>17</v>
      </c>
      <c r="H33" s="9">
        <f>H21*$H$25</f>
        <v>6.3609467455621307E-2</v>
      </c>
      <c r="I33" s="9">
        <f>I21*$I$25</f>
        <v>0</v>
      </c>
      <c r="J33" s="9">
        <f>J21*$J$25</f>
        <v>0.2455621301775148</v>
      </c>
      <c r="K33" s="9">
        <f>K21*$K$25</f>
        <v>0.23668639053254437</v>
      </c>
      <c r="L33" s="10">
        <f t="shared" si="2"/>
        <v>0.54585798816568043</v>
      </c>
      <c r="M33" s="13">
        <v>1</v>
      </c>
    </row>
    <row r="34" spans="6:13" ht="15.75" customHeight="1">
      <c r="F34" s="3" t="s">
        <v>18</v>
      </c>
      <c r="G34" s="3" t="s">
        <v>20</v>
      </c>
      <c r="H34" s="9">
        <f>H22*$H$25</f>
        <v>0</v>
      </c>
      <c r="I34" s="9">
        <f>I22*$I$25</f>
        <v>0</v>
      </c>
      <c r="J34" s="9">
        <f>J22*$J$25</f>
        <v>8.1854043392504933E-2</v>
      </c>
      <c r="K34" s="9">
        <f>K22*$K$25</f>
        <v>0.11834319526627218</v>
      </c>
      <c r="L34" s="10">
        <f t="shared" si="2"/>
        <v>0.20019723865877712</v>
      </c>
      <c r="M34" s="13">
        <v>5</v>
      </c>
    </row>
    <row r="35" spans="6:13" ht="15.75" customHeight="1">
      <c r="F35" s="3" t="s">
        <v>21</v>
      </c>
      <c r="G35" s="3" t="s">
        <v>23</v>
      </c>
      <c r="H35" s="9">
        <f>H23*$H$25</f>
        <v>0.12721893491124261</v>
      </c>
      <c r="I35" s="9">
        <f>I23*$I$25</f>
        <v>0</v>
      </c>
      <c r="J35" s="9">
        <f>J23*$J$25</f>
        <v>8.1854043392504933E-2</v>
      </c>
      <c r="K35" s="3">
        <f>K23*$K$25</f>
        <v>0</v>
      </c>
      <c r="L35" s="10">
        <f t="shared" si="2"/>
        <v>0.20907297830374755</v>
      </c>
      <c r="M35" s="13">
        <v>4</v>
      </c>
    </row>
    <row r="36" spans="6:13" ht="15.75" customHeight="1">
      <c r="F36" s="3" t="s">
        <v>25</v>
      </c>
      <c r="G36" s="3" t="s">
        <v>26</v>
      </c>
      <c r="H36" s="9">
        <f>H24*$H$25</f>
        <v>0.19082840236686394</v>
      </c>
      <c r="I36" s="9">
        <f>I24*$I$25</f>
        <v>0.26331360946745563</v>
      </c>
      <c r="J36" s="9">
        <f>J24*$J$25</f>
        <v>0</v>
      </c>
      <c r="K36" s="3">
        <f>K24*$K$25</f>
        <v>0</v>
      </c>
      <c r="L36" s="10">
        <f t="shared" si="2"/>
        <v>0.45414201183431957</v>
      </c>
      <c r="M36" s="13">
        <v>3</v>
      </c>
    </row>
    <row r="37" spans="6:13" ht="15.75" customHeight="1"/>
    <row r="38" spans="6:13" ht="15.75" customHeight="1"/>
    <row r="39" spans="6:13" ht="15.75" customHeight="1"/>
    <row r="40" spans="6:13" ht="15.75" customHeight="1"/>
    <row r="41" spans="6:13" ht="15.75" customHeight="1"/>
    <row r="42" spans="6:13" ht="15.75" customHeight="1"/>
    <row r="43" spans="6:13" ht="15.75" customHeight="1"/>
    <row r="44" spans="6:13" ht="15.75" customHeight="1"/>
    <row r="45" spans="6:13" ht="15.75" customHeight="1"/>
    <row r="46" spans="6:13" ht="15.75" customHeight="1"/>
    <row r="47" spans="6:13" ht="15.75" customHeight="1"/>
    <row r="48" spans="6: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c r="A73" s="14"/>
    </row>
    <row r="74" spans="1:1" ht="15.75" customHeight="1"/>
    <row r="75" spans="1:1" ht="15.75" customHeight="1"/>
    <row r="76" spans="1:1" ht="15.75" customHeight="1"/>
    <row r="77" spans="1:1" ht="15.75" customHeight="1"/>
    <row r="78" spans="1:1" ht="15.75" customHeight="1"/>
    <row r="79" spans="1:1" ht="15.75" customHeight="1"/>
    <row r="80" spans="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F10:G10"/>
    <mergeCell ref="F11:G11"/>
    <mergeCell ref="F25:G25"/>
    <mergeCell ref="A11:C11"/>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Pendahuluan</vt:lpstr>
      <vt:lpstr>SMART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Rajo Intan</cp:lastModifiedBy>
  <dcterms:created xsi:type="dcterms:W3CDTF">2022-03-21T11:29:38Z</dcterms:created>
  <dcterms:modified xsi:type="dcterms:W3CDTF">2022-04-09T03:09:34Z</dcterms:modified>
</cp:coreProperties>
</file>