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Kode\My Youtube\NSPK\Teori\5_SAW\"/>
    </mc:Choice>
  </mc:AlternateContent>
  <xr:revisionPtr revIDLastSave="0" documentId="13_ncr:1_{A39069F2-875C-43EC-BD00-5B76BABCFBB3}" xr6:coauthVersionLast="47" xr6:coauthVersionMax="47" xr10:uidLastSave="{00000000-0000-0000-0000-000000000000}"/>
  <bookViews>
    <workbookView xWindow="13755" yWindow="2940" windowWidth="17280" windowHeight="9465" activeTab="1" xr2:uid="{00000000-000D-0000-FFFF-FFFF00000000}"/>
  </bookViews>
  <sheets>
    <sheet name="Pendahuluan" sheetId="2" r:id="rId1"/>
    <sheet name="SA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7" i="1" l="1"/>
  <c r="J17" i="1"/>
  <c r="J23" i="1" s="1"/>
  <c r="J37" i="1" s="1"/>
  <c r="I17" i="1"/>
  <c r="I28" i="1" s="1"/>
  <c r="I42" i="1" s="1"/>
  <c r="H17" i="1"/>
  <c r="G17" i="1"/>
  <c r="K16" i="1"/>
  <c r="K26" i="1" s="1"/>
  <c r="K40" i="1" s="1"/>
  <c r="J16" i="1"/>
  <c r="I16" i="1"/>
  <c r="H16" i="1"/>
  <c r="H25" i="1" s="1"/>
  <c r="H39" i="1" s="1"/>
  <c r="G16" i="1"/>
  <c r="G30" i="1" s="1"/>
  <c r="G44" i="1" s="1"/>
  <c r="K22" i="1" l="1"/>
  <c r="K36" i="1" s="1"/>
  <c r="G26" i="1"/>
  <c r="G40" i="1" s="1"/>
  <c r="J29" i="1"/>
  <c r="J43" i="1" s="1"/>
  <c r="J22" i="1"/>
  <c r="J36" i="1" s="1"/>
  <c r="G23" i="1"/>
  <c r="G37" i="1" s="1"/>
  <c r="I27" i="1"/>
  <c r="I41" i="1" s="1"/>
  <c r="J30" i="1"/>
  <c r="J44" i="1" s="1"/>
  <c r="G24" i="1"/>
  <c r="G38" i="1" s="1"/>
  <c r="J27" i="1"/>
  <c r="J41" i="1" s="1"/>
  <c r="K30" i="1"/>
  <c r="K44" i="1" s="1"/>
  <c r="G21" i="1"/>
  <c r="G35" i="1" s="1"/>
  <c r="I24" i="1"/>
  <c r="I38" i="1" s="1"/>
  <c r="G28" i="1"/>
  <c r="G42" i="1" s="1"/>
  <c r="I22" i="1"/>
  <c r="I36" i="1" s="1"/>
  <c r="K25" i="1"/>
  <c r="K39" i="1" s="1"/>
  <c r="I29" i="1"/>
  <c r="I43" i="1" s="1"/>
  <c r="I21" i="1"/>
  <c r="I35" i="1" s="1"/>
  <c r="J24" i="1"/>
  <c r="J38" i="1" s="1"/>
  <c r="K28" i="1"/>
  <c r="K42" i="1" s="1"/>
  <c r="I26" i="1"/>
  <c r="I40" i="1" s="1"/>
  <c r="I30" i="1"/>
  <c r="I44" i="1" s="1"/>
  <c r="J21" i="1"/>
  <c r="J35" i="1" s="1"/>
  <c r="J25" i="1"/>
  <c r="J39" i="1" s="1"/>
  <c r="G29" i="1"/>
  <c r="G43" i="1" s="1"/>
  <c r="H21" i="1"/>
  <c r="H35" i="1" s="1"/>
  <c r="H22" i="1"/>
  <c r="H36" i="1" s="1"/>
  <c r="K23" i="1"/>
  <c r="K37" i="1" s="1"/>
  <c r="I25" i="1"/>
  <c r="I39" i="1" s="1"/>
  <c r="G27" i="1"/>
  <c r="G41" i="1" s="1"/>
  <c r="J28" i="1"/>
  <c r="J42" i="1" s="1"/>
  <c r="H30" i="1"/>
  <c r="H44" i="1" s="1"/>
  <c r="H24" i="1"/>
  <c r="H38" i="1" s="1"/>
  <c r="H26" i="1"/>
  <c r="H40" i="1" s="1"/>
  <c r="H23" i="1"/>
  <c r="H37" i="1" s="1"/>
  <c r="K21" i="1"/>
  <c r="K35" i="1" s="1"/>
  <c r="I23" i="1"/>
  <c r="I37" i="1" s="1"/>
  <c r="G25" i="1"/>
  <c r="G39" i="1" s="1"/>
  <c r="J26" i="1"/>
  <c r="J40" i="1" s="1"/>
  <c r="H28" i="1"/>
  <c r="H42" i="1" s="1"/>
  <c r="K29" i="1"/>
  <c r="K43" i="1" s="1"/>
  <c r="H27" i="1"/>
  <c r="H41" i="1" s="1"/>
  <c r="H29" i="1"/>
  <c r="H43" i="1" s="1"/>
  <c r="K27" i="1"/>
  <c r="K41" i="1" s="1"/>
  <c r="K24" i="1"/>
  <c r="K38" i="1" s="1"/>
  <c r="G22" i="1"/>
  <c r="G36" i="1" s="1"/>
  <c r="L37" i="1" l="1"/>
  <c r="L40" i="1"/>
  <c r="L42" i="1"/>
  <c r="L35" i="1"/>
  <c r="L39" i="1"/>
  <c r="L36" i="1"/>
  <c r="L43" i="1"/>
  <c r="L38" i="1"/>
  <c r="L44" i="1"/>
  <c r="L41" i="1"/>
</calcChain>
</file>

<file path=xl/sharedStrings.xml><?xml version="1.0" encoding="utf-8"?>
<sst xmlns="http://schemas.openxmlformats.org/spreadsheetml/2006/main" count="90" uniqueCount="42">
  <si>
    <t>NILAI BOBOT KRITERIA</t>
  </si>
  <si>
    <t>NILAI ALTERNATIF</t>
  </si>
  <si>
    <t>Nama Kriteria</t>
  </si>
  <si>
    <t>Kode Kriteria</t>
  </si>
  <si>
    <t>Bobot</t>
  </si>
  <si>
    <t>Atribut</t>
  </si>
  <si>
    <t>Alternatif</t>
  </si>
  <si>
    <t>C1</t>
  </si>
  <si>
    <t>C2</t>
  </si>
  <si>
    <t>C3</t>
  </si>
  <si>
    <t>C4</t>
  </si>
  <si>
    <t>C5</t>
  </si>
  <si>
    <t>Transportasi</t>
  </si>
  <si>
    <t>Benefit</t>
  </si>
  <si>
    <t>A1</t>
  </si>
  <si>
    <t>Suasana</t>
  </si>
  <si>
    <t>A2</t>
  </si>
  <si>
    <t>Keamanan</t>
  </si>
  <si>
    <t>Cost</t>
  </si>
  <si>
    <t>A3</t>
  </si>
  <si>
    <t>Variasi Produk</t>
  </si>
  <si>
    <t>A4</t>
  </si>
  <si>
    <t>Fasilitas</t>
  </si>
  <si>
    <t>A5</t>
  </si>
  <si>
    <t>A6</t>
  </si>
  <si>
    <t>A7</t>
  </si>
  <si>
    <t>A8</t>
  </si>
  <si>
    <t>A9</t>
  </si>
  <si>
    <t>A10</t>
  </si>
  <si>
    <t>Max</t>
  </si>
  <si>
    <t>Min</t>
  </si>
  <si>
    <t>NILAI ALTERNATIF TERNORMALISASI</t>
  </si>
  <si>
    <t>NILAI PREFERENSI</t>
  </si>
  <si>
    <t>Total</t>
  </si>
  <si>
    <t>Benefit/Manfaat</t>
  </si>
  <si>
    <t>Cost/Biaya</t>
  </si>
  <si>
    <t>Pendahuluan</t>
  </si>
  <si>
    <t>Model</t>
  </si>
  <si>
    <t>Link</t>
  </si>
  <si>
    <t>Kota Batam merupakan salah satu daerah yang sering dikunjungi sebagai tujuan wisata belanja oleh wisatawan karena banyaknya atraksi yang ditawarkan. Namun, tempat wisata belanja yang banyak merebak tersebut tidak selaras dengan informasi yang tersedia tentang tempat wisata terkait. Selain itu, banyaknya tempat-tempat tujuan wisata belanja acap kali membuat banyak wisatawan kebingungan dalam memilih tempat wisata belanja. Maka dari itu, pentingnya suatu sistem pendukung keputusan yang menunjang wisatawan dalam memilih tempat wisata belanja yang diinginkan. Dibutuhkan suatu metode dalam penerapannya agar sistem pendukung keputusan yang diinginkan dapat tercapai dimana salah satu metodenya adalah Simple Additive Weighting (SAW). Penelitian ini menggunakan metode Simple Additive Weighting (SAW) karena dapat menyelesaikan pengambilan keputusan multi kriteria. Terdapat lima kriteria yang digunakan dalam pemilihan tempat wisata belanja pada penelitian ini, yaitu transportasi (C1), suasana (C2), keamanan (C3), variasi produk (C4), dan fasilitas (C5). Berdasarkan perhitungan menggunakan metode Simple Additive Weighting (SAW) diperoleh bahwa tempat wisata belanja A4 (Alternatif 4) yaitu Nagoya Hill memegang nilai rangking tertinggi dengan nilai sebesar 1.00000 dan menjadikannya sebagai tempat wisata belanja yang paling direkomendasi.</t>
  </si>
  <si>
    <t>Simple Additive Weighting (SAW)</t>
  </si>
  <si>
    <t>https://bit.ly/3EDfJOy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</si>
</sst>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0"/>
      <color rgb="FF000000"/>
      <name val="Arial"/>
      <scheme val="minor"/>
    </font>
    <font>
      <b/>
      <sz val="10"/>
      <color theme="1"/>
      <name val="Arial"/>
      <scheme val="minor"/>
    </font>
    <font>
      <sz val="10"/>
      <color theme="1"/>
      <name val="Arial"/>
      <scheme val="minor"/>
    </font>
    <font>
      <b/>
      <sz val="10"/>
      <color theme="1"/>
      <name val="Arial"/>
      <family val="2"/>
      <scheme val="minor"/>
    </font>
    <font>
      <u/>
      <sz val="10"/>
      <color theme="10"/>
      <name val="Arial"/>
      <scheme val="minor"/>
    </font>
    <font>
      <b/>
      <sz val="14"/>
      <color theme="1"/>
      <name val="Calibri"/>
      <family val="2"/>
    </font>
    <font>
      <sz val="14"/>
      <color theme="1"/>
      <name val="Calibri"/>
      <family val="2"/>
    </font>
    <font>
      <b/>
      <sz val="14"/>
      <color rgb="FF000000"/>
      <name val="Arial"/>
      <family val="2"/>
      <scheme val="minor"/>
    </font>
    <font>
      <sz val="10"/>
      <color theme="1"/>
      <name val="Arial"/>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applyFont="1" applyAlignment="1"/>
    <xf numFmtId="0" fontId="1" fillId="0" borderId="0" xfId="0" applyFont="1" applyAlignment="1"/>
    <xf numFmtId="0" fontId="1" fillId="0" borderId="1"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164" fontId="2" fillId="0" borderId="1"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Alignment="1"/>
    <xf numFmtId="0" fontId="2" fillId="0" borderId="0" xfId="0" applyFont="1" applyAlignment="1"/>
    <xf numFmtId="164" fontId="1" fillId="0" borderId="1" xfId="0" applyNumberFormat="1" applyFont="1" applyBorder="1" applyAlignment="1">
      <alignment horizontal="center"/>
    </xf>
    <xf numFmtId="164" fontId="2" fillId="0" borderId="1" xfId="0" applyNumberFormat="1" applyFont="1" applyBorder="1" applyAlignment="1">
      <alignment horizontal="center"/>
    </xf>
    <xf numFmtId="0" fontId="3" fillId="0" borderId="0" xfId="0" applyFont="1" applyFill="1" applyBorder="1" applyAlignment="1">
      <alignment horizontal="left"/>
    </xf>
    <xf numFmtId="3" fontId="3" fillId="0" borderId="0" xfId="0" applyNumberFormat="1" applyFont="1" applyAlignment="1"/>
    <xf numFmtId="0" fontId="5" fillId="0" borderId="0" xfId="0" applyFont="1"/>
    <xf numFmtId="0" fontId="6" fillId="0" borderId="0" xfId="0" applyFont="1"/>
    <xf numFmtId="0" fontId="6" fillId="0" borderId="0" xfId="0" applyFont="1" applyAlignment="1">
      <alignment horizontal="left" wrapText="1"/>
    </xf>
    <xf numFmtId="0" fontId="5" fillId="0" borderId="0" xfId="0" applyFont="1" applyAlignment="1">
      <alignment horizontal="left" wrapText="1"/>
    </xf>
    <xf numFmtId="0" fontId="7" fillId="0" borderId="0" xfId="0" applyFont="1" applyAlignment="1"/>
    <xf numFmtId="0" fontId="2" fillId="0" borderId="3" xfId="0" applyFont="1" applyBorder="1" applyAlignment="1">
      <alignment horizontal="center"/>
    </xf>
    <xf numFmtId="0" fontId="2" fillId="0" borderId="2" xfId="0" applyFont="1" applyBorder="1" applyAlignment="1">
      <alignment horizontal="center"/>
    </xf>
    <xf numFmtId="3" fontId="2" fillId="0" borderId="2" xfId="0" applyNumberFormat="1" applyFont="1" applyBorder="1"/>
    <xf numFmtId="0" fontId="2" fillId="0" borderId="2" xfId="0" applyFont="1" applyBorder="1"/>
    <xf numFmtId="0" fontId="3" fillId="0" borderId="2" xfId="0" applyFont="1" applyBorder="1" applyAlignment="1"/>
    <xf numFmtId="0" fontId="3" fillId="0" borderId="2" xfId="0" applyFont="1" applyFill="1" applyBorder="1" applyAlignment="1">
      <alignment horizontal="left"/>
    </xf>
    <xf numFmtId="3" fontId="8" fillId="0" borderId="1" xfId="0" applyNumberFormat="1" applyFont="1" applyBorder="1" applyAlignment="1">
      <alignment horizontal="center"/>
    </xf>
    <xf numFmtId="0" fontId="8" fillId="0" borderId="1" xfId="0" applyFont="1" applyBorder="1" applyAlignment="1">
      <alignment horizontal="center"/>
    </xf>
    <xf numFmtId="0" fontId="8" fillId="0" borderId="3" xfId="0" applyFont="1" applyBorder="1" applyAlignment="1">
      <alignment horizontal="center"/>
    </xf>
    <xf numFmtId="0" fontId="6" fillId="0" borderId="0" xfId="0" applyFont="1" applyAlignment="1">
      <alignment horizontal="left" wrapText="1"/>
    </xf>
    <xf numFmtId="0" fontId="4" fillId="0" borderId="0" xfId="1" applyAlignment="1">
      <alignment horizontal="left"/>
    </xf>
    <xf numFmtId="0" fontId="6"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12</xdr:row>
      <xdr:rowOff>35873</xdr:rowOff>
    </xdr:from>
    <xdr:to>
      <xdr:col>1</xdr:col>
      <xdr:colOff>156210</xdr:colOff>
      <xdr:row>17</xdr:row>
      <xdr:rowOff>34496</xdr:rowOff>
    </xdr:to>
    <xdr:pic>
      <xdr:nvPicPr>
        <xdr:cNvPr id="2" name="Picture 1">
          <a:extLst>
            <a:ext uri="{FF2B5EF4-FFF2-40B4-BE49-F238E27FC236}">
              <a16:creationId xmlns:a16="http://schemas.microsoft.com/office/drawing/2014/main" id="{E140B00B-162A-4731-BA5B-82F97A289477}"/>
            </a:ext>
          </a:extLst>
        </xdr:cNvPr>
        <xdr:cNvPicPr>
          <a:picLocks noChangeAspect="1"/>
        </xdr:cNvPicPr>
      </xdr:nvPicPr>
      <xdr:blipFill>
        <a:blip xmlns:r="http://schemas.openxmlformats.org/officeDocument/2006/relationships" r:embed="rId1"/>
        <a:stretch>
          <a:fillRect/>
        </a:stretch>
      </xdr:blipFill>
      <xdr:spPr>
        <a:xfrm>
          <a:off x="114300" y="2215193"/>
          <a:ext cx="1558290" cy="804438"/>
        </a:xfrm>
        <a:prstGeom prst="rect">
          <a:avLst/>
        </a:prstGeom>
      </xdr:spPr>
    </xdr:pic>
    <xdr:clientData/>
  </xdr:twoCellAnchor>
  <xdr:twoCellAnchor editAs="oneCell">
    <xdr:from>
      <xdr:col>0</xdr:col>
      <xdr:colOff>243092</xdr:colOff>
      <xdr:row>17</xdr:row>
      <xdr:rowOff>186559</xdr:rowOff>
    </xdr:from>
    <xdr:to>
      <xdr:col>1</xdr:col>
      <xdr:colOff>148591</xdr:colOff>
      <xdr:row>21</xdr:row>
      <xdr:rowOff>152610</xdr:rowOff>
    </xdr:to>
    <xdr:pic>
      <xdr:nvPicPr>
        <xdr:cNvPr id="3" name="Picture 2">
          <a:extLst>
            <a:ext uri="{FF2B5EF4-FFF2-40B4-BE49-F238E27FC236}">
              <a16:creationId xmlns:a16="http://schemas.microsoft.com/office/drawing/2014/main" id="{5EAE8BAA-BEA7-4C32-A774-970DCCCA4C13}"/>
            </a:ext>
          </a:extLst>
        </xdr:cNvPr>
        <xdr:cNvPicPr>
          <a:picLocks noChangeAspect="1"/>
        </xdr:cNvPicPr>
      </xdr:nvPicPr>
      <xdr:blipFill>
        <a:blip xmlns:r="http://schemas.openxmlformats.org/officeDocument/2006/relationships" r:embed="rId2"/>
        <a:stretch>
          <a:fillRect/>
        </a:stretch>
      </xdr:blipFill>
      <xdr:spPr>
        <a:xfrm>
          <a:off x="243092" y="3356479"/>
          <a:ext cx="1408544" cy="75853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it.ly/3EDfJO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C7F48-C314-4603-9F50-D6FF9C99B97B}">
  <dimension ref="A1:L9"/>
  <sheetViews>
    <sheetView workbookViewId="0">
      <selection activeCell="A3" sqref="A3:L3"/>
    </sheetView>
  </sheetViews>
  <sheetFormatPr defaultRowHeight="18.75" x14ac:dyDescent="0.3"/>
  <cols>
    <col min="1" max="16384" width="9.140625" style="14"/>
  </cols>
  <sheetData>
    <row r="1" spans="1:12" x14ac:dyDescent="0.3">
      <c r="A1" s="13" t="s">
        <v>36</v>
      </c>
    </row>
    <row r="3" spans="1:12" ht="204" customHeight="1" x14ac:dyDescent="0.3">
      <c r="A3" s="27" t="s">
        <v>39</v>
      </c>
      <c r="B3" s="27"/>
      <c r="C3" s="27"/>
      <c r="D3" s="27"/>
      <c r="E3" s="27"/>
      <c r="F3" s="27"/>
      <c r="G3" s="27"/>
      <c r="H3" s="27"/>
      <c r="I3" s="27"/>
      <c r="J3" s="27"/>
      <c r="K3" s="27"/>
      <c r="L3" s="27"/>
    </row>
    <row r="4" spans="1:12" x14ac:dyDescent="0.3">
      <c r="A4" s="15"/>
      <c r="B4" s="15"/>
      <c r="C4" s="15"/>
      <c r="D4" s="15"/>
      <c r="E4" s="15"/>
      <c r="F4" s="15"/>
      <c r="G4" s="15"/>
      <c r="H4" s="15"/>
      <c r="I4" s="15"/>
      <c r="J4" s="15"/>
      <c r="K4" s="15"/>
      <c r="L4" s="15"/>
    </row>
    <row r="5" spans="1:12" x14ac:dyDescent="0.3">
      <c r="A5" s="16" t="s">
        <v>37</v>
      </c>
      <c r="B5" s="15"/>
      <c r="C5" s="15"/>
      <c r="D5" s="15"/>
      <c r="E5" s="15"/>
      <c r="F5" s="15"/>
      <c r="G5" s="15"/>
      <c r="H5" s="15"/>
      <c r="I5" s="15"/>
      <c r="J5" s="15"/>
      <c r="K5" s="15"/>
      <c r="L5" s="15"/>
    </row>
    <row r="6" spans="1:12" x14ac:dyDescent="0.3">
      <c r="A6" s="27" t="s">
        <v>40</v>
      </c>
      <c r="B6" s="27"/>
      <c r="C6" s="27"/>
      <c r="D6" s="27"/>
      <c r="E6" s="27"/>
      <c r="F6" s="27"/>
      <c r="G6" s="27"/>
      <c r="H6" s="27"/>
      <c r="I6" s="27"/>
      <c r="J6" s="27"/>
      <c r="K6" s="27"/>
      <c r="L6" s="27"/>
    </row>
    <row r="7" spans="1:12" x14ac:dyDescent="0.3">
      <c r="A7" s="15"/>
      <c r="B7" s="15"/>
      <c r="C7" s="15"/>
      <c r="D7" s="15"/>
      <c r="E7" s="15"/>
      <c r="F7" s="15"/>
      <c r="G7" s="15"/>
      <c r="H7" s="15"/>
      <c r="I7" s="15"/>
      <c r="J7" s="15"/>
      <c r="K7" s="15"/>
      <c r="L7" s="15"/>
    </row>
    <row r="8" spans="1:12" x14ac:dyDescent="0.3">
      <c r="A8" s="13" t="s">
        <v>38</v>
      </c>
    </row>
    <row r="9" spans="1:12" x14ac:dyDescent="0.3">
      <c r="A9" s="28" t="s">
        <v>41</v>
      </c>
      <c r="B9" s="29"/>
      <c r="C9" s="29"/>
      <c r="D9" s="29"/>
      <c r="E9" s="29"/>
      <c r="F9" s="29"/>
      <c r="G9" s="29"/>
      <c r="H9" s="29"/>
      <c r="I9" s="29"/>
      <c r="J9" s="29"/>
      <c r="K9" s="29"/>
      <c r="L9" s="29"/>
    </row>
  </sheetData>
  <mergeCells count="3">
    <mergeCell ref="A3:L3"/>
    <mergeCell ref="A6:L6"/>
    <mergeCell ref="A9:L9"/>
  </mergeCells>
  <hyperlinks>
    <hyperlink ref="A9" r:id="rId1" xr:uid="{90FF09BA-334A-4E20-BB55-19C3E4D43C6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4"/>
  <sheetViews>
    <sheetView tabSelected="1" workbookViewId="0">
      <selection activeCell="G31" sqref="G31"/>
    </sheetView>
  </sheetViews>
  <sheetFormatPr defaultColWidth="12.5703125" defaultRowHeight="15.75" customHeight="1" x14ac:dyDescent="0.2"/>
  <cols>
    <col min="1" max="1" width="22.7109375" bestFit="1" customWidth="1"/>
    <col min="5" max="5" width="6" customWidth="1"/>
    <col min="13" max="13" width="5" customWidth="1"/>
  </cols>
  <sheetData>
    <row r="1" spans="1:11" ht="15.75" customHeight="1" x14ac:dyDescent="0.25">
      <c r="A1" s="17" t="s">
        <v>40</v>
      </c>
    </row>
    <row r="3" spans="1:11" ht="12.75" x14ac:dyDescent="0.2">
      <c r="A3" s="1" t="s">
        <v>0</v>
      </c>
      <c r="F3" s="1" t="s">
        <v>1</v>
      </c>
    </row>
    <row r="4" spans="1:11" ht="12.75" x14ac:dyDescent="0.2">
      <c r="A4" s="2" t="s">
        <v>2</v>
      </c>
      <c r="B4" s="2" t="s">
        <v>3</v>
      </c>
      <c r="C4" s="2" t="s">
        <v>4</v>
      </c>
      <c r="D4" s="2" t="s">
        <v>5</v>
      </c>
      <c r="F4" s="2" t="s">
        <v>6</v>
      </c>
      <c r="G4" s="2" t="s">
        <v>7</v>
      </c>
      <c r="H4" s="2" t="s">
        <v>8</v>
      </c>
      <c r="I4" s="2" t="s">
        <v>9</v>
      </c>
      <c r="J4" s="2" t="s">
        <v>10</v>
      </c>
      <c r="K4" s="2" t="s">
        <v>11</v>
      </c>
    </row>
    <row r="5" spans="1:11" ht="12.75" x14ac:dyDescent="0.2">
      <c r="A5" s="3" t="s">
        <v>12</v>
      </c>
      <c r="B5" s="4" t="s">
        <v>7</v>
      </c>
      <c r="C5" s="5">
        <v>0.14399999999999999</v>
      </c>
      <c r="D5" s="4" t="s">
        <v>13</v>
      </c>
      <c r="F5" s="4" t="s">
        <v>14</v>
      </c>
      <c r="G5" s="6">
        <v>3</v>
      </c>
      <c r="H5" s="4">
        <v>3</v>
      </c>
      <c r="I5" s="4">
        <v>2</v>
      </c>
      <c r="J5" s="4">
        <v>1</v>
      </c>
      <c r="K5" s="24">
        <v>4</v>
      </c>
    </row>
    <row r="6" spans="1:11" ht="12.75" x14ac:dyDescent="0.2">
      <c r="A6" s="3" t="s">
        <v>15</v>
      </c>
      <c r="B6" s="4" t="s">
        <v>8</v>
      </c>
      <c r="C6" s="5">
        <v>0.219</v>
      </c>
      <c r="D6" s="4" t="s">
        <v>13</v>
      </c>
      <c r="F6" s="4" t="s">
        <v>16</v>
      </c>
      <c r="G6" s="4">
        <v>3</v>
      </c>
      <c r="H6" s="4">
        <v>1</v>
      </c>
      <c r="I6" s="6">
        <v>2</v>
      </c>
      <c r="J6" s="4">
        <v>2</v>
      </c>
      <c r="K6" s="25">
        <v>4</v>
      </c>
    </row>
    <row r="7" spans="1:11" ht="12.75" x14ac:dyDescent="0.2">
      <c r="A7" s="3" t="s">
        <v>17</v>
      </c>
      <c r="B7" s="4" t="s">
        <v>9</v>
      </c>
      <c r="C7" s="5">
        <v>0.29599999999999999</v>
      </c>
      <c r="D7" s="4" t="s">
        <v>18</v>
      </c>
      <c r="F7" s="4" t="s">
        <v>19</v>
      </c>
      <c r="G7" s="6">
        <v>4</v>
      </c>
      <c r="H7" s="4">
        <v>3</v>
      </c>
      <c r="I7" s="4">
        <v>2</v>
      </c>
      <c r="J7" s="4">
        <v>2</v>
      </c>
      <c r="K7" s="25">
        <v>4</v>
      </c>
    </row>
    <row r="8" spans="1:11" ht="12.75" x14ac:dyDescent="0.2">
      <c r="A8" s="3" t="s">
        <v>20</v>
      </c>
      <c r="B8" s="4" t="s">
        <v>10</v>
      </c>
      <c r="C8" s="5">
        <v>0.13500000000000001</v>
      </c>
      <c r="D8" s="4" t="s">
        <v>18</v>
      </c>
      <c r="F8" s="4" t="s">
        <v>21</v>
      </c>
      <c r="G8" s="4">
        <v>4</v>
      </c>
      <c r="H8" s="4">
        <v>4</v>
      </c>
      <c r="I8" s="4">
        <v>1</v>
      </c>
      <c r="J8" s="4">
        <v>1</v>
      </c>
      <c r="K8" s="25">
        <v>4</v>
      </c>
    </row>
    <row r="9" spans="1:11" ht="12.75" x14ac:dyDescent="0.2">
      <c r="A9" s="3" t="s">
        <v>22</v>
      </c>
      <c r="B9" s="4" t="s">
        <v>11</v>
      </c>
      <c r="C9" s="5">
        <v>0.20599999999999999</v>
      </c>
      <c r="D9" s="4" t="s">
        <v>13</v>
      </c>
      <c r="F9" s="4" t="s">
        <v>23</v>
      </c>
      <c r="G9" s="4">
        <v>3</v>
      </c>
      <c r="H9" s="4">
        <v>1</v>
      </c>
      <c r="I9" s="4">
        <v>4</v>
      </c>
      <c r="J9" s="4">
        <v>1</v>
      </c>
      <c r="K9" s="25">
        <v>1</v>
      </c>
    </row>
    <row r="10" spans="1:11" ht="12.75" x14ac:dyDescent="0.2">
      <c r="A10" s="7"/>
      <c r="F10" s="4" t="s">
        <v>24</v>
      </c>
      <c r="G10" s="4">
        <v>3</v>
      </c>
      <c r="H10" s="4">
        <v>2</v>
      </c>
      <c r="I10" s="4">
        <v>3</v>
      </c>
      <c r="J10" s="4">
        <v>1</v>
      </c>
      <c r="K10" s="25">
        <v>4</v>
      </c>
    </row>
    <row r="11" spans="1:11" ht="12.75" x14ac:dyDescent="0.2">
      <c r="F11" s="4" t="s">
        <v>25</v>
      </c>
      <c r="G11" s="4">
        <v>3</v>
      </c>
      <c r="H11" s="4">
        <v>3</v>
      </c>
      <c r="I11" s="4">
        <v>2</v>
      </c>
      <c r="J11" s="4">
        <v>2</v>
      </c>
      <c r="K11" s="25">
        <v>1</v>
      </c>
    </row>
    <row r="12" spans="1:11" ht="12.75" x14ac:dyDescent="0.2">
      <c r="A12" s="11" t="s">
        <v>34</v>
      </c>
      <c r="F12" s="4" t="s">
        <v>26</v>
      </c>
      <c r="G12" s="4">
        <v>3</v>
      </c>
      <c r="H12" s="4">
        <v>3</v>
      </c>
      <c r="I12" s="4">
        <v>2</v>
      </c>
      <c r="J12" s="4">
        <v>3</v>
      </c>
      <c r="K12" s="25">
        <v>4</v>
      </c>
    </row>
    <row r="13" spans="1:11" ht="12.75" x14ac:dyDescent="0.2">
      <c r="F13" s="4" t="s">
        <v>27</v>
      </c>
      <c r="G13" s="4">
        <v>3</v>
      </c>
      <c r="H13" s="4">
        <v>4</v>
      </c>
      <c r="I13" s="4">
        <v>1</v>
      </c>
      <c r="J13" s="4">
        <v>1</v>
      </c>
      <c r="K13" s="25">
        <v>4</v>
      </c>
    </row>
    <row r="14" spans="1:11" ht="12.75" x14ac:dyDescent="0.2">
      <c r="A14" s="7"/>
      <c r="F14" s="18" t="s">
        <v>28</v>
      </c>
      <c r="G14" s="18">
        <v>3</v>
      </c>
      <c r="H14" s="18">
        <v>2</v>
      </c>
      <c r="I14" s="18">
        <v>2</v>
      </c>
      <c r="J14" s="18">
        <v>2</v>
      </c>
      <c r="K14" s="26">
        <v>4</v>
      </c>
    </row>
    <row r="15" spans="1:11" ht="12.75" x14ac:dyDescent="0.2">
      <c r="F15" s="23" t="s">
        <v>5</v>
      </c>
      <c r="G15" s="19" t="s">
        <v>13</v>
      </c>
      <c r="H15" s="19" t="s">
        <v>13</v>
      </c>
      <c r="I15" s="19" t="s">
        <v>18</v>
      </c>
      <c r="J15" s="19" t="s">
        <v>18</v>
      </c>
      <c r="K15" s="19" t="s">
        <v>13</v>
      </c>
    </row>
    <row r="16" spans="1:11" ht="12.75" x14ac:dyDescent="0.2">
      <c r="F16" s="22" t="s">
        <v>29</v>
      </c>
      <c r="G16" s="20">
        <f>MAX(G5:G14)</f>
        <v>4</v>
      </c>
      <c r="H16" s="21">
        <f>MAX(H5:H14)</f>
        <v>4</v>
      </c>
      <c r="I16" s="21">
        <f>MAX(I5:I14)</f>
        <v>4</v>
      </c>
      <c r="J16" s="21">
        <f>MAX(J5:J14)</f>
        <v>3</v>
      </c>
      <c r="K16" s="20">
        <f>MAX(K5:K14)</f>
        <v>4</v>
      </c>
    </row>
    <row r="17" spans="1:11" ht="12.75" x14ac:dyDescent="0.2">
      <c r="F17" s="22" t="s">
        <v>30</v>
      </c>
      <c r="G17" s="20">
        <f>MIN(G5:G14)</f>
        <v>3</v>
      </c>
      <c r="H17" s="21">
        <f>MIN(H5:H14)</f>
        <v>1</v>
      </c>
      <c r="I17" s="21">
        <f>MIN(I5:I14)</f>
        <v>1</v>
      </c>
      <c r="J17" s="21">
        <f>MIN(J5:J14)</f>
        <v>1</v>
      </c>
      <c r="K17" s="20">
        <f>MIN(K5:K14)</f>
        <v>1</v>
      </c>
    </row>
    <row r="18" spans="1:11" ht="12.75" x14ac:dyDescent="0.2">
      <c r="A18" s="12" t="s">
        <v>35</v>
      </c>
    </row>
    <row r="19" spans="1:11" ht="12.75" x14ac:dyDescent="0.2">
      <c r="F19" s="1" t="s">
        <v>31</v>
      </c>
    </row>
    <row r="20" spans="1:11" ht="12.75" x14ac:dyDescent="0.2">
      <c r="F20" s="2" t="s">
        <v>6</v>
      </c>
      <c r="G20" s="2" t="s">
        <v>7</v>
      </c>
      <c r="H20" s="2" t="s">
        <v>8</v>
      </c>
      <c r="I20" s="2" t="s">
        <v>9</v>
      </c>
      <c r="J20" s="2" t="s">
        <v>10</v>
      </c>
      <c r="K20" s="2" t="s">
        <v>11</v>
      </c>
    </row>
    <row r="21" spans="1:11" ht="12.75" x14ac:dyDescent="0.2">
      <c r="F21" s="4" t="s">
        <v>14</v>
      </c>
      <c r="G21" s="5">
        <f t="shared" ref="G21:G30" si="0">G5/$G$16</f>
        <v>0.75</v>
      </c>
      <c r="H21" s="5">
        <f t="shared" ref="H21:H30" si="1">H5/$H$16</f>
        <v>0.75</v>
      </c>
      <c r="I21" s="5">
        <f t="shared" ref="I21:I30" si="2">$I$17/I5</f>
        <v>0.5</v>
      </c>
      <c r="J21" s="5">
        <f t="shared" ref="J21:J30" si="3">$J$17/J5</f>
        <v>1</v>
      </c>
      <c r="K21" s="5">
        <f t="shared" ref="K21:K30" si="4">K5/$K$16</f>
        <v>1</v>
      </c>
    </row>
    <row r="22" spans="1:11" ht="12.75" x14ac:dyDescent="0.2">
      <c r="A22" s="7"/>
      <c r="F22" s="4" t="s">
        <v>16</v>
      </c>
      <c r="G22" s="5">
        <f t="shared" si="0"/>
        <v>0.75</v>
      </c>
      <c r="H22" s="5">
        <f t="shared" si="1"/>
        <v>0.25</v>
      </c>
      <c r="I22" s="5">
        <f t="shared" si="2"/>
        <v>0.5</v>
      </c>
      <c r="J22" s="5">
        <f t="shared" si="3"/>
        <v>0.5</v>
      </c>
      <c r="K22" s="5">
        <f t="shared" si="4"/>
        <v>1</v>
      </c>
    </row>
    <row r="23" spans="1:11" ht="12.75" x14ac:dyDescent="0.2">
      <c r="F23" s="4" t="s">
        <v>19</v>
      </c>
      <c r="G23" s="5">
        <f t="shared" si="0"/>
        <v>1</v>
      </c>
      <c r="H23" s="5">
        <f t="shared" si="1"/>
        <v>0.75</v>
      </c>
      <c r="I23" s="5">
        <f t="shared" si="2"/>
        <v>0.5</v>
      </c>
      <c r="J23" s="5">
        <f t="shared" si="3"/>
        <v>0.5</v>
      </c>
      <c r="K23" s="5">
        <f t="shared" si="4"/>
        <v>1</v>
      </c>
    </row>
    <row r="24" spans="1:11" ht="12.75" x14ac:dyDescent="0.2">
      <c r="F24" s="4" t="s">
        <v>21</v>
      </c>
      <c r="G24" s="5">
        <f t="shared" si="0"/>
        <v>1</v>
      </c>
      <c r="H24" s="5">
        <f t="shared" si="1"/>
        <v>1</v>
      </c>
      <c r="I24" s="5">
        <f t="shared" si="2"/>
        <v>1</v>
      </c>
      <c r="J24" s="5">
        <f t="shared" si="3"/>
        <v>1</v>
      </c>
      <c r="K24" s="5">
        <f t="shared" si="4"/>
        <v>1</v>
      </c>
    </row>
    <row r="25" spans="1:11" ht="12.75" x14ac:dyDescent="0.2">
      <c r="F25" s="4" t="s">
        <v>23</v>
      </c>
      <c r="G25" s="5">
        <f t="shared" si="0"/>
        <v>0.75</v>
      </c>
      <c r="H25" s="5">
        <f t="shared" si="1"/>
        <v>0.25</v>
      </c>
      <c r="I25" s="5">
        <f t="shared" si="2"/>
        <v>0.25</v>
      </c>
      <c r="J25" s="5">
        <f t="shared" si="3"/>
        <v>1</v>
      </c>
      <c r="K25" s="5">
        <f t="shared" si="4"/>
        <v>0.25</v>
      </c>
    </row>
    <row r="26" spans="1:11" ht="12.75" x14ac:dyDescent="0.2">
      <c r="A26" s="7"/>
      <c r="F26" s="4" t="s">
        <v>24</v>
      </c>
      <c r="G26" s="5">
        <f t="shared" si="0"/>
        <v>0.75</v>
      </c>
      <c r="H26" s="5">
        <f t="shared" si="1"/>
        <v>0.5</v>
      </c>
      <c r="I26" s="5">
        <f t="shared" si="2"/>
        <v>0.33333333333333331</v>
      </c>
      <c r="J26" s="5">
        <f t="shared" si="3"/>
        <v>1</v>
      </c>
      <c r="K26" s="5">
        <f t="shared" si="4"/>
        <v>1</v>
      </c>
    </row>
    <row r="27" spans="1:11" ht="12.75" x14ac:dyDescent="0.2">
      <c r="F27" s="4" t="s">
        <v>25</v>
      </c>
      <c r="G27" s="5">
        <f t="shared" si="0"/>
        <v>0.75</v>
      </c>
      <c r="H27" s="5">
        <f t="shared" si="1"/>
        <v>0.75</v>
      </c>
      <c r="I27" s="5">
        <f t="shared" si="2"/>
        <v>0.5</v>
      </c>
      <c r="J27" s="5">
        <f t="shared" si="3"/>
        <v>0.5</v>
      </c>
      <c r="K27" s="5">
        <f t="shared" si="4"/>
        <v>0.25</v>
      </c>
    </row>
    <row r="28" spans="1:11" ht="12.75" x14ac:dyDescent="0.2">
      <c r="F28" s="4" t="s">
        <v>26</v>
      </c>
      <c r="G28" s="5">
        <f t="shared" si="0"/>
        <v>0.75</v>
      </c>
      <c r="H28" s="5">
        <f t="shared" si="1"/>
        <v>0.75</v>
      </c>
      <c r="I28" s="5">
        <f t="shared" si="2"/>
        <v>0.5</v>
      </c>
      <c r="J28" s="5">
        <f t="shared" si="3"/>
        <v>0.33333333333333331</v>
      </c>
      <c r="K28" s="5">
        <f t="shared" si="4"/>
        <v>1</v>
      </c>
    </row>
    <row r="29" spans="1:11" ht="12.75" x14ac:dyDescent="0.2">
      <c r="F29" s="4" t="s">
        <v>27</v>
      </c>
      <c r="G29" s="5">
        <f t="shared" si="0"/>
        <v>0.75</v>
      </c>
      <c r="H29" s="5">
        <f t="shared" si="1"/>
        <v>1</v>
      </c>
      <c r="I29" s="5">
        <f t="shared" si="2"/>
        <v>1</v>
      </c>
      <c r="J29" s="5">
        <f t="shared" si="3"/>
        <v>1</v>
      </c>
      <c r="K29" s="5">
        <f t="shared" si="4"/>
        <v>1</v>
      </c>
    </row>
    <row r="30" spans="1:11" ht="12.75" x14ac:dyDescent="0.2">
      <c r="F30" s="4" t="s">
        <v>28</v>
      </c>
      <c r="G30" s="5">
        <f t="shared" si="0"/>
        <v>0.75</v>
      </c>
      <c r="H30" s="5">
        <f t="shared" si="1"/>
        <v>0.5</v>
      </c>
      <c r="I30" s="5">
        <f t="shared" si="2"/>
        <v>0.5</v>
      </c>
      <c r="J30" s="5">
        <f t="shared" si="3"/>
        <v>0.5</v>
      </c>
      <c r="K30" s="5">
        <f t="shared" si="4"/>
        <v>1</v>
      </c>
    </row>
    <row r="31" spans="1:11" ht="12.75" x14ac:dyDescent="0.2">
      <c r="F31" s="2" t="s">
        <v>4</v>
      </c>
      <c r="G31" s="9">
        <v>0.14399999999999999</v>
      </c>
      <c r="H31" s="9">
        <v>0.219</v>
      </c>
      <c r="I31" s="9">
        <v>0.29599999999999999</v>
      </c>
      <c r="J31" s="9">
        <v>0.13500000000000001</v>
      </c>
      <c r="K31" s="9">
        <v>0.20599999999999999</v>
      </c>
    </row>
    <row r="33" spans="6:13" ht="12.75" x14ac:dyDescent="0.2">
      <c r="F33" s="1" t="s">
        <v>32</v>
      </c>
    </row>
    <row r="34" spans="6:13" ht="12.75" x14ac:dyDescent="0.2">
      <c r="F34" s="2" t="s">
        <v>6</v>
      </c>
      <c r="G34" s="2" t="s">
        <v>7</v>
      </c>
      <c r="H34" s="2" t="s">
        <v>8</v>
      </c>
      <c r="I34" s="2" t="s">
        <v>9</v>
      </c>
      <c r="J34" s="2" t="s">
        <v>10</v>
      </c>
      <c r="K34" s="2" t="s">
        <v>11</v>
      </c>
      <c r="L34" s="2" t="s">
        <v>33</v>
      </c>
    </row>
    <row r="35" spans="6:13" ht="12.75" x14ac:dyDescent="0.2">
      <c r="F35" s="4" t="s">
        <v>14</v>
      </c>
      <c r="G35" s="5">
        <f t="shared" ref="G35:G44" si="5">G21*$G$31</f>
        <v>0.10799999999999998</v>
      </c>
      <c r="H35" s="5">
        <f t="shared" ref="H35:H44" si="6">H21*$H$31</f>
        <v>0.16425000000000001</v>
      </c>
      <c r="I35" s="5">
        <f t="shared" ref="I35:I44" si="7">I21*$I$31</f>
        <v>0.14799999999999999</v>
      </c>
      <c r="J35" s="5">
        <f t="shared" ref="J35:J44" si="8">J21*$J$31</f>
        <v>0.13500000000000001</v>
      </c>
      <c r="K35" s="5">
        <f t="shared" ref="K35:K44" si="9">K21*$K$31</f>
        <v>0.20599999999999999</v>
      </c>
      <c r="L35" s="10">
        <f t="shared" ref="L35:L44" si="10">SUM(G35:K35)</f>
        <v>0.76124999999999998</v>
      </c>
      <c r="M35" s="8"/>
    </row>
    <row r="36" spans="6:13" ht="12.75" x14ac:dyDescent="0.2">
      <c r="F36" s="4" t="s">
        <v>16</v>
      </c>
      <c r="G36" s="5">
        <f t="shared" si="5"/>
        <v>0.10799999999999998</v>
      </c>
      <c r="H36" s="5">
        <f t="shared" si="6"/>
        <v>5.475E-2</v>
      </c>
      <c r="I36" s="5">
        <f t="shared" si="7"/>
        <v>0.14799999999999999</v>
      </c>
      <c r="J36" s="5">
        <f t="shared" si="8"/>
        <v>6.7500000000000004E-2</v>
      </c>
      <c r="K36" s="5">
        <f t="shared" si="9"/>
        <v>0.20599999999999999</v>
      </c>
      <c r="L36" s="10">
        <f t="shared" si="10"/>
        <v>0.58424999999999994</v>
      </c>
    </row>
    <row r="37" spans="6:13" ht="12.75" x14ac:dyDescent="0.2">
      <c r="F37" s="4" t="s">
        <v>19</v>
      </c>
      <c r="G37" s="5">
        <f t="shared" si="5"/>
        <v>0.14399999999999999</v>
      </c>
      <c r="H37" s="5">
        <f t="shared" si="6"/>
        <v>0.16425000000000001</v>
      </c>
      <c r="I37" s="5">
        <f t="shared" si="7"/>
        <v>0.14799999999999999</v>
      </c>
      <c r="J37" s="5">
        <f t="shared" si="8"/>
        <v>6.7500000000000004E-2</v>
      </c>
      <c r="K37" s="5">
        <f t="shared" si="9"/>
        <v>0.20599999999999999</v>
      </c>
      <c r="L37" s="10">
        <f t="shared" si="10"/>
        <v>0.72975000000000001</v>
      </c>
      <c r="M37" s="8"/>
    </row>
    <row r="38" spans="6:13" ht="12.75" x14ac:dyDescent="0.2">
      <c r="F38" s="4" t="s">
        <v>21</v>
      </c>
      <c r="G38" s="5">
        <f t="shared" si="5"/>
        <v>0.14399999999999999</v>
      </c>
      <c r="H38" s="5">
        <f t="shared" si="6"/>
        <v>0.219</v>
      </c>
      <c r="I38" s="5">
        <f t="shared" si="7"/>
        <v>0.29599999999999999</v>
      </c>
      <c r="J38" s="5">
        <f t="shared" si="8"/>
        <v>0.13500000000000001</v>
      </c>
      <c r="K38" s="5">
        <f t="shared" si="9"/>
        <v>0.20599999999999999</v>
      </c>
      <c r="L38" s="10">
        <f t="shared" si="10"/>
        <v>1</v>
      </c>
      <c r="M38" s="8"/>
    </row>
    <row r="39" spans="6:13" ht="12.75" x14ac:dyDescent="0.2">
      <c r="F39" s="4" t="s">
        <v>23</v>
      </c>
      <c r="G39" s="5">
        <f t="shared" si="5"/>
        <v>0.10799999999999998</v>
      </c>
      <c r="H39" s="5">
        <f t="shared" si="6"/>
        <v>5.475E-2</v>
      </c>
      <c r="I39" s="5">
        <f t="shared" si="7"/>
        <v>7.3999999999999996E-2</v>
      </c>
      <c r="J39" s="5">
        <f t="shared" si="8"/>
        <v>0.13500000000000001</v>
      </c>
      <c r="K39" s="5">
        <f t="shared" si="9"/>
        <v>5.1499999999999997E-2</v>
      </c>
      <c r="L39" s="10">
        <f t="shared" si="10"/>
        <v>0.42324999999999996</v>
      </c>
    </row>
    <row r="40" spans="6:13" ht="12.75" x14ac:dyDescent="0.2">
      <c r="F40" s="4" t="s">
        <v>24</v>
      </c>
      <c r="G40" s="5">
        <f t="shared" si="5"/>
        <v>0.10799999999999998</v>
      </c>
      <c r="H40" s="5">
        <f t="shared" si="6"/>
        <v>0.1095</v>
      </c>
      <c r="I40" s="5">
        <f t="shared" si="7"/>
        <v>9.8666666666666653E-2</v>
      </c>
      <c r="J40" s="5">
        <f t="shared" si="8"/>
        <v>0.13500000000000001</v>
      </c>
      <c r="K40" s="5">
        <f t="shared" si="9"/>
        <v>0.20599999999999999</v>
      </c>
      <c r="L40" s="10">
        <f t="shared" si="10"/>
        <v>0.65716666666666657</v>
      </c>
      <c r="M40" s="8"/>
    </row>
    <row r="41" spans="6:13" ht="12.75" x14ac:dyDescent="0.2">
      <c r="F41" s="4" t="s">
        <v>25</v>
      </c>
      <c r="G41" s="5">
        <f t="shared" si="5"/>
        <v>0.10799999999999998</v>
      </c>
      <c r="H41" s="5">
        <f t="shared" si="6"/>
        <v>0.16425000000000001</v>
      </c>
      <c r="I41" s="5">
        <f t="shared" si="7"/>
        <v>0.14799999999999999</v>
      </c>
      <c r="J41" s="5">
        <f t="shared" si="8"/>
        <v>6.7500000000000004E-2</v>
      </c>
      <c r="K41" s="5">
        <f t="shared" si="9"/>
        <v>5.1499999999999997E-2</v>
      </c>
      <c r="L41" s="10">
        <f t="shared" si="10"/>
        <v>0.53925000000000001</v>
      </c>
    </row>
    <row r="42" spans="6:13" ht="12.75" x14ac:dyDescent="0.2">
      <c r="F42" s="4" t="s">
        <v>26</v>
      </c>
      <c r="G42" s="5">
        <f t="shared" si="5"/>
        <v>0.10799999999999998</v>
      </c>
      <c r="H42" s="5">
        <f t="shared" si="6"/>
        <v>0.16425000000000001</v>
      </c>
      <c r="I42" s="5">
        <f t="shared" si="7"/>
        <v>0.14799999999999999</v>
      </c>
      <c r="J42" s="5">
        <f t="shared" si="8"/>
        <v>4.4999999999999998E-2</v>
      </c>
      <c r="K42" s="5">
        <f t="shared" si="9"/>
        <v>0.20599999999999999</v>
      </c>
      <c r="L42" s="10">
        <f t="shared" si="10"/>
        <v>0.67125000000000001</v>
      </c>
    </row>
    <row r="43" spans="6:13" ht="12.75" x14ac:dyDescent="0.2">
      <c r="F43" s="4" t="s">
        <v>27</v>
      </c>
      <c r="G43" s="5">
        <f t="shared" si="5"/>
        <v>0.10799999999999998</v>
      </c>
      <c r="H43" s="5">
        <f t="shared" si="6"/>
        <v>0.219</v>
      </c>
      <c r="I43" s="5">
        <f t="shared" si="7"/>
        <v>0.29599999999999999</v>
      </c>
      <c r="J43" s="5">
        <f t="shared" si="8"/>
        <v>0.13500000000000001</v>
      </c>
      <c r="K43" s="5">
        <f t="shared" si="9"/>
        <v>0.20599999999999999</v>
      </c>
      <c r="L43" s="10">
        <f t="shared" si="10"/>
        <v>0.96399999999999997</v>
      </c>
      <c r="M43" s="8"/>
    </row>
    <row r="44" spans="6:13" ht="12.75" x14ac:dyDescent="0.2">
      <c r="F44" s="4" t="s">
        <v>28</v>
      </c>
      <c r="G44" s="5">
        <f t="shared" si="5"/>
        <v>0.10799999999999998</v>
      </c>
      <c r="H44" s="5">
        <f t="shared" si="6"/>
        <v>0.1095</v>
      </c>
      <c r="I44" s="5">
        <f t="shared" si="7"/>
        <v>0.14799999999999999</v>
      </c>
      <c r="J44" s="5">
        <f t="shared" si="8"/>
        <v>6.7500000000000004E-2</v>
      </c>
      <c r="K44" s="5">
        <f t="shared" si="9"/>
        <v>0.20599999999999999</v>
      </c>
      <c r="L44" s="10">
        <f t="shared" si="10"/>
        <v>0.6389999999999999</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Pendahuluan</vt:lpstr>
      <vt:lpstr>SAW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2022-04-24T07:33:11Z</dcterms:modified>
</cp:coreProperties>
</file>