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SUS\Dropbox\UMP Informatika\SPK\2022\8_Moora\"/>
    </mc:Choice>
  </mc:AlternateContent>
  <xr:revisionPtr revIDLastSave="0" documentId="13_ncr:1_{E814D087-3D1D-43BC-89FD-F2E1603CF4A9}" xr6:coauthVersionLast="47" xr6:coauthVersionMax="47" xr10:uidLastSave="{00000000-0000-0000-0000-000000000000}"/>
  <bookViews>
    <workbookView xWindow="22932" yWindow="1740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7" i="1" l="1"/>
  <c r="F56" i="1"/>
  <c r="E56" i="1"/>
  <c r="H54" i="1"/>
  <c r="G54" i="1"/>
  <c r="E64" i="1" s="1"/>
  <c r="E53" i="1"/>
  <c r="G51" i="1"/>
  <c r="F51" i="1"/>
  <c r="H50" i="1"/>
  <c r="H53" i="1" s="1"/>
  <c r="G50" i="1"/>
  <c r="G55" i="1" s="1"/>
  <c r="F50" i="1"/>
  <c r="F52" i="1" s="1"/>
  <c r="E50" i="1"/>
  <c r="E57" i="1" s="1"/>
  <c r="D50" i="1"/>
  <c r="D54" i="1" s="1"/>
  <c r="H51" i="1" l="1"/>
  <c r="E61" i="1" s="1"/>
  <c r="F53" i="1"/>
  <c r="D55" i="1"/>
  <c r="G56" i="1"/>
  <c r="E66" i="1" s="1"/>
  <c r="D51" i="1"/>
  <c r="D61" i="1" s="1"/>
  <c r="G52" i="1"/>
  <c r="E54" i="1"/>
  <c r="D64" i="1" s="1"/>
  <c r="F64" i="1" s="1"/>
  <c r="H55" i="1"/>
  <c r="E65" i="1" s="1"/>
  <c r="F57" i="1"/>
  <c r="E51" i="1"/>
  <c r="H52" i="1"/>
  <c r="F54" i="1"/>
  <c r="D56" i="1"/>
  <c r="D66" i="1" s="1"/>
  <c r="F66" i="1" s="1"/>
  <c r="G57" i="1"/>
  <c r="E67" i="1" s="1"/>
  <c r="D52" i="1"/>
  <c r="G53" i="1"/>
  <c r="E63" i="1" s="1"/>
  <c r="E55" i="1"/>
  <c r="H56" i="1"/>
  <c r="E52" i="1"/>
  <c r="F55" i="1"/>
  <c r="D57" i="1"/>
  <c r="D67" i="1" s="1"/>
  <c r="F67" i="1" s="1"/>
  <c r="D53" i="1"/>
  <c r="F61" i="1" l="1"/>
  <c r="D65" i="1"/>
  <c r="F65" i="1" s="1"/>
  <c r="D62" i="1"/>
  <c r="D63" i="1"/>
  <c r="F63" i="1" s="1"/>
  <c r="E62" i="1"/>
  <c r="F62" i="1" l="1"/>
</calcChain>
</file>

<file path=xl/sharedStrings.xml><?xml version="1.0" encoding="utf-8"?>
<sst xmlns="http://schemas.openxmlformats.org/spreadsheetml/2006/main" count="204" uniqueCount="101">
  <si>
    <t>Evaluasi penilaian Produk Curling Iron Terbaik dari 7 produk alternatif yang akan dibeli. Akan dipilih satu produk terbaik berdasarkan kriteria-kriteria yang telah ditentukan. Konsepnya adalah mencari produk Curling Iron yang memiliki karakteristik terbaik dari beberapa atribut/kriteria yang dinilai.</t>
  </si>
  <si>
    <t>1. Data Awal</t>
  </si>
  <si>
    <t>2. Bilangan Fuzzy Tiap Kriteria</t>
  </si>
  <si>
    <t>No</t>
  </si>
  <si>
    <t>Kode</t>
  </si>
  <si>
    <t>Merk</t>
  </si>
  <si>
    <t>Bahan</t>
  </si>
  <si>
    <t>Harga</t>
  </si>
  <si>
    <t>Pengatur Suhu</t>
  </si>
  <si>
    <t>Ukuran</t>
  </si>
  <si>
    <t>Garansi</t>
  </si>
  <si>
    <t>Bilangan Fuzzy</t>
  </si>
  <si>
    <t>Nilai</t>
  </si>
  <si>
    <t>A1</t>
  </si>
  <si>
    <t>Bigbos Store Profesional Curly ZF-2002</t>
  </si>
  <si>
    <t>Aluminium</t>
  </si>
  <si>
    <t>Tidak</t>
  </si>
  <si>
    <t>7 x 31 x 6</t>
  </si>
  <si>
    <t>Tidak Ada</t>
  </si>
  <si>
    <t>Tourmalin</t>
  </si>
  <si>
    <t>Sangat baik</t>
  </si>
  <si>
    <t>A2</t>
  </si>
  <si>
    <t>Sayota Curly HC 80</t>
  </si>
  <si>
    <t>Stainless</t>
  </si>
  <si>
    <t>30 x 10 x10</t>
  </si>
  <si>
    <t>Keramik</t>
  </si>
  <si>
    <t>Cukup Baik</t>
  </si>
  <si>
    <t>A3</t>
  </si>
  <si>
    <t>Wigo W-811 Curling Iron</t>
  </si>
  <si>
    <t>Ya</t>
  </si>
  <si>
    <t>32 x 6 x 7</t>
  </si>
  <si>
    <t>1 Bulan</t>
  </si>
  <si>
    <t>Baik</t>
  </si>
  <si>
    <t>A4</t>
  </si>
  <si>
    <t>Wand Interchangeable 3 Parts</t>
  </si>
  <si>
    <t>1 x 1 x 1</t>
  </si>
  <si>
    <t>Stainles</t>
  </si>
  <si>
    <t>Cukup</t>
  </si>
  <si>
    <t>A5</t>
  </si>
  <si>
    <t>Nova Curly Hair Profesional HC6808</t>
  </si>
  <si>
    <t>38 x 9 x 5</t>
  </si>
  <si>
    <t>Besi</t>
  </si>
  <si>
    <t>Buruk</t>
  </si>
  <si>
    <t>A6</t>
  </si>
  <si>
    <t>Sonar Tourmalin SN-1071</t>
  </si>
  <si>
    <t>40 x 32 x 60</t>
  </si>
  <si>
    <t>A7</t>
  </si>
  <si>
    <t>Rui Zhi Tools Curling Iron</t>
  </si>
  <si>
    <t>20 x 5 x 10</t>
  </si>
  <si>
    <t>50.000 – 250.000</t>
  </si>
  <si>
    <t>Sangat Baik</t>
  </si>
  <si>
    <t>3. Input Nilai Fuzzy setiap Alternatif</t>
  </si>
  <si>
    <t>251.000 - 450.000</t>
  </si>
  <si>
    <t>451.000 – 650.000</t>
  </si>
  <si>
    <t>Ukuran (P x L x T)</t>
  </si>
  <si>
    <t>1x1x1 - 15x15x15</t>
  </si>
  <si>
    <t>16x16x16 - 30x30x30</t>
  </si>
  <si>
    <t>31x31x31 - 45x45x45</t>
  </si>
  <si>
    <t>46x46x46 - 60x60x60</t>
  </si>
  <si>
    <t>61x61x61 - 75x75x75</t>
  </si>
  <si>
    <t>4. Menentukan Jenis dan Bobot Kriteria</t>
  </si>
  <si>
    <t>Kriteria</t>
  </si>
  <si>
    <t>Type</t>
  </si>
  <si>
    <t>Bobot</t>
  </si>
  <si>
    <t>Satuan</t>
  </si>
  <si>
    <t>&gt;=1 tahun</t>
  </si>
  <si>
    <t>K1</t>
  </si>
  <si>
    <t>Bahan Pembuatan</t>
  </si>
  <si>
    <t>benefit</t>
  </si>
  <si>
    <t>-</t>
  </si>
  <si>
    <t>&lt;= 1 tahun</t>
  </si>
  <si>
    <t>K2</t>
  </si>
  <si>
    <t>Pengaturan Suhu</t>
  </si>
  <si>
    <t>°C</t>
  </si>
  <si>
    <t>Tidak ada</t>
  </si>
  <si>
    <t>K3</t>
  </si>
  <si>
    <t>Tahun/Bulan</t>
  </si>
  <si>
    <t>K4</t>
  </si>
  <si>
    <t>cost</t>
  </si>
  <si>
    <t>Rp.</t>
  </si>
  <si>
    <t>K5</t>
  </si>
  <si>
    <t>P x L x T</t>
  </si>
  <si>
    <t>5.  Memasukan Nilai Kriteria tiap Alternatif</t>
  </si>
  <si>
    <t>Alternatif</t>
  </si>
  <si>
    <t>6. Membuat Matriks Keputusan</t>
  </si>
  <si>
    <t xml:space="preserve">X = </t>
  </si>
  <si>
    <t>akar Sigma jm X2ij</t>
  </si>
  <si>
    <t>7. Membuat Matriks Normalisasi</t>
  </si>
  <si>
    <t>8. Menghitung Nilai Optimasi</t>
  </si>
  <si>
    <t>Benefit</t>
  </si>
  <si>
    <t>Cost</t>
  </si>
  <si>
    <t>y1=</t>
  </si>
  <si>
    <t>y2=</t>
  </si>
  <si>
    <t>y3=</t>
  </si>
  <si>
    <t>y4=</t>
  </si>
  <si>
    <t>y5=</t>
  </si>
  <si>
    <t>y6=</t>
  </si>
  <si>
    <t>y=7</t>
  </si>
  <si>
    <t>9. Menentukan Ranking</t>
  </si>
  <si>
    <t xml:space="preserve">Nilai Optimasi </t>
  </si>
  <si>
    <t>Rangking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</si>
</sst>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60</xdr:row>
      <xdr:rowOff>0</xdr:rowOff>
    </xdr:from>
    <xdr:ext cx="2914650" cy="97155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76"/>
  <sheetViews>
    <sheetView tabSelected="1" topLeftCell="A21" workbookViewId="0">
      <selection activeCell="H50" sqref="H50"/>
    </sheetView>
  </sheetViews>
  <sheetFormatPr defaultColWidth="12.5703125" defaultRowHeight="15.75" customHeight="1" x14ac:dyDescent="0.2"/>
  <cols>
    <col min="1" max="1" width="3.140625" customWidth="1"/>
    <col min="2" max="2" width="4.85546875" customWidth="1"/>
    <col min="3" max="3" width="30.42578125" customWidth="1"/>
    <col min="4" max="4" width="12.42578125" customWidth="1"/>
    <col min="5" max="6" width="12.85546875" customWidth="1"/>
    <col min="7" max="7" width="10.140625" customWidth="1"/>
    <col min="9" max="9" width="3.140625" customWidth="1"/>
    <col min="10" max="10" width="16.85546875" customWidth="1"/>
    <col min="12" max="12" width="5.85546875" customWidth="1"/>
  </cols>
  <sheetData>
    <row r="1" spans="1:12" ht="45" customHeight="1" x14ac:dyDescent="0.2">
      <c r="A1" s="18" t="s">
        <v>0</v>
      </c>
      <c r="B1" s="19"/>
      <c r="C1" s="19"/>
      <c r="D1" s="19"/>
      <c r="E1" s="19"/>
      <c r="F1" s="19"/>
      <c r="G1" s="19"/>
      <c r="H1" s="19"/>
    </row>
    <row r="2" spans="1:12" ht="12.75" x14ac:dyDescent="0.2">
      <c r="A2" s="20" t="s">
        <v>1</v>
      </c>
      <c r="B2" s="19"/>
      <c r="C2" s="19"/>
      <c r="D2" s="19"/>
      <c r="E2" s="19"/>
      <c r="F2" s="19"/>
      <c r="G2" s="19"/>
      <c r="H2" s="19"/>
      <c r="J2" s="1" t="s">
        <v>2</v>
      </c>
    </row>
    <row r="3" spans="1:12" ht="12.75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J3" s="3" t="s">
        <v>6</v>
      </c>
      <c r="K3" s="3" t="s">
        <v>11</v>
      </c>
      <c r="L3" s="3" t="s">
        <v>12</v>
      </c>
    </row>
    <row r="4" spans="1:12" ht="12.75" x14ac:dyDescent="0.2">
      <c r="A4" s="4">
        <v>1</v>
      </c>
      <c r="B4" s="4" t="s">
        <v>13</v>
      </c>
      <c r="C4" s="5" t="s">
        <v>14</v>
      </c>
      <c r="D4" s="5" t="s">
        <v>15</v>
      </c>
      <c r="E4" s="6">
        <v>89000</v>
      </c>
      <c r="F4" s="4" t="s">
        <v>16</v>
      </c>
      <c r="G4" s="4" t="s">
        <v>17</v>
      </c>
      <c r="H4" s="4" t="s">
        <v>18</v>
      </c>
      <c r="J4" s="5" t="s">
        <v>19</v>
      </c>
      <c r="K4" s="5" t="s">
        <v>20</v>
      </c>
      <c r="L4" s="5">
        <v>50</v>
      </c>
    </row>
    <row r="5" spans="1:12" ht="12.75" x14ac:dyDescent="0.2">
      <c r="A5" s="4">
        <v>2</v>
      </c>
      <c r="B5" s="4" t="s">
        <v>21</v>
      </c>
      <c r="C5" s="5" t="s">
        <v>22</v>
      </c>
      <c r="D5" s="5" t="s">
        <v>23</v>
      </c>
      <c r="E5" s="6">
        <v>125000</v>
      </c>
      <c r="F5" s="4" t="s">
        <v>16</v>
      </c>
      <c r="G5" s="4" t="s">
        <v>24</v>
      </c>
      <c r="H5" s="4" t="s">
        <v>18</v>
      </c>
      <c r="J5" s="5" t="s">
        <v>25</v>
      </c>
      <c r="K5" s="5" t="s">
        <v>26</v>
      </c>
      <c r="L5" s="5">
        <v>40</v>
      </c>
    </row>
    <row r="6" spans="1:12" ht="12.75" x14ac:dyDescent="0.2">
      <c r="A6" s="4">
        <v>3</v>
      </c>
      <c r="B6" s="4" t="s">
        <v>27</v>
      </c>
      <c r="C6" s="5" t="s">
        <v>28</v>
      </c>
      <c r="D6" s="5" t="s">
        <v>15</v>
      </c>
      <c r="E6" s="6">
        <v>199000</v>
      </c>
      <c r="F6" s="4" t="s">
        <v>29</v>
      </c>
      <c r="G6" s="4" t="s">
        <v>30</v>
      </c>
      <c r="H6" s="4" t="s">
        <v>31</v>
      </c>
      <c r="J6" s="5" t="s">
        <v>15</v>
      </c>
      <c r="K6" s="5" t="s">
        <v>32</v>
      </c>
      <c r="L6" s="5">
        <v>30</v>
      </c>
    </row>
    <row r="7" spans="1:12" ht="12.75" x14ac:dyDescent="0.2">
      <c r="A7" s="4">
        <v>4</v>
      </c>
      <c r="B7" s="4" t="s">
        <v>33</v>
      </c>
      <c r="C7" s="5" t="s">
        <v>34</v>
      </c>
      <c r="D7" s="5" t="s">
        <v>25</v>
      </c>
      <c r="E7" s="6">
        <v>289000</v>
      </c>
      <c r="F7" s="4" t="s">
        <v>29</v>
      </c>
      <c r="G7" s="4" t="s">
        <v>35</v>
      </c>
      <c r="H7" s="4" t="s">
        <v>18</v>
      </c>
      <c r="J7" s="5" t="s">
        <v>36</v>
      </c>
      <c r="K7" s="5" t="s">
        <v>37</v>
      </c>
      <c r="L7" s="5">
        <v>20</v>
      </c>
    </row>
    <row r="8" spans="1:12" ht="12.75" x14ac:dyDescent="0.2">
      <c r="A8" s="4">
        <v>5</v>
      </c>
      <c r="B8" s="4" t="s">
        <v>38</v>
      </c>
      <c r="C8" s="5" t="s">
        <v>39</v>
      </c>
      <c r="D8" s="5" t="s">
        <v>25</v>
      </c>
      <c r="E8" s="6">
        <v>275000</v>
      </c>
      <c r="F8" s="4" t="s">
        <v>29</v>
      </c>
      <c r="G8" s="4" t="s">
        <v>40</v>
      </c>
      <c r="H8" s="4" t="s">
        <v>18</v>
      </c>
      <c r="J8" s="5" t="s">
        <v>41</v>
      </c>
      <c r="K8" s="5" t="s">
        <v>42</v>
      </c>
      <c r="L8" s="5">
        <v>10</v>
      </c>
    </row>
    <row r="9" spans="1:12" ht="12.75" x14ac:dyDescent="0.2">
      <c r="A9" s="4">
        <v>6</v>
      </c>
      <c r="B9" s="4" t="s">
        <v>43</v>
      </c>
      <c r="C9" s="5" t="s">
        <v>44</v>
      </c>
      <c r="D9" s="5" t="s">
        <v>19</v>
      </c>
      <c r="E9" s="6">
        <v>287000</v>
      </c>
      <c r="F9" s="4" t="s">
        <v>29</v>
      </c>
      <c r="G9" s="4" t="s">
        <v>45</v>
      </c>
      <c r="H9" s="4" t="s">
        <v>18</v>
      </c>
    </row>
    <row r="10" spans="1:12" ht="12.75" x14ac:dyDescent="0.2">
      <c r="A10" s="4">
        <v>7</v>
      </c>
      <c r="B10" s="4" t="s">
        <v>46</v>
      </c>
      <c r="C10" s="5" t="s">
        <v>47</v>
      </c>
      <c r="D10" s="5" t="s">
        <v>15</v>
      </c>
      <c r="E10" s="6">
        <v>249000</v>
      </c>
      <c r="F10" s="4" t="s">
        <v>29</v>
      </c>
      <c r="G10" s="4" t="s">
        <v>48</v>
      </c>
      <c r="H10" s="4" t="s">
        <v>31</v>
      </c>
      <c r="J10" s="3" t="s">
        <v>7</v>
      </c>
      <c r="K10" s="3" t="s">
        <v>11</v>
      </c>
      <c r="L10" s="3" t="s">
        <v>12</v>
      </c>
    </row>
    <row r="11" spans="1:12" ht="12.75" x14ac:dyDescent="0.2">
      <c r="A11" s="7"/>
      <c r="B11" s="7"/>
      <c r="C11" s="7"/>
      <c r="D11" s="7"/>
      <c r="E11" s="7"/>
      <c r="F11" s="7"/>
      <c r="G11" s="7"/>
      <c r="H11" s="7"/>
      <c r="J11" s="5" t="s">
        <v>49</v>
      </c>
      <c r="K11" s="5" t="s">
        <v>50</v>
      </c>
      <c r="L11" s="5">
        <v>50</v>
      </c>
    </row>
    <row r="12" spans="1:12" ht="12.75" x14ac:dyDescent="0.2">
      <c r="A12" s="1" t="s">
        <v>51</v>
      </c>
      <c r="B12" s="7"/>
      <c r="C12" s="7"/>
      <c r="D12" s="7"/>
      <c r="E12" s="7"/>
      <c r="F12" s="7"/>
      <c r="G12" s="7"/>
      <c r="H12" s="7"/>
      <c r="J12" s="5" t="s">
        <v>52</v>
      </c>
      <c r="K12" s="5" t="s">
        <v>26</v>
      </c>
      <c r="L12" s="5">
        <v>40</v>
      </c>
    </row>
    <row r="13" spans="1:12" ht="12.75" x14ac:dyDescent="0.2">
      <c r="A13" s="3" t="s">
        <v>3</v>
      </c>
      <c r="B13" s="3" t="s">
        <v>4</v>
      </c>
      <c r="C13" s="3" t="s">
        <v>5</v>
      </c>
      <c r="D13" s="3" t="s">
        <v>6</v>
      </c>
      <c r="E13" s="3" t="s">
        <v>7</v>
      </c>
      <c r="F13" s="3" t="s">
        <v>8</v>
      </c>
      <c r="G13" s="3" t="s">
        <v>9</v>
      </c>
      <c r="H13" s="3" t="s">
        <v>10</v>
      </c>
      <c r="J13" s="5" t="s">
        <v>53</v>
      </c>
      <c r="K13" s="5" t="s">
        <v>32</v>
      </c>
      <c r="L13" s="5">
        <v>30</v>
      </c>
    </row>
    <row r="14" spans="1:12" ht="12.75" x14ac:dyDescent="0.2">
      <c r="A14" s="5">
        <v>1</v>
      </c>
      <c r="B14" s="5" t="s">
        <v>13</v>
      </c>
      <c r="C14" s="5" t="s">
        <v>14</v>
      </c>
      <c r="D14" s="5">
        <v>30</v>
      </c>
      <c r="E14" s="5">
        <v>50</v>
      </c>
      <c r="F14" s="5">
        <v>20</v>
      </c>
      <c r="G14" s="5">
        <v>50</v>
      </c>
      <c r="H14" s="5">
        <v>30</v>
      </c>
    </row>
    <row r="15" spans="1:12" ht="12.75" x14ac:dyDescent="0.2">
      <c r="A15" s="5">
        <v>2</v>
      </c>
      <c r="B15" s="5" t="s">
        <v>21</v>
      </c>
      <c r="C15" s="5" t="s">
        <v>22</v>
      </c>
      <c r="D15" s="5">
        <v>20</v>
      </c>
      <c r="E15" s="5">
        <v>50</v>
      </c>
      <c r="F15" s="5">
        <v>20</v>
      </c>
      <c r="G15" s="5">
        <v>40</v>
      </c>
      <c r="H15" s="5">
        <v>30</v>
      </c>
      <c r="J15" s="8" t="s">
        <v>54</v>
      </c>
      <c r="K15" s="8" t="s">
        <v>11</v>
      </c>
      <c r="L15" s="8" t="s">
        <v>12</v>
      </c>
    </row>
    <row r="16" spans="1:12" ht="12.75" x14ac:dyDescent="0.2">
      <c r="A16" s="5">
        <v>3</v>
      </c>
      <c r="B16" s="5" t="s">
        <v>27</v>
      </c>
      <c r="C16" s="5" t="s">
        <v>28</v>
      </c>
      <c r="D16" s="5">
        <v>30</v>
      </c>
      <c r="E16" s="5">
        <v>50</v>
      </c>
      <c r="F16" s="5">
        <v>50</v>
      </c>
      <c r="G16" s="5">
        <v>30</v>
      </c>
      <c r="H16" s="5">
        <v>40</v>
      </c>
      <c r="J16" s="5" t="s">
        <v>55</v>
      </c>
      <c r="K16" s="5" t="s">
        <v>20</v>
      </c>
      <c r="L16" s="5">
        <v>50</v>
      </c>
    </row>
    <row r="17" spans="1:12" ht="12.75" x14ac:dyDescent="0.2">
      <c r="A17" s="5">
        <v>4</v>
      </c>
      <c r="B17" s="5" t="s">
        <v>33</v>
      </c>
      <c r="C17" s="5" t="s">
        <v>34</v>
      </c>
      <c r="D17" s="5">
        <v>40</v>
      </c>
      <c r="E17" s="5">
        <v>40</v>
      </c>
      <c r="F17" s="5">
        <v>50</v>
      </c>
      <c r="G17" s="5">
        <v>50</v>
      </c>
      <c r="H17" s="5">
        <v>30</v>
      </c>
      <c r="J17" s="5" t="s">
        <v>56</v>
      </c>
      <c r="K17" s="5" t="s">
        <v>26</v>
      </c>
      <c r="L17" s="5">
        <v>40</v>
      </c>
    </row>
    <row r="18" spans="1:12" ht="12.75" x14ac:dyDescent="0.2">
      <c r="A18" s="5">
        <v>5</v>
      </c>
      <c r="B18" s="5" t="s">
        <v>38</v>
      </c>
      <c r="C18" s="5" t="s">
        <v>39</v>
      </c>
      <c r="D18" s="5">
        <v>40</v>
      </c>
      <c r="E18" s="5">
        <v>40</v>
      </c>
      <c r="F18" s="5">
        <v>50</v>
      </c>
      <c r="G18" s="5">
        <v>30</v>
      </c>
      <c r="H18" s="5">
        <v>30</v>
      </c>
      <c r="J18" s="5" t="s">
        <v>57</v>
      </c>
      <c r="K18" s="5" t="s">
        <v>32</v>
      </c>
      <c r="L18" s="5">
        <v>30</v>
      </c>
    </row>
    <row r="19" spans="1:12" ht="12.75" x14ac:dyDescent="0.2">
      <c r="A19" s="5">
        <v>6</v>
      </c>
      <c r="B19" s="5" t="s">
        <v>43</v>
      </c>
      <c r="C19" s="5" t="s">
        <v>44</v>
      </c>
      <c r="D19" s="5">
        <v>50</v>
      </c>
      <c r="E19" s="5">
        <v>40</v>
      </c>
      <c r="F19" s="5">
        <v>50</v>
      </c>
      <c r="G19" s="5">
        <v>30</v>
      </c>
      <c r="H19" s="5">
        <v>30</v>
      </c>
      <c r="J19" s="5" t="s">
        <v>58</v>
      </c>
      <c r="K19" s="5" t="s">
        <v>37</v>
      </c>
      <c r="L19" s="5">
        <v>20</v>
      </c>
    </row>
    <row r="20" spans="1:12" ht="12.75" x14ac:dyDescent="0.2">
      <c r="A20" s="5">
        <v>7</v>
      </c>
      <c r="B20" s="5" t="s">
        <v>46</v>
      </c>
      <c r="C20" s="5" t="s">
        <v>47</v>
      </c>
      <c r="D20" s="5">
        <v>30</v>
      </c>
      <c r="E20" s="5">
        <v>50</v>
      </c>
      <c r="F20" s="5">
        <v>50</v>
      </c>
      <c r="G20" s="5">
        <v>40</v>
      </c>
      <c r="H20" s="5">
        <v>40</v>
      </c>
      <c r="J20" s="5" t="s">
        <v>59</v>
      </c>
      <c r="K20" s="5" t="s">
        <v>42</v>
      </c>
      <c r="L20" s="5">
        <v>10</v>
      </c>
    </row>
    <row r="22" spans="1:12" ht="12.75" x14ac:dyDescent="0.2">
      <c r="A22" s="1" t="s">
        <v>60</v>
      </c>
      <c r="J22" s="2" t="s">
        <v>10</v>
      </c>
      <c r="K22" s="2" t="s">
        <v>11</v>
      </c>
      <c r="L22" s="2" t="s">
        <v>12</v>
      </c>
    </row>
    <row r="23" spans="1:12" ht="12.75" x14ac:dyDescent="0.2">
      <c r="A23" s="2" t="s">
        <v>3</v>
      </c>
      <c r="B23" s="2" t="s">
        <v>4</v>
      </c>
      <c r="C23" s="2" t="s">
        <v>61</v>
      </c>
      <c r="D23" s="2" t="s">
        <v>62</v>
      </c>
      <c r="E23" s="2" t="s">
        <v>63</v>
      </c>
      <c r="F23" s="2" t="s">
        <v>64</v>
      </c>
      <c r="J23" s="5" t="s">
        <v>65</v>
      </c>
      <c r="K23" s="5" t="s">
        <v>20</v>
      </c>
      <c r="L23" s="5">
        <v>50</v>
      </c>
    </row>
    <row r="24" spans="1:12" ht="12.75" x14ac:dyDescent="0.2">
      <c r="A24" s="5">
        <v>1</v>
      </c>
      <c r="B24" s="5" t="s">
        <v>66</v>
      </c>
      <c r="C24" s="5" t="s">
        <v>67</v>
      </c>
      <c r="D24" s="5" t="s">
        <v>68</v>
      </c>
      <c r="E24" s="5">
        <v>2.2000000000000002</v>
      </c>
      <c r="F24" s="5" t="s">
        <v>69</v>
      </c>
      <c r="J24" s="5" t="s">
        <v>70</v>
      </c>
      <c r="K24" s="5" t="s">
        <v>26</v>
      </c>
      <c r="L24" s="5">
        <v>40</v>
      </c>
    </row>
    <row r="25" spans="1:12" ht="12.75" x14ac:dyDescent="0.2">
      <c r="A25" s="5">
        <v>2</v>
      </c>
      <c r="B25" s="5" t="s">
        <v>71</v>
      </c>
      <c r="C25" s="5" t="s">
        <v>72</v>
      </c>
      <c r="D25" s="5" t="s">
        <v>68</v>
      </c>
      <c r="E25" s="5">
        <v>2.1</v>
      </c>
      <c r="F25" s="5" t="s">
        <v>73</v>
      </c>
      <c r="J25" s="5" t="s">
        <v>74</v>
      </c>
      <c r="K25" s="5" t="s">
        <v>32</v>
      </c>
      <c r="L25" s="5">
        <v>30</v>
      </c>
    </row>
    <row r="26" spans="1:12" ht="12.75" x14ac:dyDescent="0.2">
      <c r="A26" s="5">
        <v>3</v>
      </c>
      <c r="B26" s="5" t="s">
        <v>75</v>
      </c>
      <c r="C26" s="5" t="s">
        <v>10</v>
      </c>
      <c r="D26" s="5" t="s">
        <v>68</v>
      </c>
      <c r="E26" s="5">
        <v>2.1</v>
      </c>
      <c r="F26" s="5" t="s">
        <v>76</v>
      </c>
    </row>
    <row r="27" spans="1:12" ht="12.75" x14ac:dyDescent="0.2">
      <c r="A27" s="5">
        <v>4</v>
      </c>
      <c r="B27" s="5" t="s">
        <v>77</v>
      </c>
      <c r="C27" s="5" t="s">
        <v>7</v>
      </c>
      <c r="D27" s="5" t="s">
        <v>78</v>
      </c>
      <c r="E27" s="5">
        <v>1.8</v>
      </c>
      <c r="F27" s="5" t="s">
        <v>79</v>
      </c>
    </row>
    <row r="28" spans="1:12" ht="12.75" x14ac:dyDescent="0.2">
      <c r="A28" s="5">
        <v>5</v>
      </c>
      <c r="B28" s="5" t="s">
        <v>80</v>
      </c>
      <c r="C28" s="5" t="s">
        <v>9</v>
      </c>
      <c r="D28" s="5" t="s">
        <v>78</v>
      </c>
      <c r="E28" s="5">
        <v>1.8</v>
      </c>
      <c r="F28" s="5" t="s">
        <v>81</v>
      </c>
    </row>
    <row r="30" spans="1:12" ht="12.75" x14ac:dyDescent="0.2">
      <c r="A30" s="1" t="s">
        <v>82</v>
      </c>
      <c r="D30" s="9"/>
    </row>
    <row r="31" spans="1:12" ht="12.75" x14ac:dyDescent="0.2">
      <c r="A31" s="21" t="s">
        <v>3</v>
      </c>
      <c r="B31" s="21" t="s">
        <v>4</v>
      </c>
      <c r="C31" s="21" t="s">
        <v>83</v>
      </c>
      <c r="D31" s="24" t="s">
        <v>61</v>
      </c>
      <c r="E31" s="25"/>
      <c r="F31" s="25"/>
      <c r="G31" s="25"/>
      <c r="H31" s="26"/>
    </row>
    <row r="32" spans="1:12" ht="12.75" x14ac:dyDescent="0.2">
      <c r="A32" s="22"/>
      <c r="B32" s="22"/>
      <c r="C32" s="22"/>
      <c r="D32" s="3" t="s">
        <v>6</v>
      </c>
      <c r="E32" s="3" t="s">
        <v>8</v>
      </c>
      <c r="F32" s="3" t="s">
        <v>10</v>
      </c>
      <c r="G32" s="3" t="s">
        <v>7</v>
      </c>
      <c r="H32" s="3" t="s">
        <v>9</v>
      </c>
    </row>
    <row r="33" spans="1:8" ht="12.75" x14ac:dyDescent="0.2">
      <c r="A33" s="23"/>
      <c r="B33" s="23"/>
      <c r="C33" s="23"/>
      <c r="D33" s="3" t="s">
        <v>66</v>
      </c>
      <c r="E33" s="3" t="s">
        <v>71</v>
      </c>
      <c r="F33" s="3" t="s">
        <v>75</v>
      </c>
      <c r="G33" s="3" t="s">
        <v>77</v>
      </c>
      <c r="H33" s="3" t="s">
        <v>80</v>
      </c>
    </row>
    <row r="34" spans="1:8" ht="12.75" x14ac:dyDescent="0.2">
      <c r="A34" s="5">
        <v>1</v>
      </c>
      <c r="B34" s="5" t="s">
        <v>13</v>
      </c>
      <c r="C34" s="5" t="s">
        <v>14</v>
      </c>
      <c r="D34" s="5">
        <v>30</v>
      </c>
      <c r="E34" s="5">
        <v>20</v>
      </c>
      <c r="F34" s="5">
        <v>30</v>
      </c>
      <c r="G34" s="5">
        <v>50</v>
      </c>
      <c r="H34" s="5">
        <v>50</v>
      </c>
    </row>
    <row r="35" spans="1:8" ht="12.75" x14ac:dyDescent="0.2">
      <c r="A35" s="5">
        <v>2</v>
      </c>
      <c r="B35" s="5" t="s">
        <v>21</v>
      </c>
      <c r="C35" s="5" t="s">
        <v>22</v>
      </c>
      <c r="D35" s="5">
        <v>20</v>
      </c>
      <c r="E35" s="5">
        <v>20</v>
      </c>
      <c r="F35" s="5">
        <v>30</v>
      </c>
      <c r="G35" s="5">
        <v>50</v>
      </c>
      <c r="H35" s="5">
        <v>40</v>
      </c>
    </row>
    <row r="36" spans="1:8" ht="12.75" x14ac:dyDescent="0.2">
      <c r="A36" s="5">
        <v>3</v>
      </c>
      <c r="B36" s="5" t="s">
        <v>27</v>
      </c>
      <c r="C36" s="5" t="s">
        <v>28</v>
      </c>
      <c r="D36" s="5">
        <v>30</v>
      </c>
      <c r="E36" s="5">
        <v>50</v>
      </c>
      <c r="F36" s="5">
        <v>40</v>
      </c>
      <c r="G36" s="5">
        <v>50</v>
      </c>
      <c r="H36" s="5">
        <v>30</v>
      </c>
    </row>
    <row r="37" spans="1:8" ht="12.75" x14ac:dyDescent="0.2">
      <c r="A37" s="5">
        <v>4</v>
      </c>
      <c r="B37" s="5" t="s">
        <v>33</v>
      </c>
      <c r="C37" s="5" t="s">
        <v>34</v>
      </c>
      <c r="D37" s="5">
        <v>40</v>
      </c>
      <c r="E37" s="5">
        <v>50</v>
      </c>
      <c r="F37" s="5">
        <v>30</v>
      </c>
      <c r="G37" s="5">
        <v>40</v>
      </c>
      <c r="H37" s="5">
        <v>50</v>
      </c>
    </row>
    <row r="38" spans="1:8" ht="12.75" x14ac:dyDescent="0.2">
      <c r="A38" s="5">
        <v>5</v>
      </c>
      <c r="B38" s="5" t="s">
        <v>38</v>
      </c>
      <c r="C38" s="5" t="s">
        <v>39</v>
      </c>
      <c r="D38" s="5">
        <v>40</v>
      </c>
      <c r="E38" s="5">
        <v>50</v>
      </c>
      <c r="F38" s="5">
        <v>30</v>
      </c>
      <c r="G38" s="5">
        <v>40</v>
      </c>
      <c r="H38" s="5">
        <v>30</v>
      </c>
    </row>
    <row r="39" spans="1:8" ht="12.75" x14ac:dyDescent="0.2">
      <c r="A39" s="5">
        <v>6</v>
      </c>
      <c r="B39" s="5" t="s">
        <v>43</v>
      </c>
      <c r="C39" s="5" t="s">
        <v>44</v>
      </c>
      <c r="D39" s="5">
        <v>50</v>
      </c>
      <c r="E39" s="5">
        <v>50</v>
      </c>
      <c r="F39" s="5">
        <v>30</v>
      </c>
      <c r="G39" s="5">
        <v>40</v>
      </c>
      <c r="H39" s="5">
        <v>30</v>
      </c>
    </row>
    <row r="40" spans="1:8" ht="12.75" x14ac:dyDescent="0.2">
      <c r="A40" s="5">
        <v>7</v>
      </c>
      <c r="B40" s="5" t="s">
        <v>46</v>
      </c>
      <c r="C40" s="5" t="s">
        <v>47</v>
      </c>
      <c r="D40" s="5">
        <v>30</v>
      </c>
      <c r="E40" s="5">
        <v>50</v>
      </c>
      <c r="F40" s="5">
        <v>40</v>
      </c>
      <c r="G40" s="5">
        <v>50</v>
      </c>
      <c r="H40" s="5">
        <v>40</v>
      </c>
    </row>
    <row r="42" spans="1:8" ht="12.75" x14ac:dyDescent="0.2">
      <c r="A42" s="1" t="s">
        <v>84</v>
      </c>
    </row>
    <row r="43" spans="1:8" ht="12.75" x14ac:dyDescent="0.2">
      <c r="D43" s="10">
        <v>30</v>
      </c>
      <c r="E43" s="10">
        <v>20</v>
      </c>
      <c r="F43" s="10">
        <v>30</v>
      </c>
      <c r="G43" s="10">
        <v>50</v>
      </c>
      <c r="H43" s="10">
        <v>50</v>
      </c>
    </row>
    <row r="44" spans="1:8" ht="12.75" x14ac:dyDescent="0.2">
      <c r="D44" s="10">
        <v>20</v>
      </c>
      <c r="E44" s="10">
        <v>20</v>
      </c>
      <c r="F44" s="10">
        <v>30</v>
      </c>
      <c r="G44" s="10">
        <v>50</v>
      </c>
      <c r="H44" s="10">
        <v>40</v>
      </c>
    </row>
    <row r="45" spans="1:8" ht="12.75" x14ac:dyDescent="0.2">
      <c r="D45" s="10">
        <v>30</v>
      </c>
      <c r="E45" s="10">
        <v>50</v>
      </c>
      <c r="F45" s="10">
        <v>40</v>
      </c>
      <c r="G45" s="10">
        <v>50</v>
      </c>
      <c r="H45" s="10">
        <v>30</v>
      </c>
    </row>
    <row r="46" spans="1:8" ht="12.75" x14ac:dyDescent="0.2">
      <c r="C46" s="11" t="s">
        <v>85</v>
      </c>
      <c r="D46" s="10">
        <v>40</v>
      </c>
      <c r="E46" s="10">
        <v>50</v>
      </c>
      <c r="F46" s="10">
        <v>30</v>
      </c>
      <c r="G46" s="10">
        <v>40</v>
      </c>
      <c r="H46" s="10">
        <v>50</v>
      </c>
    </row>
    <row r="47" spans="1:8" ht="12.75" x14ac:dyDescent="0.2">
      <c r="D47" s="10">
        <v>40</v>
      </c>
      <c r="E47" s="10">
        <v>50</v>
      </c>
      <c r="F47" s="10">
        <v>30</v>
      </c>
      <c r="G47" s="10">
        <v>40</v>
      </c>
      <c r="H47" s="10">
        <v>30</v>
      </c>
    </row>
    <row r="48" spans="1:8" ht="12.75" x14ac:dyDescent="0.2">
      <c r="D48" s="10">
        <v>50</v>
      </c>
      <c r="E48" s="10">
        <v>50</v>
      </c>
      <c r="F48" s="10">
        <v>30</v>
      </c>
      <c r="G48" s="10">
        <v>40</v>
      </c>
      <c r="H48" s="10">
        <v>30</v>
      </c>
    </row>
    <row r="49" spans="1:11" ht="12.75" x14ac:dyDescent="0.2">
      <c r="D49" s="10">
        <v>30</v>
      </c>
      <c r="E49" s="10">
        <v>50</v>
      </c>
      <c r="F49" s="10">
        <v>40</v>
      </c>
      <c r="G49" s="10">
        <v>50</v>
      </c>
      <c r="H49" s="10">
        <v>40</v>
      </c>
    </row>
    <row r="50" spans="1:11" ht="12.75" x14ac:dyDescent="0.2">
      <c r="C50" s="11" t="s">
        <v>86</v>
      </c>
      <c r="D50" s="12">
        <f t="shared" ref="D50:H50" si="0">SQRT(((D43^2))+(D44^2)+(D45^2)+(D46^2)+(D47^2)+(D48^2)+(D49^2))</f>
        <v>93.808315196468598</v>
      </c>
      <c r="E50" s="12">
        <f t="shared" si="0"/>
        <v>115.32562594670796</v>
      </c>
      <c r="F50" s="12">
        <f t="shared" si="0"/>
        <v>87.749643873921215</v>
      </c>
      <c r="G50" s="12">
        <f t="shared" si="0"/>
        <v>121.6552506059644</v>
      </c>
      <c r="H50" s="12">
        <f t="shared" si="0"/>
        <v>104.4030650891055</v>
      </c>
    </row>
    <row r="51" spans="1:11" ht="12.75" x14ac:dyDescent="0.2">
      <c r="A51" s="1" t="s">
        <v>87</v>
      </c>
      <c r="D51" s="13">
        <f t="shared" ref="D51:D57" si="1">D43/$D$50</f>
        <v>0.31980107453341561</v>
      </c>
      <c r="E51" s="13">
        <f t="shared" ref="E51:E57" si="2">E43/$E$50</f>
        <v>0.17342199390482399</v>
      </c>
      <c r="F51" s="13">
        <f t="shared" ref="F51:F57" si="3">F43/$F$50</f>
        <v>0.34188172937891387</v>
      </c>
      <c r="G51" s="13">
        <f t="shared" ref="G51:G57" si="4">G43/$G$50</f>
        <v>0.41099746826339323</v>
      </c>
      <c r="H51" s="13">
        <f t="shared" ref="H51:H57" si="5">H43/$H$50</f>
        <v>0.47891314261057571</v>
      </c>
    </row>
    <row r="52" spans="1:11" ht="12.75" x14ac:dyDescent="0.2">
      <c r="D52" s="13">
        <f t="shared" si="1"/>
        <v>0.21320071635561041</v>
      </c>
      <c r="E52" s="13">
        <f t="shared" si="2"/>
        <v>0.17342199390482399</v>
      </c>
      <c r="F52" s="13">
        <f t="shared" si="3"/>
        <v>0.34188172937891387</v>
      </c>
      <c r="G52" s="13">
        <f t="shared" si="4"/>
        <v>0.41099746826339323</v>
      </c>
      <c r="H52" s="13">
        <f t="shared" si="5"/>
        <v>0.38313051408846061</v>
      </c>
    </row>
    <row r="53" spans="1:11" ht="12.75" x14ac:dyDescent="0.2">
      <c r="D53" s="13">
        <f t="shared" si="1"/>
        <v>0.31980107453341561</v>
      </c>
      <c r="E53" s="13">
        <f t="shared" si="2"/>
        <v>0.43355498476206</v>
      </c>
      <c r="F53" s="13">
        <f t="shared" si="3"/>
        <v>0.45584230583855184</v>
      </c>
      <c r="G53" s="13">
        <f t="shared" si="4"/>
        <v>0.41099746826339323</v>
      </c>
      <c r="H53" s="13">
        <f t="shared" si="5"/>
        <v>0.28734788556634544</v>
      </c>
    </row>
    <row r="54" spans="1:11" ht="12.75" x14ac:dyDescent="0.2">
      <c r="C54" s="11" t="s">
        <v>85</v>
      </c>
      <c r="D54" s="13">
        <f t="shared" si="1"/>
        <v>0.42640143271122083</v>
      </c>
      <c r="E54" s="13">
        <f t="shared" si="2"/>
        <v>0.43355498476206</v>
      </c>
      <c r="F54" s="13">
        <f t="shared" si="3"/>
        <v>0.34188172937891387</v>
      </c>
      <c r="G54" s="13">
        <f t="shared" si="4"/>
        <v>0.32879797461071458</v>
      </c>
      <c r="H54" s="13">
        <f t="shared" si="5"/>
        <v>0.47891314261057571</v>
      </c>
    </row>
    <row r="55" spans="1:11" ht="12.75" x14ac:dyDescent="0.2">
      <c r="D55" s="13">
        <f t="shared" si="1"/>
        <v>0.42640143271122083</v>
      </c>
      <c r="E55" s="13">
        <f t="shared" si="2"/>
        <v>0.43355498476206</v>
      </c>
      <c r="F55" s="13">
        <f t="shared" si="3"/>
        <v>0.34188172937891387</v>
      </c>
      <c r="G55" s="13">
        <f t="shared" si="4"/>
        <v>0.32879797461071458</v>
      </c>
      <c r="H55" s="13">
        <f t="shared" si="5"/>
        <v>0.28734788556634544</v>
      </c>
    </row>
    <row r="56" spans="1:11" ht="12.75" x14ac:dyDescent="0.2">
      <c r="D56" s="13">
        <f t="shared" si="1"/>
        <v>0.53300179088902599</v>
      </c>
      <c r="E56" s="13">
        <f t="shared" si="2"/>
        <v>0.43355498476206</v>
      </c>
      <c r="F56" s="13">
        <f t="shared" si="3"/>
        <v>0.34188172937891387</v>
      </c>
      <c r="G56" s="13">
        <f t="shared" si="4"/>
        <v>0.32879797461071458</v>
      </c>
      <c r="H56" s="13">
        <f t="shared" si="5"/>
        <v>0.28734788556634544</v>
      </c>
    </row>
    <row r="57" spans="1:11" ht="12.75" x14ac:dyDescent="0.2">
      <c r="D57" s="13">
        <f t="shared" si="1"/>
        <v>0.31980107453341561</v>
      </c>
      <c r="E57" s="13">
        <f t="shared" si="2"/>
        <v>0.43355498476206</v>
      </c>
      <c r="F57" s="13">
        <f t="shared" si="3"/>
        <v>0.45584230583855184</v>
      </c>
      <c r="G57" s="13">
        <f t="shared" si="4"/>
        <v>0.41099746826339323</v>
      </c>
      <c r="H57" s="13">
        <f t="shared" si="5"/>
        <v>0.38313051408846061</v>
      </c>
    </row>
    <row r="59" spans="1:11" ht="12.75" x14ac:dyDescent="0.2">
      <c r="A59" s="1" t="s">
        <v>88</v>
      </c>
      <c r="D59" s="14">
        <v>2.2000000000000002</v>
      </c>
      <c r="E59" s="14">
        <v>2.1</v>
      </c>
      <c r="F59" s="14">
        <v>2.1</v>
      </c>
      <c r="G59" s="14">
        <v>1.8</v>
      </c>
      <c r="H59" s="14">
        <v>1.8</v>
      </c>
    </row>
    <row r="60" spans="1:11" ht="12.75" x14ac:dyDescent="0.2">
      <c r="C60" s="11"/>
      <c r="D60" s="15" t="s">
        <v>89</v>
      </c>
      <c r="E60" s="15" t="s">
        <v>90</v>
      </c>
      <c r="J60" s="14" t="s">
        <v>89</v>
      </c>
      <c r="K60" s="11" t="s">
        <v>90</v>
      </c>
    </row>
    <row r="61" spans="1:11" ht="12.75" x14ac:dyDescent="0.2">
      <c r="C61" s="11" t="s">
        <v>91</v>
      </c>
      <c r="D61" s="16">
        <f t="shared" ref="D61:D67" si="6">(D51*$D$59)+(E51*$E$59)+(F51*$F$59)</f>
        <v>1.7857001828693639</v>
      </c>
      <c r="E61" s="16">
        <f t="shared" ref="E61:E67" si="7">(G51*$G$59)+(H51*$H$59)</f>
        <v>1.601839099573144</v>
      </c>
      <c r="F61" s="16">
        <f t="shared" ref="F61:F67" si="8">D61-E61</f>
        <v>0.18386108329621997</v>
      </c>
    </row>
    <row r="62" spans="1:11" ht="12.75" x14ac:dyDescent="0.2">
      <c r="C62" s="11" t="s">
        <v>92</v>
      </c>
      <c r="D62" s="16">
        <f t="shared" si="6"/>
        <v>1.5511793948781927</v>
      </c>
      <c r="E62" s="16">
        <f t="shared" si="7"/>
        <v>1.4294303682333369</v>
      </c>
      <c r="F62" s="16">
        <f t="shared" si="8"/>
        <v>0.12174902664485576</v>
      </c>
    </row>
    <row r="63" spans="1:11" ht="12.75" x14ac:dyDescent="0.2">
      <c r="C63" s="11" t="s">
        <v>93</v>
      </c>
      <c r="D63" s="16">
        <f t="shared" si="6"/>
        <v>2.5712966742347994</v>
      </c>
      <c r="E63" s="16">
        <f t="shared" si="7"/>
        <v>1.2570216368935296</v>
      </c>
      <c r="F63" s="16">
        <f t="shared" si="8"/>
        <v>1.3142750373412697</v>
      </c>
    </row>
    <row r="64" spans="1:11" ht="12.75" x14ac:dyDescent="0.2">
      <c r="C64" s="11" t="s">
        <v>94</v>
      </c>
      <c r="D64" s="16">
        <f t="shared" si="6"/>
        <v>2.5665002516607309</v>
      </c>
      <c r="E64" s="16">
        <f t="shared" si="7"/>
        <v>1.4538800109983225</v>
      </c>
      <c r="F64" s="16">
        <f t="shared" si="8"/>
        <v>1.1126202406624084</v>
      </c>
    </row>
    <row r="65" spans="1:6" ht="12.75" x14ac:dyDescent="0.2">
      <c r="C65" s="11" t="s">
        <v>95</v>
      </c>
      <c r="D65" s="16">
        <f t="shared" si="6"/>
        <v>2.5665002516607309</v>
      </c>
      <c r="E65" s="16">
        <f t="shared" si="7"/>
        <v>1.109062548318708</v>
      </c>
      <c r="F65" s="16">
        <f t="shared" si="8"/>
        <v>1.4574377033420229</v>
      </c>
    </row>
    <row r="66" spans="1:6" ht="12.75" x14ac:dyDescent="0.2">
      <c r="C66" s="11" t="s">
        <v>96</v>
      </c>
      <c r="D66" s="16">
        <f t="shared" si="6"/>
        <v>2.8010210396519022</v>
      </c>
      <c r="E66" s="16">
        <f t="shared" si="7"/>
        <v>1.109062548318708</v>
      </c>
      <c r="F66" s="16">
        <f t="shared" si="8"/>
        <v>1.6919584913331942</v>
      </c>
    </row>
    <row r="67" spans="1:6" ht="12.75" x14ac:dyDescent="0.2">
      <c r="C67" s="11" t="s">
        <v>97</v>
      </c>
      <c r="D67" s="16">
        <f t="shared" si="6"/>
        <v>2.5712966742347994</v>
      </c>
      <c r="E67" s="16">
        <f t="shared" si="7"/>
        <v>1.4294303682333369</v>
      </c>
      <c r="F67" s="16">
        <f t="shared" si="8"/>
        <v>1.1418663060014624</v>
      </c>
    </row>
    <row r="68" spans="1:6" ht="12.75" x14ac:dyDescent="0.2">
      <c r="A68" s="1" t="s">
        <v>98</v>
      </c>
    </row>
    <row r="69" spans="1:6" ht="12.75" x14ac:dyDescent="0.2">
      <c r="C69" s="11" t="s">
        <v>83</v>
      </c>
      <c r="D69" s="9" t="s">
        <v>99</v>
      </c>
      <c r="E69" s="9" t="s">
        <v>100</v>
      </c>
    </row>
    <row r="70" spans="1:6" ht="12.75" x14ac:dyDescent="0.2">
      <c r="C70" s="17" t="s">
        <v>14</v>
      </c>
      <c r="D70" s="16">
        <v>0.17256236397351454</v>
      </c>
      <c r="E70" s="9">
        <v>6</v>
      </c>
    </row>
    <row r="71" spans="1:6" ht="12.75" x14ac:dyDescent="0.2">
      <c r="C71" s="17" t="s">
        <v>22</v>
      </c>
      <c r="D71" s="16">
        <v>0.11099999999999999</v>
      </c>
      <c r="E71" s="9">
        <v>7</v>
      </c>
    </row>
    <row r="72" spans="1:6" ht="12.75" x14ac:dyDescent="0.2">
      <c r="C72" s="17" t="s">
        <v>28</v>
      </c>
      <c r="D72" s="16">
        <v>1.3130000000000004</v>
      </c>
      <c r="E72" s="9">
        <v>3</v>
      </c>
    </row>
    <row r="73" spans="1:6" ht="12.75" x14ac:dyDescent="0.2">
      <c r="C73" s="17" t="s">
        <v>34</v>
      </c>
      <c r="D73" s="16">
        <v>1.105</v>
      </c>
      <c r="E73" s="9">
        <v>5</v>
      </c>
    </row>
    <row r="74" spans="1:6" ht="12.75" x14ac:dyDescent="0.2">
      <c r="C74" s="17" t="s">
        <v>39</v>
      </c>
      <c r="D74" s="16">
        <v>1.4470000000000001</v>
      </c>
      <c r="E74" s="9">
        <v>2</v>
      </c>
    </row>
    <row r="75" spans="1:6" ht="12.75" x14ac:dyDescent="0.2">
      <c r="C75" s="17" t="s">
        <v>44</v>
      </c>
      <c r="D75" s="16">
        <v>1.6669999999999998</v>
      </c>
      <c r="E75" s="9">
        <v>1</v>
      </c>
    </row>
    <row r="76" spans="1:6" ht="12.75" x14ac:dyDescent="0.2">
      <c r="C76" s="17" t="s">
        <v>47</v>
      </c>
      <c r="D76" s="16">
        <v>1.1510000000000002</v>
      </c>
      <c r="E76" s="9">
        <v>4</v>
      </c>
    </row>
  </sheetData>
  <mergeCells count="6">
    <mergeCell ref="A1:H1"/>
    <mergeCell ref="A2:H2"/>
    <mergeCell ref="A31:A33"/>
    <mergeCell ref="B31:B33"/>
    <mergeCell ref="C31:C33"/>
    <mergeCell ref="D31:H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2022-05-23T13:51:25Z</dcterms:modified>
</cp:coreProperties>
</file>