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战棋模拟" sheetId="2" r:id="rId1"/>
    <sheet name="特殊技能机制" sheetId="4" r:id="rId2"/>
    <sheet name="典型技能范围" sheetId="3" r:id="rId3"/>
    <sheet name="技能体系" sheetId="5" r:id="rId4"/>
    <sheet name="英雄设计" sheetId="6" r:id="rId5"/>
  </sheets>
  <calcPr calcId="152511"/>
</workbook>
</file>

<file path=xl/calcChain.xml><?xml version="1.0" encoding="utf-8"?>
<calcChain xmlns="http://schemas.openxmlformats.org/spreadsheetml/2006/main">
  <c r="AH10" i="2" l="1"/>
  <c r="AA21" i="2"/>
  <c r="AA22" i="2" s="1"/>
  <c r="AA15" i="2"/>
  <c r="AH12" i="2"/>
  <c r="AA3" i="2" l="1"/>
  <c r="AA5" i="2" s="1"/>
  <c r="AA6" i="2" s="1"/>
  <c r="AE10" i="2"/>
  <c r="AA7" i="2" l="1"/>
  <c r="AE7" i="2" s="1"/>
</calcChain>
</file>

<file path=xl/comments1.xml><?xml version="1.0" encoding="utf-8"?>
<comments xmlns="http://schemas.openxmlformats.org/spreadsheetml/2006/main">
  <authors>
    <author>作者</author>
  </authors>
  <commentList>
    <comment ref="AD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等于所有单位占据格数的一半</t>
        </r>
      </text>
    </comment>
    <comment ref="AH10" authorId="0" shapeId="0">
      <text>
        <r>
          <rPr>
            <sz val="9"/>
            <color indexed="81"/>
            <rFont val="宋体"/>
            <family val="3"/>
            <charset val="134"/>
          </rPr>
          <t>这个数据能保证基本上每回合释放技能能保证平均有一次能命中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考虑到技能的打断效果，可以略微降低AP消耗</t>
        </r>
      </text>
    </comment>
  </commentList>
</comments>
</file>

<file path=xl/sharedStrings.xml><?xml version="1.0" encoding="utf-8"?>
<sst xmlns="http://schemas.openxmlformats.org/spreadsheetml/2006/main" count="169" uniqueCount="126">
  <si>
    <t>预期单局游戏回合数</t>
    <phoneticPr fontId="5" type="noConversion"/>
  </si>
  <si>
    <t>平均单技能AP消耗</t>
    <phoneticPr fontId="5" type="noConversion"/>
  </si>
  <si>
    <t>S3</t>
  </si>
  <si>
    <t>S2</t>
    <phoneticPr fontId="5" type="noConversion"/>
  </si>
  <si>
    <t>S1</t>
    <phoneticPr fontId="5" type="noConversion"/>
  </si>
  <si>
    <t>AP增长幅度</t>
    <phoneticPr fontId="5" type="noConversion"/>
  </si>
  <si>
    <t>典型AP消耗</t>
    <phoneticPr fontId="5" type="noConversion"/>
  </si>
  <si>
    <t>最小</t>
    <phoneticPr fontId="5" type="noConversion"/>
  </si>
  <si>
    <t>最大</t>
    <phoneticPr fontId="5" type="noConversion"/>
  </si>
  <si>
    <t>平均技能覆盖范围格数</t>
    <phoneticPr fontId="5" type="noConversion"/>
  </si>
  <si>
    <t>单方每回合技能覆盖格数</t>
    <phoneticPr fontId="5" type="noConversion"/>
  </si>
  <si>
    <t>平均每回合单方释放技能数量</t>
    <phoneticPr fontId="5" type="noConversion"/>
  </si>
  <si>
    <t>英雄移动点</t>
    <phoneticPr fontId="5" type="noConversion"/>
  </si>
  <si>
    <t>单方所有游戏占据格数</t>
    <phoneticPr fontId="5" type="noConversion"/>
  </si>
  <si>
    <t>对战时单位占据格数（50%地图格）</t>
    <phoneticPr fontId="5" type="noConversion"/>
  </si>
  <si>
    <t>人均占据边长</t>
    <phoneticPr fontId="5" type="noConversion"/>
  </si>
  <si>
    <t>人均占据格数</t>
    <phoneticPr fontId="5" type="noConversion"/>
  </si>
  <si>
    <t>总英雄数</t>
    <phoneticPr fontId="5" type="noConversion"/>
  </si>
  <si>
    <t>总格数</t>
    <phoneticPr fontId="5" type="noConversion"/>
  </si>
  <si>
    <t>地图大小</t>
    <phoneticPr fontId="5" type="noConversion"/>
  </si>
  <si>
    <t>高度</t>
    <phoneticPr fontId="5" type="noConversion"/>
  </si>
  <si>
    <t>宽度</t>
    <phoneticPr fontId="5" type="noConversion"/>
  </si>
  <si>
    <t>H2</t>
    <phoneticPr fontId="5" type="noConversion"/>
  </si>
  <si>
    <t>H1</t>
    <phoneticPr fontId="5" type="noConversion"/>
  </si>
  <si>
    <t>H3</t>
    <phoneticPr fontId="5" type="noConversion"/>
  </si>
  <si>
    <t>Crys</t>
    <phoneticPr fontId="5" type="noConversion"/>
  </si>
  <si>
    <t>AP</t>
    <phoneticPr fontId="5" type="noConversion"/>
  </si>
  <si>
    <t>远程狙击范围</t>
    <phoneticPr fontId="5" type="noConversion"/>
  </si>
  <si>
    <t>近战范围攻击</t>
    <phoneticPr fontId="5" type="noConversion"/>
  </si>
  <si>
    <t>法师延展范围</t>
    <phoneticPr fontId="5" type="noConversion"/>
  </si>
  <si>
    <t>格</t>
    <phoneticPr fontId="5" type="noConversion"/>
  </si>
  <si>
    <t>弓手</t>
    <phoneticPr fontId="5" type="noConversion"/>
  </si>
  <si>
    <t>格</t>
    <phoneticPr fontId="5" type="noConversion"/>
  </si>
  <si>
    <t>H</t>
    <phoneticPr fontId="5" type="noConversion"/>
  </si>
  <si>
    <t>近战</t>
    <phoneticPr fontId="5" type="noConversion"/>
  </si>
  <si>
    <t>近战大范围</t>
    <phoneticPr fontId="5" type="noConversion"/>
  </si>
  <si>
    <t>法师大范围</t>
    <phoneticPr fontId="5" type="noConversion"/>
  </si>
  <si>
    <t>骑枪</t>
    <phoneticPr fontId="5" type="noConversion"/>
  </si>
  <si>
    <t>重武器</t>
    <phoneticPr fontId="5" type="noConversion"/>
  </si>
  <si>
    <t>格</t>
    <phoneticPr fontId="5" type="noConversion"/>
  </si>
  <si>
    <t>H</t>
    <phoneticPr fontId="5" type="noConversion"/>
  </si>
  <si>
    <t>名称</t>
    <phoneticPr fontId="5" type="noConversion"/>
  </si>
  <si>
    <t>描述</t>
    <phoneticPr fontId="5" type="noConversion"/>
  </si>
  <si>
    <t>Trigger反制</t>
    <phoneticPr fontId="5" type="noConversion"/>
  </si>
  <si>
    <t>比如：扑灭一团火</t>
    <phoneticPr fontId="5" type="noConversion"/>
  </si>
  <si>
    <t>Trigger飞行</t>
    <phoneticPr fontId="5" type="noConversion"/>
  </si>
  <si>
    <t>Buff:衍生效果</t>
    <phoneticPr fontId="5" type="noConversion"/>
  </si>
  <si>
    <t>比如在敌方英雄之间传递的闪电链</t>
    <phoneticPr fontId="5" type="noConversion"/>
  </si>
  <si>
    <t>子弹类技能</t>
    <phoneticPr fontId="5" type="noConversion"/>
  </si>
  <si>
    <t>Buff的idle时间</t>
    <phoneticPr fontId="5" type="noConversion"/>
  </si>
  <si>
    <t>用来形成效果延迟触发</t>
    <phoneticPr fontId="5" type="noConversion"/>
  </si>
  <si>
    <t>Buff的生效条件</t>
    <phoneticPr fontId="5" type="noConversion"/>
  </si>
  <si>
    <t>用来形成效果combo，满足一系列条件达成最佳输出或者最佳防护</t>
    <phoneticPr fontId="5" type="noConversion"/>
  </si>
  <si>
    <t>攻击频率</t>
    <phoneticPr fontId="5" type="noConversion"/>
  </si>
  <si>
    <t>前摇</t>
    <phoneticPr fontId="5" type="noConversion"/>
  </si>
  <si>
    <t>伤害</t>
    <phoneticPr fontId="5" type="noConversion"/>
  </si>
  <si>
    <t>生效延迟</t>
    <phoneticPr fontId="5" type="noConversion"/>
  </si>
  <si>
    <t>位移</t>
    <phoneticPr fontId="5" type="noConversion"/>
  </si>
  <si>
    <t>庇护</t>
    <phoneticPr fontId="5" type="noConversion"/>
  </si>
  <si>
    <t>易伤</t>
    <phoneticPr fontId="5" type="noConversion"/>
  </si>
  <si>
    <t>沉默</t>
    <phoneticPr fontId="5" type="noConversion"/>
  </si>
  <si>
    <t>后摇</t>
    <phoneticPr fontId="5" type="noConversion"/>
  </si>
  <si>
    <t>中毒</t>
    <phoneticPr fontId="5" type="noConversion"/>
  </si>
  <si>
    <t>生效</t>
    <phoneticPr fontId="5" type="noConversion"/>
  </si>
  <si>
    <t>二级特性</t>
    <phoneticPr fontId="5" type="noConversion"/>
  </si>
  <si>
    <t>时长</t>
    <phoneticPr fontId="5" type="noConversion"/>
  </si>
  <si>
    <t>范围</t>
    <phoneticPr fontId="5" type="noConversion"/>
  </si>
  <si>
    <t>正负</t>
    <phoneticPr fontId="5" type="noConversion"/>
  </si>
  <si>
    <t>大小（绝对值）</t>
    <phoneticPr fontId="5" type="noConversion"/>
  </si>
  <si>
    <t>大小</t>
    <phoneticPr fontId="5" type="noConversion"/>
  </si>
  <si>
    <t>距离</t>
    <phoneticPr fontId="5" type="noConversion"/>
  </si>
  <si>
    <t>MovePoint</t>
    <phoneticPr fontId="5" type="noConversion"/>
  </si>
  <si>
    <t>正负</t>
    <phoneticPr fontId="5" type="noConversion"/>
  </si>
  <si>
    <t>有无</t>
    <phoneticPr fontId="5" type="noConversion"/>
  </si>
  <si>
    <t>联动</t>
    <phoneticPr fontId="5" type="noConversion"/>
  </si>
  <si>
    <t>被克制</t>
    <phoneticPr fontId="5" type="noConversion"/>
  </si>
  <si>
    <t>1.生效范围可以细而长，类似狙击手</t>
    <phoneticPr fontId="5" type="noConversion"/>
  </si>
  <si>
    <t>携带水晶</t>
    <phoneticPr fontId="5" type="noConversion"/>
  </si>
  <si>
    <t>影响AP消耗</t>
    <phoneticPr fontId="5" type="noConversion"/>
  </si>
  <si>
    <t>1.攻击频率，</t>
    <phoneticPr fontId="5" type="noConversion"/>
  </si>
  <si>
    <t>平均承受多少技能死亡</t>
    <phoneticPr fontId="5" type="noConversion"/>
  </si>
  <si>
    <t>平均英雄HP_Max</t>
    <phoneticPr fontId="5" type="noConversion"/>
  </si>
  <si>
    <t>平均技能伤害</t>
    <phoneticPr fontId="5" type="noConversion"/>
  </si>
  <si>
    <t>胜利所需水晶数</t>
    <phoneticPr fontId="5" type="noConversion"/>
  </si>
  <si>
    <t>平均英雄死亡掉落水晶数</t>
    <phoneticPr fontId="5" type="noConversion"/>
  </si>
  <si>
    <t>UP</t>
    <phoneticPr fontId="5" type="noConversion"/>
  </si>
  <si>
    <t>S4</t>
  </si>
  <si>
    <t>自然掉落水晶数</t>
    <phoneticPr fontId="5" type="noConversion"/>
  </si>
  <si>
    <t>所需击杀英雄次数</t>
    <phoneticPr fontId="5" type="noConversion"/>
  </si>
  <si>
    <t>技能特性</t>
    <phoneticPr fontId="5" type="noConversion"/>
  </si>
  <si>
    <t>技能效果</t>
    <phoneticPr fontId="5" type="noConversion"/>
  </si>
  <si>
    <t>每回合全技能随机释放命中率</t>
    <phoneticPr fontId="5" type="noConversion"/>
  </si>
  <si>
    <t>狭路相逢（两个英雄同时占据同一格）</t>
    <phoneticPr fontId="5" type="noConversion"/>
  </si>
  <si>
    <t>时长有这几方面影响：
1.前摇延长，增大自身技能被打断的几率
2.前摇延长，增大敌方英雄位移的范围，释放反击技能的可能性
3.瞬发技能会非常强力</t>
    <phoneticPr fontId="5" type="noConversion"/>
  </si>
  <si>
    <t>1.纯粹属于暴露弱点的技能，过长会大幅影响体验</t>
    <phoneticPr fontId="5" type="noConversion"/>
  </si>
  <si>
    <r>
      <t>1.生效时间长可以极大增大命中率（这里有一个问题：</t>
    </r>
    <r>
      <rPr>
        <sz val="11"/>
        <color rgb="FFFF0000"/>
        <rFont val="微软雅黑"/>
        <family val="2"/>
        <charset val="134"/>
      </rPr>
      <t>重复算伤害</t>
    </r>
    <r>
      <rPr>
        <sz val="11"/>
        <color theme="1"/>
        <rFont val="微软雅黑"/>
        <family val="2"/>
        <charset val="134"/>
      </rPr>
      <t>的问题）
2.同时也属于增大了自身暴露的风险，但是比单纯暴露好得多</t>
    </r>
    <phoneticPr fontId="5" type="noConversion"/>
  </si>
  <si>
    <t>特殊触发条件</t>
    <phoneticPr fontId="5" type="noConversion"/>
  </si>
  <si>
    <t>处于减速状态</t>
    <phoneticPr fontId="5" type="noConversion"/>
  </si>
  <si>
    <t>处于沉默状态</t>
    <phoneticPr fontId="5" type="noConversion"/>
  </si>
  <si>
    <t>影响</t>
    <phoneticPr fontId="5" type="noConversion"/>
  </si>
  <si>
    <t>生命值小于一定值</t>
    <phoneticPr fontId="5" type="noConversion"/>
  </si>
  <si>
    <t>生命值大于一定值</t>
    <phoneticPr fontId="5" type="noConversion"/>
  </si>
  <si>
    <t>转移水晶</t>
    <phoneticPr fontId="5" type="noConversion"/>
  </si>
  <si>
    <t>1.增大对手玩家所需记忆的负担（比如说延迟3step爆炸的炸弹）
2.增大命中难度，形成威慑力</t>
    <phoneticPr fontId="5" type="noConversion"/>
  </si>
  <si>
    <t>1.减小敌方移动力，限制其回合内最大移动步数
2.增大自身移动力，以使运送水晶、偷袭敌方基地等需要远距离位移的操作成为可能</t>
    <phoneticPr fontId="5" type="noConversion"/>
  </si>
  <si>
    <t>1.伤害或者治疗</t>
    <phoneticPr fontId="5" type="noConversion"/>
  </si>
  <si>
    <t>1.自身的迅速位移，可以越过危险区域
2.自身的迅速位移，增大单回合最大位移距离</t>
    <phoneticPr fontId="5" type="noConversion"/>
  </si>
  <si>
    <t>1.这一类DOT技能在本游戏中尤其imba，首先是相当于增大了技能的命中率
2.其次是相当于破坏了【庇护】的效果，绕过了【格挡】的效果</t>
    <phoneticPr fontId="5" type="noConversion"/>
  </si>
  <si>
    <t>换位</t>
    <phoneticPr fontId="5" type="noConversion"/>
  </si>
  <si>
    <t>1.与处于不利位置的队友单位交换位置，代替他承受伤害
2.与处于优势位置的队友交换位置，以使可释放技能的英雄在更好的位置输出/辅助
3.与敌方英雄交换位置，使其进入到己方的包围圈中
4.与敌方英雄交换位置，打乱/拖慢其移动的节奏</t>
    <phoneticPr fontId="5" type="noConversion"/>
  </si>
  <si>
    <t>1.使得合适的英雄拾取水晶，位移强的游戏运送水晶的combo成为可能</t>
    <phoneticPr fontId="5" type="noConversion"/>
  </si>
  <si>
    <t>1.增大消耗：使对方的下回合能够部署的行动数量减少
2.减小消耗：使自己****增多</t>
    <phoneticPr fontId="5" type="noConversion"/>
  </si>
  <si>
    <t>配合单次攻击加伤害的效果，例如【易伤】</t>
    <phoneticPr fontId="5" type="noConversion"/>
  </si>
  <si>
    <t>普通移动</t>
    <phoneticPr fontId="5" type="noConversion"/>
  </si>
  <si>
    <t>1.多次小额伤害，极易破坏【庇护】</t>
    <phoneticPr fontId="5" type="noConversion"/>
  </si>
  <si>
    <t>扩散</t>
    <phoneticPr fontId="5" type="noConversion"/>
  </si>
  <si>
    <t>散射</t>
    <phoneticPr fontId="5" type="noConversion"/>
  </si>
  <si>
    <t>典型CD消耗</t>
    <phoneticPr fontId="5" type="noConversion"/>
  </si>
  <si>
    <t>影响CD</t>
    <phoneticPr fontId="5" type="noConversion"/>
  </si>
  <si>
    <t>1.打乱对手的防御/进攻节奏
2.加快己方的进攻/防御节奏</t>
    <phoneticPr fontId="5" type="noConversion"/>
  </si>
  <si>
    <t>与队友距离小于一定值</t>
    <phoneticPr fontId="5" type="noConversion"/>
  </si>
  <si>
    <t>与队友距离大于一定值</t>
    <phoneticPr fontId="5" type="noConversion"/>
  </si>
  <si>
    <t>与敌方英雄距离小于一定值</t>
    <phoneticPr fontId="5" type="noConversion"/>
  </si>
  <si>
    <t>与敌方英雄距离大于一定值</t>
    <phoneticPr fontId="5" type="noConversion"/>
  </si>
  <si>
    <t>【换位】【牵引】【击退】【眩晕】都会打断技能</t>
    <phoneticPr fontId="5" type="noConversion"/>
  </si>
  <si>
    <t>1.【减速】【换位】【牵引】【击退】【眩晕】使预计的移动操作不能达成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</si>
</sst>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6"/>
      <color theme="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4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0" fontId="3" fillId="4" borderId="2" xfId="3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9" fontId="3" fillId="4" borderId="2" xfId="3" applyNumberFormat="1" applyBorder="1" applyAlignment="1">
      <alignment horizontal="center" vertical="center" wrapText="1"/>
    </xf>
    <xf numFmtId="0" fontId="6" fillId="5" borderId="2" xfId="2" applyFont="1" applyFill="1" applyBorder="1" applyAlignment="1">
      <alignment horizontal="center" vertical="center" wrapText="1"/>
    </xf>
    <xf numFmtId="0" fontId="3" fillId="4" borderId="5" xfId="3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</cellXfs>
  <cellStyles count="4"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"/>
  <sheetViews>
    <sheetView tabSelected="1" workbookViewId="0">
      <selection activeCell="AJ16" sqref="AJ16"/>
    </sheetView>
  </sheetViews>
  <sheetFormatPr defaultColWidth="5.6640625" defaultRowHeight="28.2" customHeight="1" x14ac:dyDescent="0.25"/>
  <cols>
    <col min="1" max="11" width="5.6640625" style="1"/>
    <col min="12" max="20" width="0" style="1" hidden="1" customWidth="1"/>
    <col min="21" max="25" width="5.6640625" style="1"/>
    <col min="26" max="26" width="19.44140625" style="1" customWidth="1"/>
    <col min="27" max="29" width="5.6640625" style="1"/>
    <col min="30" max="30" width="16.77734375" style="1" customWidth="1"/>
    <col min="31" max="32" width="5.6640625" style="1"/>
    <col min="33" max="33" width="15.33203125" style="1" customWidth="1"/>
    <col min="34" max="16384" width="5.6640625" style="1"/>
  </cols>
  <sheetData>
    <row r="1" spans="1:34" ht="28.2" customHeight="1" x14ac:dyDescent="0.25">
      <c r="A1" s="2"/>
      <c r="B1" s="2"/>
      <c r="C1" s="2"/>
      <c r="D1" s="2"/>
      <c r="E1" s="7"/>
      <c r="F1" s="2"/>
      <c r="G1" s="2"/>
      <c r="H1" s="2"/>
      <c r="I1" s="2"/>
      <c r="L1" s="19"/>
      <c r="M1" s="19"/>
      <c r="N1" s="19"/>
      <c r="O1" s="19"/>
      <c r="P1" s="7"/>
      <c r="Q1" s="19"/>
      <c r="R1" s="19"/>
      <c r="S1" s="19"/>
      <c r="T1" s="19"/>
      <c r="Z1" s="2"/>
      <c r="AA1" s="2" t="s">
        <v>21</v>
      </c>
      <c r="AB1" s="2" t="s">
        <v>20</v>
      </c>
    </row>
    <row r="2" spans="1:34" ht="28.2" customHeight="1" x14ac:dyDescent="0.25">
      <c r="A2" s="2"/>
      <c r="B2" s="2"/>
      <c r="C2" s="2"/>
      <c r="D2" s="2"/>
      <c r="E2" s="2"/>
      <c r="F2" s="2"/>
      <c r="G2" s="2"/>
      <c r="H2" s="2"/>
      <c r="I2" s="2"/>
      <c r="L2" s="19"/>
      <c r="M2" s="19"/>
      <c r="N2" s="19"/>
      <c r="O2" s="19"/>
      <c r="P2" s="19"/>
      <c r="Q2" s="19"/>
      <c r="R2" s="19"/>
      <c r="S2" s="19"/>
      <c r="T2" s="19"/>
      <c r="Z2" s="2" t="s">
        <v>19</v>
      </c>
      <c r="AA2" s="3">
        <v>9</v>
      </c>
      <c r="AB2" s="3">
        <v>15</v>
      </c>
    </row>
    <row r="3" spans="1:34" ht="28.2" customHeight="1" x14ac:dyDescent="0.25">
      <c r="A3" s="2"/>
      <c r="B3" s="2"/>
      <c r="C3" s="2"/>
      <c r="D3" s="2"/>
      <c r="E3" s="2"/>
      <c r="F3" s="2"/>
      <c r="G3" s="2"/>
      <c r="H3" s="2"/>
      <c r="I3" s="2"/>
      <c r="L3" s="19"/>
      <c r="M3" s="19"/>
      <c r="N3" s="19"/>
      <c r="O3" s="19"/>
      <c r="P3" s="19"/>
      <c r="Q3" s="19"/>
      <c r="R3" s="19"/>
      <c r="S3" s="19"/>
      <c r="T3" s="19"/>
      <c r="Z3" s="2" t="s">
        <v>18</v>
      </c>
      <c r="AA3" s="25">
        <f>$AA$2*$AB$2</f>
        <v>135</v>
      </c>
      <c r="AB3" s="25"/>
    </row>
    <row r="4" spans="1:34" ht="28.2" customHeight="1" x14ac:dyDescent="0.25">
      <c r="A4" s="2"/>
      <c r="B4" s="10" t="s">
        <v>23</v>
      </c>
      <c r="C4" s="2"/>
      <c r="D4" s="2"/>
      <c r="E4" s="2"/>
      <c r="F4" s="2"/>
      <c r="G4" s="2"/>
      <c r="H4" s="2"/>
      <c r="I4" s="2"/>
      <c r="L4" s="19"/>
      <c r="M4" s="10" t="s">
        <v>23</v>
      </c>
      <c r="N4" s="19"/>
      <c r="O4" s="19"/>
      <c r="P4" s="19"/>
      <c r="Q4" s="19"/>
      <c r="R4" s="19"/>
      <c r="S4" s="19"/>
      <c r="T4" s="19"/>
      <c r="Z4" s="2" t="s">
        <v>17</v>
      </c>
      <c r="AA4" s="27">
        <v>6</v>
      </c>
      <c r="AB4" s="27"/>
    </row>
    <row r="5" spans="1:34" ht="28.2" customHeight="1" x14ac:dyDescent="0.25">
      <c r="A5" s="2"/>
      <c r="B5" s="2"/>
      <c r="C5" s="2"/>
      <c r="D5" s="2"/>
      <c r="E5" s="10" t="s">
        <v>22</v>
      </c>
      <c r="F5" s="2"/>
      <c r="G5" s="10" t="s">
        <v>24</v>
      </c>
      <c r="H5" s="2"/>
      <c r="I5" s="2"/>
      <c r="L5" s="19"/>
      <c r="M5" s="19"/>
      <c r="N5" s="19"/>
      <c r="O5" s="19"/>
      <c r="P5" s="10" t="s">
        <v>22</v>
      </c>
      <c r="Q5" s="19"/>
      <c r="R5" s="10" t="s">
        <v>24</v>
      </c>
      <c r="S5" s="19"/>
      <c r="T5" s="19"/>
      <c r="Z5" s="6" t="s">
        <v>16</v>
      </c>
      <c r="AA5" s="28">
        <f>$AA$3/$AA$4</f>
        <v>22.5</v>
      </c>
      <c r="AB5" s="28"/>
    </row>
    <row r="6" spans="1:34" ht="28.2" customHeight="1" x14ac:dyDescent="0.25">
      <c r="A6" s="2"/>
      <c r="B6" s="2"/>
      <c r="C6" s="2"/>
      <c r="D6" s="2"/>
      <c r="E6" s="2"/>
      <c r="F6" s="2"/>
      <c r="G6" s="2"/>
      <c r="H6" s="2"/>
      <c r="I6" s="2"/>
      <c r="L6" s="19"/>
      <c r="M6" s="19"/>
      <c r="N6" s="19"/>
      <c r="O6" s="19"/>
      <c r="P6" s="19"/>
      <c r="Q6" s="19"/>
      <c r="R6" s="19"/>
      <c r="S6" s="19"/>
      <c r="T6" s="19"/>
      <c r="Z6" s="2" t="s">
        <v>15</v>
      </c>
      <c r="AA6" s="25">
        <f>SQRT(AA5)</f>
        <v>4.7434164902525691</v>
      </c>
      <c r="AB6" s="25"/>
    </row>
    <row r="7" spans="1:34" ht="28.2" customHeight="1" x14ac:dyDescent="0.25">
      <c r="A7" s="2"/>
      <c r="B7" s="2"/>
      <c r="C7" s="2"/>
      <c r="D7" s="33"/>
      <c r="E7" s="2"/>
      <c r="F7" s="33"/>
      <c r="G7" s="2"/>
      <c r="H7" s="2"/>
      <c r="I7" s="2"/>
      <c r="L7" s="19"/>
      <c r="M7" s="19"/>
      <c r="N7" s="19"/>
      <c r="O7" s="19"/>
      <c r="P7" s="19"/>
      <c r="Q7" s="19"/>
      <c r="R7" s="19"/>
      <c r="S7" s="19"/>
      <c r="T7" s="19"/>
      <c r="Z7" s="2" t="s">
        <v>14</v>
      </c>
      <c r="AA7" s="25">
        <f>$AA$3*0.5</f>
        <v>67.5</v>
      </c>
      <c r="AB7" s="25"/>
      <c r="AD7" s="2" t="s">
        <v>13</v>
      </c>
      <c r="AE7" s="5">
        <f>$AA$7/2</f>
        <v>33.75</v>
      </c>
    </row>
    <row r="8" spans="1:34" ht="28.2" customHeight="1" x14ac:dyDescent="0.25">
      <c r="A8" s="2"/>
      <c r="B8" s="2"/>
      <c r="D8" s="2"/>
      <c r="E8" s="9" t="s">
        <v>85</v>
      </c>
      <c r="F8" s="2"/>
      <c r="G8" s="19"/>
      <c r="H8" s="2"/>
      <c r="I8" s="2"/>
      <c r="L8" s="19"/>
      <c r="M8" s="19"/>
      <c r="N8" s="9" t="s">
        <v>26</v>
      </c>
      <c r="O8" s="19"/>
      <c r="P8" s="19"/>
      <c r="Q8" s="19"/>
      <c r="R8" s="9" t="s">
        <v>25</v>
      </c>
      <c r="S8" s="19"/>
      <c r="T8" s="19"/>
    </row>
    <row r="9" spans="1:34" ht="28.2" customHeight="1" x14ac:dyDescent="0.25">
      <c r="A9" s="2"/>
      <c r="B9" s="2"/>
      <c r="C9" s="2"/>
      <c r="D9" s="33"/>
      <c r="E9" s="2"/>
      <c r="F9" s="33"/>
      <c r="G9" s="2"/>
      <c r="H9" s="2"/>
      <c r="I9" s="8" t="s">
        <v>24</v>
      </c>
      <c r="L9" s="19"/>
      <c r="M9" s="19"/>
      <c r="N9" s="19"/>
      <c r="O9" s="19"/>
      <c r="P9" s="19"/>
      <c r="Q9" s="19"/>
      <c r="R9" s="19"/>
      <c r="S9" s="19"/>
      <c r="T9" s="8" t="s">
        <v>24</v>
      </c>
      <c r="Z9" s="2"/>
      <c r="AA9" s="2" t="s">
        <v>8</v>
      </c>
      <c r="AB9" s="2" t="s">
        <v>7</v>
      </c>
    </row>
    <row r="10" spans="1:34" ht="28.2" customHeight="1" x14ac:dyDescent="0.25">
      <c r="A10" s="2"/>
      <c r="B10" s="8" t="s">
        <v>23</v>
      </c>
      <c r="C10" s="2"/>
      <c r="D10" s="2"/>
      <c r="E10" s="2"/>
      <c r="F10" s="2"/>
      <c r="G10" s="2"/>
      <c r="H10" s="2"/>
      <c r="I10" s="2"/>
      <c r="L10" s="19"/>
      <c r="M10" s="8" t="s">
        <v>23</v>
      </c>
      <c r="N10" s="19"/>
      <c r="O10" s="19"/>
      <c r="P10" s="19"/>
      <c r="Q10" s="19"/>
      <c r="R10" s="19"/>
      <c r="S10" s="19"/>
      <c r="T10" s="19"/>
      <c r="Z10" s="36" t="s">
        <v>12</v>
      </c>
      <c r="AA10" s="3">
        <v>6</v>
      </c>
      <c r="AB10" s="3">
        <v>2</v>
      </c>
      <c r="AD10" s="24" t="s">
        <v>10</v>
      </c>
      <c r="AE10" s="25">
        <f>$AA$11*$AA$12</f>
        <v>30</v>
      </c>
      <c r="AG10" s="24" t="s">
        <v>91</v>
      </c>
      <c r="AH10" s="26">
        <f>$AE$10/$AE$7</f>
        <v>0.88888888888888884</v>
      </c>
    </row>
    <row r="11" spans="1:34" ht="28.2" customHeight="1" x14ac:dyDescent="0.25">
      <c r="A11" s="2"/>
      <c r="B11" s="2"/>
      <c r="C11" s="2"/>
      <c r="D11" s="2"/>
      <c r="E11" s="8" t="s">
        <v>22</v>
      </c>
      <c r="F11" s="2"/>
      <c r="G11" s="2"/>
      <c r="H11" s="2"/>
      <c r="I11" s="2"/>
      <c r="L11" s="19"/>
      <c r="M11" s="19"/>
      <c r="N11" s="19"/>
      <c r="O11" s="19"/>
      <c r="P11" s="8" t="s">
        <v>22</v>
      </c>
      <c r="Q11" s="19"/>
      <c r="R11" s="19"/>
      <c r="S11" s="19"/>
      <c r="T11" s="19"/>
      <c r="Z11" s="2" t="s">
        <v>11</v>
      </c>
      <c r="AA11" s="22">
        <v>5</v>
      </c>
      <c r="AB11" s="23"/>
      <c r="AD11" s="24"/>
      <c r="AE11" s="25"/>
      <c r="AG11" s="24"/>
      <c r="AH11" s="26"/>
    </row>
    <row r="12" spans="1:34" ht="28.2" customHeight="1" x14ac:dyDescent="0.25">
      <c r="A12" s="2"/>
      <c r="B12" s="2"/>
      <c r="C12" s="2"/>
      <c r="D12" s="2"/>
      <c r="E12" s="2"/>
      <c r="F12" s="2"/>
      <c r="G12" s="2"/>
      <c r="I12" s="2"/>
      <c r="L12" s="19"/>
      <c r="M12" s="19"/>
      <c r="N12" s="19"/>
      <c r="O12" s="19"/>
      <c r="P12" s="19"/>
      <c r="Q12" s="19"/>
      <c r="R12" s="19"/>
      <c r="T12" s="19"/>
      <c r="Z12" s="2" t="s">
        <v>9</v>
      </c>
      <c r="AA12" s="22">
        <v>6</v>
      </c>
      <c r="AB12" s="23"/>
      <c r="AD12" s="36" t="s">
        <v>81</v>
      </c>
      <c r="AE12" s="3">
        <v>12</v>
      </c>
      <c r="AG12" s="36" t="s">
        <v>82</v>
      </c>
      <c r="AH12" s="20">
        <f>$AE$12/$AA$13</f>
        <v>3</v>
      </c>
    </row>
    <row r="13" spans="1:34" ht="28.2" customHeight="1" x14ac:dyDescent="0.25">
      <c r="A13" s="2"/>
      <c r="B13" s="2"/>
      <c r="C13" s="2"/>
      <c r="D13" s="2"/>
      <c r="F13" s="2"/>
      <c r="H13" s="2"/>
      <c r="I13" s="2"/>
      <c r="L13" s="19"/>
      <c r="M13" s="19"/>
      <c r="N13" s="19"/>
      <c r="O13" s="19"/>
      <c r="Q13" s="19"/>
      <c r="S13" s="19"/>
      <c r="T13" s="19"/>
      <c r="Z13" s="34" t="s">
        <v>80</v>
      </c>
      <c r="AA13" s="22">
        <v>4</v>
      </c>
      <c r="AB13" s="23"/>
      <c r="AD13" s="24" t="s">
        <v>6</v>
      </c>
      <c r="AE13" s="24"/>
      <c r="AF13" s="24"/>
      <c r="AG13" s="24"/>
    </row>
    <row r="14" spans="1:34" ht="28.2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L14" s="19"/>
      <c r="M14" s="19"/>
      <c r="N14" s="19"/>
      <c r="O14" s="19"/>
      <c r="P14" s="19"/>
      <c r="Q14" s="19"/>
      <c r="R14" s="19"/>
      <c r="S14" s="19"/>
      <c r="T14" s="19"/>
      <c r="Z14" s="2"/>
      <c r="AA14" s="2" t="s">
        <v>8</v>
      </c>
      <c r="AB14" s="2" t="s">
        <v>7</v>
      </c>
      <c r="AD14" s="2" t="s">
        <v>4</v>
      </c>
      <c r="AE14" s="2" t="s">
        <v>3</v>
      </c>
      <c r="AF14" s="2" t="s">
        <v>2</v>
      </c>
      <c r="AG14" s="19" t="s">
        <v>86</v>
      </c>
    </row>
    <row r="15" spans="1:34" ht="28.2" customHeight="1" x14ac:dyDescent="0.25">
      <c r="A15" s="2"/>
      <c r="B15" s="2"/>
      <c r="C15" s="2"/>
      <c r="D15" s="2"/>
      <c r="E15" s="7"/>
      <c r="F15" s="2"/>
      <c r="G15" s="2"/>
      <c r="H15" s="2"/>
      <c r="I15" s="2"/>
      <c r="L15" s="19"/>
      <c r="M15" s="19"/>
      <c r="N15" s="19"/>
      <c r="O15" s="19"/>
      <c r="P15" s="7"/>
      <c r="Q15" s="19"/>
      <c r="R15" s="19"/>
      <c r="S15" s="19"/>
      <c r="T15" s="19"/>
      <c r="Z15" s="2" t="s">
        <v>5</v>
      </c>
      <c r="AA15" s="4">
        <f>ROUNDDOWN($AB$15+$AA$18*1.5,0)</f>
        <v>18</v>
      </c>
      <c r="AB15" s="3">
        <v>6</v>
      </c>
      <c r="AD15" s="3">
        <v>1</v>
      </c>
      <c r="AE15" s="3">
        <v>3</v>
      </c>
      <c r="AF15" s="3">
        <v>6</v>
      </c>
      <c r="AG15" s="3">
        <v>6</v>
      </c>
    </row>
    <row r="16" spans="1:34" ht="28.2" customHeight="1" x14ac:dyDescent="0.25">
      <c r="Z16" s="36" t="s">
        <v>1</v>
      </c>
      <c r="AA16" s="22">
        <v>3</v>
      </c>
      <c r="AB16" s="23"/>
      <c r="AD16" s="3">
        <v>2</v>
      </c>
      <c r="AE16" s="3">
        <v>3</v>
      </c>
      <c r="AF16" s="3">
        <v>4</v>
      </c>
      <c r="AG16" s="3">
        <v>5</v>
      </c>
    </row>
    <row r="18" spans="26:33" ht="28.2" customHeight="1" x14ac:dyDescent="0.25">
      <c r="Z18" s="2" t="s">
        <v>0</v>
      </c>
      <c r="AA18" s="22">
        <v>8</v>
      </c>
      <c r="AB18" s="23"/>
      <c r="AD18" s="24" t="s">
        <v>117</v>
      </c>
      <c r="AE18" s="24"/>
      <c r="AF18" s="24"/>
      <c r="AG18" s="24"/>
    </row>
    <row r="19" spans="26:33" ht="28.2" customHeight="1" x14ac:dyDescent="0.25">
      <c r="Z19" s="36" t="s">
        <v>84</v>
      </c>
      <c r="AA19" s="22">
        <v>1</v>
      </c>
      <c r="AB19" s="23"/>
      <c r="AD19" s="19" t="s">
        <v>4</v>
      </c>
      <c r="AE19" s="19" t="s">
        <v>3</v>
      </c>
      <c r="AF19" s="19" t="s">
        <v>2</v>
      </c>
      <c r="AG19" s="19" t="s">
        <v>86</v>
      </c>
    </row>
    <row r="20" spans="26:33" ht="28.2" customHeight="1" x14ac:dyDescent="0.25">
      <c r="Z20" s="19" t="s">
        <v>83</v>
      </c>
      <c r="AA20" s="22">
        <v>10</v>
      </c>
      <c r="AB20" s="23"/>
      <c r="AD20" s="3">
        <v>0</v>
      </c>
      <c r="AE20" s="3">
        <v>1</v>
      </c>
      <c r="AF20" s="3">
        <v>2</v>
      </c>
      <c r="AG20" s="3">
        <v>3</v>
      </c>
    </row>
    <row r="21" spans="26:33" ht="28.2" customHeight="1" x14ac:dyDescent="0.25">
      <c r="Z21" s="19" t="s">
        <v>87</v>
      </c>
      <c r="AA21" s="25">
        <f>ROUNDUP($AA$18/2,0)</f>
        <v>4</v>
      </c>
      <c r="AB21" s="25"/>
    </row>
    <row r="22" spans="26:33" ht="28.2" customHeight="1" x14ac:dyDescent="0.25">
      <c r="Z22" s="19" t="s">
        <v>88</v>
      </c>
      <c r="AA22" s="25">
        <f>ROUNDUP(($AA$20-$AA$21)/$AA$19,0)</f>
        <v>6</v>
      </c>
      <c r="AB22" s="25"/>
    </row>
  </sheetData>
  <mergeCells count="20">
    <mergeCell ref="AD18:AG18"/>
    <mergeCell ref="AA19:AB19"/>
    <mergeCell ref="AA20:AB20"/>
    <mergeCell ref="AA21:AB21"/>
    <mergeCell ref="AA22:AB22"/>
    <mergeCell ref="AD13:AG13"/>
    <mergeCell ref="AG10:AG11"/>
    <mergeCell ref="AH10:AH11"/>
    <mergeCell ref="AA3:AB3"/>
    <mergeCell ref="AA4:AB4"/>
    <mergeCell ref="AA5:AB5"/>
    <mergeCell ref="AA6:AB6"/>
    <mergeCell ref="AA11:AB11"/>
    <mergeCell ref="AA7:AB7"/>
    <mergeCell ref="AA16:AB16"/>
    <mergeCell ref="AA18:AB18"/>
    <mergeCell ref="AA12:AB12"/>
    <mergeCell ref="AD10:AD11"/>
    <mergeCell ref="AE10:AE11"/>
    <mergeCell ref="AA13:AB1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8" sqref="B28"/>
    </sheetView>
  </sheetViews>
  <sheetFormatPr defaultRowHeight="15.6" x14ac:dyDescent="0.25"/>
  <cols>
    <col min="1" max="1" width="32.5546875" style="15" customWidth="1"/>
    <col min="2" max="2" width="82.44140625" style="17" customWidth="1"/>
    <col min="3" max="16384" width="8.88671875" style="15"/>
  </cols>
  <sheetData>
    <row r="1" spans="1:2" s="14" customFormat="1" ht="16.2" x14ac:dyDescent="0.25">
      <c r="A1" s="14" t="s">
        <v>41</v>
      </c>
      <c r="B1" s="14" t="s">
        <v>42</v>
      </c>
    </row>
    <row r="2" spans="1:2" x14ac:dyDescent="0.25">
      <c r="A2" s="15" t="s">
        <v>43</v>
      </c>
      <c r="B2" s="17" t="s">
        <v>44</v>
      </c>
    </row>
    <row r="3" spans="1:2" x14ac:dyDescent="0.25">
      <c r="A3" s="15" t="s">
        <v>49</v>
      </c>
      <c r="B3" s="17" t="s">
        <v>50</v>
      </c>
    </row>
    <row r="4" spans="1:2" x14ac:dyDescent="0.25">
      <c r="A4" s="15" t="s">
        <v>51</v>
      </c>
      <c r="B4" s="17" t="s">
        <v>52</v>
      </c>
    </row>
    <row r="7" spans="1:2" x14ac:dyDescent="0.25">
      <c r="A7" s="16" t="s">
        <v>45</v>
      </c>
      <c r="B7" s="17" t="s">
        <v>48</v>
      </c>
    </row>
    <row r="8" spans="1:2" x14ac:dyDescent="0.25">
      <c r="A8" s="16" t="s">
        <v>46</v>
      </c>
      <c r="B8" s="17" t="s">
        <v>47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M22"/>
  <sheetViews>
    <sheetView zoomScale="55" zoomScaleNormal="55" workbookViewId="0">
      <selection activeCell="AP17" sqref="AP17"/>
    </sheetView>
  </sheetViews>
  <sheetFormatPr defaultColWidth="5.88671875" defaultRowHeight="30" customHeight="1" x14ac:dyDescent="0.25"/>
  <cols>
    <col min="1" max="16384" width="5.88671875" style="11"/>
  </cols>
  <sheetData>
    <row r="4" spans="5:39" ht="30" customHeight="1" x14ac:dyDescent="0.25">
      <c r="AD4" s="13"/>
    </row>
    <row r="5" spans="5:39" ht="30" customHeight="1" x14ac:dyDescent="0.25">
      <c r="G5" s="13"/>
      <c r="P5" s="13"/>
      <c r="V5" s="13"/>
      <c r="W5" s="13"/>
      <c r="X5" s="13"/>
      <c r="AD5" s="13"/>
      <c r="AK5" s="13"/>
    </row>
    <row r="6" spans="5:39" ht="30" customHeight="1" x14ac:dyDescent="0.25">
      <c r="F6" s="13"/>
      <c r="G6" s="13"/>
      <c r="H6" s="13"/>
      <c r="O6" s="13"/>
      <c r="P6" s="13"/>
      <c r="Q6" s="13"/>
      <c r="V6" s="13"/>
      <c r="W6" s="13"/>
      <c r="X6" s="13"/>
      <c r="AD6" s="13"/>
      <c r="AJ6" s="13"/>
      <c r="AK6" s="13"/>
      <c r="AL6" s="13"/>
    </row>
    <row r="7" spans="5:39" ht="30" customHeight="1" x14ac:dyDescent="0.25">
      <c r="E7" s="13"/>
      <c r="F7" s="13"/>
      <c r="G7" s="12" t="s">
        <v>33</v>
      </c>
      <c r="H7" s="13"/>
      <c r="I7" s="13"/>
      <c r="P7" s="13"/>
      <c r="V7" s="13"/>
      <c r="W7" s="13"/>
      <c r="X7" s="13"/>
      <c r="AC7" s="13"/>
      <c r="AD7" s="13"/>
      <c r="AE7" s="13"/>
      <c r="AI7" s="13"/>
      <c r="AJ7" s="13"/>
      <c r="AK7" s="13"/>
      <c r="AL7" s="13"/>
      <c r="AM7" s="13"/>
    </row>
    <row r="8" spans="5:39" ht="30" customHeight="1" x14ac:dyDescent="0.25">
      <c r="F8" s="13"/>
      <c r="G8" s="13"/>
      <c r="H8" s="13"/>
      <c r="P8" s="12" t="s">
        <v>40</v>
      </c>
      <c r="W8" s="12" t="s">
        <v>33</v>
      </c>
      <c r="AD8" s="12" t="s">
        <v>33</v>
      </c>
      <c r="AK8" s="12" t="s">
        <v>33</v>
      </c>
    </row>
    <row r="9" spans="5:39" ht="30" customHeight="1" x14ac:dyDescent="0.25">
      <c r="G9" s="13"/>
    </row>
    <row r="11" spans="5:39" ht="30" customHeight="1" x14ac:dyDescent="0.25">
      <c r="F11" s="11" t="s">
        <v>115</v>
      </c>
      <c r="G11" s="11">
        <v>12</v>
      </c>
      <c r="H11" s="11" t="s">
        <v>39</v>
      </c>
      <c r="O11" s="11" t="s">
        <v>38</v>
      </c>
      <c r="P11" s="11">
        <v>5</v>
      </c>
      <c r="Q11" s="11" t="s">
        <v>32</v>
      </c>
      <c r="V11" s="11" t="s">
        <v>38</v>
      </c>
      <c r="W11" s="11">
        <v>9</v>
      </c>
      <c r="X11" s="11" t="s">
        <v>32</v>
      </c>
      <c r="AC11" s="11" t="s">
        <v>37</v>
      </c>
      <c r="AD11" s="11">
        <v>6</v>
      </c>
      <c r="AE11" s="11" t="s">
        <v>32</v>
      </c>
      <c r="AJ11" s="11" t="s">
        <v>116</v>
      </c>
      <c r="AK11" s="11">
        <v>9</v>
      </c>
      <c r="AL11" s="11" t="s">
        <v>30</v>
      </c>
    </row>
    <row r="12" spans="5:39" ht="30" customHeight="1" x14ac:dyDescent="0.25">
      <c r="F12" s="29" t="s">
        <v>36</v>
      </c>
      <c r="G12" s="30"/>
      <c r="H12" s="31"/>
      <c r="O12" s="29" t="s">
        <v>34</v>
      </c>
      <c r="P12" s="30"/>
      <c r="Q12" s="31"/>
      <c r="V12" s="29" t="s">
        <v>35</v>
      </c>
      <c r="W12" s="30"/>
      <c r="X12" s="31"/>
      <c r="AC12" s="29" t="s">
        <v>34</v>
      </c>
      <c r="AD12" s="30"/>
      <c r="AE12" s="31"/>
      <c r="AJ12" s="29" t="s">
        <v>34</v>
      </c>
      <c r="AK12" s="30"/>
      <c r="AL12" s="31"/>
    </row>
    <row r="14" spans="5:39" ht="30" customHeight="1" x14ac:dyDescent="0.25">
      <c r="G14" s="13"/>
      <c r="W14" s="13"/>
    </row>
    <row r="15" spans="5:39" ht="30" customHeight="1" x14ac:dyDescent="0.25">
      <c r="G15" s="13"/>
      <c r="W15" s="13"/>
      <c r="AD15" s="13"/>
    </row>
    <row r="16" spans="5:39" ht="30" customHeight="1" x14ac:dyDescent="0.25">
      <c r="G16" s="13"/>
      <c r="O16" s="13"/>
      <c r="P16" s="13"/>
      <c r="Q16" s="13"/>
      <c r="W16" s="13"/>
      <c r="AC16" s="13"/>
      <c r="AD16" s="13"/>
      <c r="AE16" s="13"/>
    </row>
    <row r="17" spans="4:31" ht="30" customHeight="1" x14ac:dyDescent="0.25">
      <c r="D17" s="13"/>
      <c r="E17" s="13"/>
      <c r="F17" s="13"/>
      <c r="G17" s="12" t="s">
        <v>33</v>
      </c>
      <c r="H17" s="13"/>
      <c r="I17" s="13"/>
      <c r="J17" s="13"/>
      <c r="O17" s="13"/>
      <c r="P17" s="12" t="s">
        <v>33</v>
      </c>
      <c r="Q17" s="13"/>
      <c r="W17" s="13"/>
      <c r="AC17" s="13"/>
      <c r="AD17" s="13"/>
      <c r="AE17" s="13"/>
    </row>
    <row r="18" spans="4:31" ht="30" customHeight="1" x14ac:dyDescent="0.25">
      <c r="G18" s="13"/>
      <c r="O18" s="13"/>
      <c r="P18" s="13"/>
      <c r="Q18" s="13"/>
      <c r="W18" s="13"/>
      <c r="AD18" s="13"/>
    </row>
    <row r="19" spans="4:31" ht="30" customHeight="1" x14ac:dyDescent="0.25">
      <c r="G19" s="13"/>
      <c r="W19" s="13"/>
      <c r="AD19" s="12" t="s">
        <v>33</v>
      </c>
    </row>
    <row r="20" spans="4:31" ht="30" customHeight="1" x14ac:dyDescent="0.25">
      <c r="G20" s="13"/>
      <c r="W20" s="12" t="s">
        <v>33</v>
      </c>
    </row>
    <row r="21" spans="4:31" ht="30" customHeight="1" x14ac:dyDescent="0.25">
      <c r="G21" s="11">
        <v>12</v>
      </c>
      <c r="H21" s="11" t="s">
        <v>32</v>
      </c>
      <c r="P21" s="11">
        <v>8</v>
      </c>
      <c r="Q21" s="11" t="s">
        <v>32</v>
      </c>
      <c r="V21" s="11" t="s">
        <v>31</v>
      </c>
      <c r="W21" s="11">
        <v>6</v>
      </c>
      <c r="X21" s="11" t="s">
        <v>30</v>
      </c>
      <c r="AC21" s="11" t="s">
        <v>37</v>
      </c>
      <c r="AD21" s="11">
        <v>8</v>
      </c>
      <c r="AE21" s="11" t="s">
        <v>30</v>
      </c>
    </row>
    <row r="22" spans="4:31" ht="30" customHeight="1" x14ac:dyDescent="0.25">
      <c r="F22" s="29" t="s">
        <v>29</v>
      </c>
      <c r="G22" s="30"/>
      <c r="H22" s="31"/>
      <c r="O22" s="29" t="s">
        <v>28</v>
      </c>
      <c r="P22" s="30"/>
      <c r="Q22" s="31"/>
      <c r="V22" s="29" t="s">
        <v>27</v>
      </c>
      <c r="W22" s="30"/>
      <c r="X22" s="31"/>
      <c r="AC22" s="29" t="s">
        <v>34</v>
      </c>
      <c r="AD22" s="30"/>
      <c r="AE22" s="31"/>
    </row>
  </sheetData>
  <mergeCells count="9">
    <mergeCell ref="AC22:AE22"/>
    <mergeCell ref="AJ12:AL12"/>
    <mergeCell ref="AC12:AE12"/>
    <mergeCell ref="V22:X22"/>
    <mergeCell ref="F22:H22"/>
    <mergeCell ref="O22:Q22"/>
    <mergeCell ref="V12:X12"/>
    <mergeCell ref="O12:Q12"/>
    <mergeCell ref="F12:H1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7" workbookViewId="0">
      <selection activeCell="D27" sqref="D27"/>
    </sheetView>
  </sheetViews>
  <sheetFormatPr defaultRowHeight="16.2" x14ac:dyDescent="0.25"/>
  <cols>
    <col min="1" max="1" width="8.88671875" style="14"/>
    <col min="2" max="2" width="22.5546875" style="15" customWidth="1"/>
    <col min="3" max="3" width="15.33203125" style="15" customWidth="1"/>
    <col min="4" max="4" width="65.5546875" style="17" customWidth="1"/>
    <col min="5" max="5" width="46.109375" style="15" customWidth="1"/>
    <col min="6" max="6" width="45.77734375" style="15" customWidth="1"/>
    <col min="7" max="16384" width="8.88671875" style="15"/>
  </cols>
  <sheetData>
    <row r="1" spans="1:6" s="18" customFormat="1" ht="23.4" x14ac:dyDescent="0.25">
      <c r="C1" s="18" t="s">
        <v>64</v>
      </c>
      <c r="D1" s="18" t="s">
        <v>99</v>
      </c>
      <c r="E1" s="40" t="s">
        <v>74</v>
      </c>
      <c r="F1" s="39" t="s">
        <v>75</v>
      </c>
    </row>
    <row r="2" spans="1:6" ht="15.6" x14ac:dyDescent="0.25">
      <c r="A2" s="35" t="s">
        <v>89</v>
      </c>
      <c r="B2" s="15" t="s">
        <v>53</v>
      </c>
      <c r="C2" s="15" t="s">
        <v>69</v>
      </c>
      <c r="D2" s="17" t="s">
        <v>79</v>
      </c>
      <c r="E2" s="15" t="s">
        <v>112</v>
      </c>
    </row>
    <row r="3" spans="1:6" ht="62.4" x14ac:dyDescent="0.25">
      <c r="A3" s="35"/>
      <c r="B3" s="15" t="s">
        <v>54</v>
      </c>
      <c r="C3" s="15" t="s">
        <v>65</v>
      </c>
      <c r="D3" s="17" t="s">
        <v>93</v>
      </c>
      <c r="F3" s="15" t="s">
        <v>124</v>
      </c>
    </row>
    <row r="4" spans="1:6" ht="15.6" x14ac:dyDescent="0.25">
      <c r="A4" s="35"/>
      <c r="B4" s="15" t="s">
        <v>61</v>
      </c>
      <c r="C4" s="15" t="s">
        <v>65</v>
      </c>
      <c r="D4" s="17" t="s">
        <v>94</v>
      </c>
    </row>
    <row r="5" spans="1:6" ht="46.8" x14ac:dyDescent="0.25">
      <c r="A5" s="35"/>
      <c r="B5" s="32" t="s">
        <v>63</v>
      </c>
      <c r="C5" s="15" t="s">
        <v>65</v>
      </c>
      <c r="D5" s="17" t="s">
        <v>95</v>
      </c>
    </row>
    <row r="6" spans="1:6" ht="15.6" x14ac:dyDescent="0.25">
      <c r="A6" s="35"/>
      <c r="B6" s="32"/>
      <c r="C6" s="15" t="s">
        <v>66</v>
      </c>
      <c r="D6" s="17" t="s">
        <v>76</v>
      </c>
    </row>
    <row r="7" spans="1:6" ht="31.2" x14ac:dyDescent="0.25">
      <c r="A7" s="35"/>
      <c r="B7" s="15" t="s">
        <v>56</v>
      </c>
      <c r="C7" s="15" t="s">
        <v>65</v>
      </c>
      <c r="D7" s="17" t="s">
        <v>103</v>
      </c>
    </row>
    <row r="8" spans="1:6" ht="31.2" x14ac:dyDescent="0.25">
      <c r="A8" s="35" t="s">
        <v>90</v>
      </c>
      <c r="B8" s="32" t="s">
        <v>57</v>
      </c>
      <c r="C8" s="37" t="s">
        <v>70</v>
      </c>
      <c r="D8" s="17" t="s">
        <v>106</v>
      </c>
    </row>
    <row r="9" spans="1:6" s="21" customFormat="1" ht="31.2" x14ac:dyDescent="0.25">
      <c r="A9" s="35"/>
      <c r="B9" s="32"/>
      <c r="C9" s="21" t="s">
        <v>113</v>
      </c>
      <c r="D9" s="17"/>
      <c r="F9" s="21" t="s">
        <v>125</v>
      </c>
    </row>
    <row r="10" spans="1:6" s="21" customFormat="1" ht="78" x14ac:dyDescent="0.25">
      <c r="A10" s="35"/>
      <c r="B10" s="32"/>
      <c r="C10" s="37" t="s">
        <v>108</v>
      </c>
      <c r="D10" s="17" t="s">
        <v>109</v>
      </c>
    </row>
    <row r="11" spans="1:6" s="21" customFormat="1" ht="15.6" x14ac:dyDescent="0.25">
      <c r="A11" s="35"/>
      <c r="B11" s="32" t="s">
        <v>55</v>
      </c>
      <c r="C11" s="21" t="s">
        <v>67</v>
      </c>
      <c r="D11" s="17" t="s">
        <v>105</v>
      </c>
    </row>
    <row r="12" spans="1:6" s="21" customFormat="1" ht="15.6" x14ac:dyDescent="0.25">
      <c r="A12" s="35"/>
      <c r="B12" s="32"/>
      <c r="C12" s="21" t="s">
        <v>68</v>
      </c>
      <c r="D12" s="17"/>
    </row>
    <row r="13" spans="1:6" ht="46.8" x14ac:dyDescent="0.25">
      <c r="A13" s="35"/>
      <c r="B13" s="32" t="s">
        <v>71</v>
      </c>
      <c r="C13" s="15" t="s">
        <v>72</v>
      </c>
      <c r="D13" s="17" t="s">
        <v>104</v>
      </c>
    </row>
    <row r="14" spans="1:6" ht="15.6" x14ac:dyDescent="0.25">
      <c r="A14" s="35"/>
      <c r="B14" s="32"/>
      <c r="C14" s="15" t="s">
        <v>68</v>
      </c>
    </row>
    <row r="15" spans="1:6" ht="15.6" x14ac:dyDescent="0.25">
      <c r="A15" s="35"/>
      <c r="B15" s="15" t="s">
        <v>58</v>
      </c>
      <c r="C15" s="15" t="s">
        <v>73</v>
      </c>
      <c r="F15" s="15" t="s">
        <v>114</v>
      </c>
    </row>
    <row r="16" spans="1:6" ht="15.6" x14ac:dyDescent="0.25">
      <c r="A16" s="35"/>
      <c r="B16" s="38" t="s">
        <v>59</v>
      </c>
      <c r="C16" s="15" t="s">
        <v>73</v>
      </c>
    </row>
    <row r="17" spans="1:4" ht="15.6" x14ac:dyDescent="0.25">
      <c r="A17" s="35"/>
      <c r="B17" s="38"/>
      <c r="C17" s="15" t="s">
        <v>65</v>
      </c>
    </row>
    <row r="18" spans="1:4" ht="15.6" x14ac:dyDescent="0.25">
      <c r="A18" s="35"/>
      <c r="B18" s="32" t="s">
        <v>60</v>
      </c>
      <c r="C18" s="15" t="s">
        <v>73</v>
      </c>
    </row>
    <row r="19" spans="1:4" ht="15.6" x14ac:dyDescent="0.25">
      <c r="A19" s="35"/>
      <c r="B19" s="32"/>
      <c r="C19" s="15" t="s">
        <v>65</v>
      </c>
    </row>
    <row r="20" spans="1:4" ht="46.8" x14ac:dyDescent="0.25">
      <c r="A20" s="35"/>
      <c r="B20" s="38" t="s">
        <v>62</v>
      </c>
      <c r="C20" s="15" t="s">
        <v>73</v>
      </c>
      <c r="D20" s="17" t="s">
        <v>107</v>
      </c>
    </row>
    <row r="21" spans="1:4" ht="15.6" x14ac:dyDescent="0.25">
      <c r="A21" s="35"/>
      <c r="B21" s="38"/>
      <c r="C21" s="15" t="s">
        <v>65</v>
      </c>
    </row>
    <row r="22" spans="1:4" ht="15.6" x14ac:dyDescent="0.25">
      <c r="A22" s="35"/>
      <c r="B22" s="15" t="s">
        <v>77</v>
      </c>
    </row>
    <row r="23" spans="1:4" ht="15.6" x14ac:dyDescent="0.25">
      <c r="A23" s="35"/>
      <c r="B23" s="37" t="s">
        <v>102</v>
      </c>
      <c r="D23" s="17" t="s">
        <v>110</v>
      </c>
    </row>
    <row r="24" spans="1:4" ht="31.2" x14ac:dyDescent="0.25">
      <c r="A24" s="35"/>
      <c r="B24" s="15" t="s">
        <v>78</v>
      </c>
      <c r="D24" s="17" t="s">
        <v>111</v>
      </c>
    </row>
    <row r="25" spans="1:4" s="21" customFormat="1" ht="31.2" x14ac:dyDescent="0.25">
      <c r="A25" s="35"/>
      <c r="B25" s="21" t="s">
        <v>118</v>
      </c>
      <c r="D25" s="17" t="s">
        <v>119</v>
      </c>
    </row>
    <row r="26" spans="1:4" ht="15.6" x14ac:dyDescent="0.25">
      <c r="A26" s="35"/>
    </row>
    <row r="27" spans="1:4" ht="16.2" customHeight="1" x14ac:dyDescent="0.25">
      <c r="A27" s="35" t="s">
        <v>96</v>
      </c>
      <c r="B27" s="38" t="s">
        <v>92</v>
      </c>
    </row>
    <row r="28" spans="1:4" ht="16.2" customHeight="1" x14ac:dyDescent="0.25">
      <c r="A28" s="35"/>
      <c r="B28" s="38"/>
    </row>
    <row r="29" spans="1:4" ht="16.2" customHeight="1" x14ac:dyDescent="0.25">
      <c r="A29" s="35"/>
      <c r="B29" s="15" t="s">
        <v>97</v>
      </c>
    </row>
    <row r="30" spans="1:4" ht="16.2" customHeight="1" x14ac:dyDescent="0.25">
      <c r="A30" s="35"/>
      <c r="B30" s="15" t="s">
        <v>98</v>
      </c>
    </row>
    <row r="31" spans="1:4" ht="16.2" customHeight="1" x14ac:dyDescent="0.25">
      <c r="A31" s="35"/>
      <c r="B31" s="15" t="s">
        <v>100</v>
      </c>
    </row>
    <row r="32" spans="1:4" ht="16.2" customHeight="1" x14ac:dyDescent="0.25">
      <c r="A32" s="35"/>
      <c r="B32" s="15" t="s">
        <v>101</v>
      </c>
    </row>
    <row r="33" spans="1:2" ht="16.2" customHeight="1" x14ac:dyDescent="0.25">
      <c r="A33" s="35"/>
      <c r="B33" s="37" t="s">
        <v>120</v>
      </c>
    </row>
    <row r="34" spans="1:2" ht="16.2" customHeight="1" x14ac:dyDescent="0.25">
      <c r="A34" s="35"/>
      <c r="B34" s="37" t="s">
        <v>121</v>
      </c>
    </row>
    <row r="35" spans="1:2" ht="36.6" customHeight="1" x14ac:dyDescent="0.25">
      <c r="A35" s="35"/>
      <c r="B35" s="37" t="s">
        <v>122</v>
      </c>
    </row>
    <row r="36" spans="1:2" ht="29.4" customHeight="1" x14ac:dyDescent="0.25">
      <c r="A36" s="35"/>
      <c r="B36" s="37" t="s">
        <v>123</v>
      </c>
    </row>
    <row r="37" spans="1:2" ht="16.2" customHeight="1" x14ac:dyDescent="0.25">
      <c r="A37" s="35"/>
    </row>
  </sheetData>
  <mergeCells count="11">
    <mergeCell ref="B27:B28"/>
    <mergeCell ref="A2:A7"/>
    <mergeCell ref="A8:A26"/>
    <mergeCell ref="B11:B12"/>
    <mergeCell ref="B8:B10"/>
    <mergeCell ref="A27:A37"/>
    <mergeCell ref="B5:B6"/>
    <mergeCell ref="B16:B17"/>
    <mergeCell ref="B20:B21"/>
    <mergeCell ref="B18:B19"/>
    <mergeCell ref="B13:B1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4.4" x14ac:dyDescent="0.25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战棋模拟</vt:lpstr>
      <vt:lpstr>特殊技能机制</vt:lpstr>
      <vt:lpstr>典型技能范围</vt:lpstr>
      <vt:lpstr>技能体系</vt:lpstr>
      <vt:lpstr>英雄设计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2018-07-11T13:44:35Z</dcterms:modified>
</cp:coreProperties>
</file>