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7"/>
  </bookViews>
  <sheets>
    <sheet name="战棋模拟" sheetId="2" r:id="rId1"/>
    <sheet name="特殊技能机制" sheetId="4" r:id="rId2"/>
    <sheet name="典型技能范围" sheetId="3" r:id="rId3"/>
    <sheet name="设计约定" sheetId="11" r:id="rId4"/>
    <sheet name="技能体系" sheetId="5" r:id="rId5"/>
    <sheet name="词缀效果" sheetId="7" r:id="rId6"/>
    <sheet name="技能范围" sheetId="10" r:id="rId7"/>
    <sheet name="技能表" sheetId="6" r:id="rId8"/>
    <sheet name="英雄表" sheetId="8" r:id="rId9"/>
    <sheet name="备用数据" sheetId="12" r:id="rId10"/>
  </sheets>
  <definedNames>
    <definedName name="词缀效果">词缀效果!$A$2:$A$30</definedName>
    <definedName name="技能范围">技能范围!$B$2:$B$12</definedName>
    <definedName name="技能级别">备用数据!$A$2:$A$7</definedName>
    <definedName name="英雄">英雄表!$B$2:$B$30</definedName>
  </definedNames>
  <calcPr calcId="152511"/>
</workbook>
</file>

<file path=xl/calcChain.xml><?xml version="1.0" encoding="utf-8"?>
<calcChain xmlns="http://schemas.openxmlformats.org/spreadsheetml/2006/main">
  <c r="AA24" i="2" l="1"/>
  <c r="AH10" i="2" l="1"/>
  <c r="AA21" i="2"/>
  <c r="AA22" i="2" s="1"/>
  <c r="AA15" i="2"/>
  <c r="AH12" i="2"/>
  <c r="AA3" i="2" l="1"/>
  <c r="AA5" i="2" s="1"/>
  <c r="AA6" i="2" s="1"/>
  <c r="AE10" i="2"/>
  <c r="AA7" i="2" l="1"/>
  <c r="AE7" i="2" s="1"/>
</calcChain>
</file>

<file path=xl/comments1.xml><?xml version="1.0" encoding="utf-8"?>
<comments xmlns="http://schemas.openxmlformats.org/spreadsheetml/2006/main">
  <authors>
    <author>作者</author>
  </authors>
  <commentList>
    <comment ref="AD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等于所有单位占据格数的一半</t>
        </r>
      </text>
    </comment>
    <comment ref="AH10" authorId="0" shapeId="0">
      <text>
        <r>
          <rPr>
            <sz val="9"/>
            <color indexed="81"/>
            <rFont val="宋体"/>
            <family val="3"/>
            <charset val="134"/>
          </rPr>
          <t>这个数据能保证基本上每回合释放技能能保证平均有一次能命中</t>
        </r>
      </text>
    </comment>
    <comment ref="Z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考虑到技能的打断效果，可以略微降低AP消耗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只有主技能上才会填这个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只有子技能或者效果才会填这个，不填则为无条件</t>
        </r>
      </text>
    </comment>
  </commentList>
</comments>
</file>

<file path=xl/sharedStrings.xml><?xml version="1.0" encoding="utf-8"?>
<sst xmlns="http://schemas.openxmlformats.org/spreadsheetml/2006/main" count="313" uniqueCount="219">
  <si>
    <t>预期单局游戏回合数</t>
    <phoneticPr fontId="4" type="noConversion"/>
  </si>
  <si>
    <t>平均单技能AP消耗</t>
    <phoneticPr fontId="4" type="noConversion"/>
  </si>
  <si>
    <t>S3</t>
  </si>
  <si>
    <t>S2</t>
    <phoneticPr fontId="4" type="noConversion"/>
  </si>
  <si>
    <t>S1</t>
    <phoneticPr fontId="4" type="noConversion"/>
  </si>
  <si>
    <t>AP增长幅度</t>
    <phoneticPr fontId="4" type="noConversion"/>
  </si>
  <si>
    <t>典型AP消耗</t>
    <phoneticPr fontId="4" type="noConversion"/>
  </si>
  <si>
    <t>最小</t>
    <phoneticPr fontId="4" type="noConversion"/>
  </si>
  <si>
    <t>最大</t>
    <phoneticPr fontId="4" type="noConversion"/>
  </si>
  <si>
    <t>平均技能覆盖范围格数</t>
    <phoneticPr fontId="4" type="noConversion"/>
  </si>
  <si>
    <t>单方每回合技能覆盖格数</t>
    <phoneticPr fontId="4" type="noConversion"/>
  </si>
  <si>
    <t>平均每回合单方释放技能数量</t>
    <phoneticPr fontId="4" type="noConversion"/>
  </si>
  <si>
    <t>英雄移动点</t>
    <phoneticPr fontId="4" type="noConversion"/>
  </si>
  <si>
    <t>单方所有游戏占据格数</t>
    <phoneticPr fontId="4" type="noConversion"/>
  </si>
  <si>
    <t>对战时单位占据格数（50%地图格）</t>
    <phoneticPr fontId="4" type="noConversion"/>
  </si>
  <si>
    <t>人均占据边长</t>
    <phoneticPr fontId="4" type="noConversion"/>
  </si>
  <si>
    <t>人均占据格数</t>
    <phoneticPr fontId="4" type="noConversion"/>
  </si>
  <si>
    <t>总英雄数</t>
    <phoneticPr fontId="4" type="noConversion"/>
  </si>
  <si>
    <t>总格数</t>
    <phoneticPr fontId="4" type="noConversion"/>
  </si>
  <si>
    <t>地图大小</t>
    <phoneticPr fontId="4" type="noConversion"/>
  </si>
  <si>
    <t>高度</t>
    <phoneticPr fontId="4" type="noConversion"/>
  </si>
  <si>
    <t>宽度</t>
    <phoneticPr fontId="4" type="noConversion"/>
  </si>
  <si>
    <t>H2</t>
    <phoneticPr fontId="4" type="noConversion"/>
  </si>
  <si>
    <t>H1</t>
    <phoneticPr fontId="4" type="noConversion"/>
  </si>
  <si>
    <t>H3</t>
    <phoneticPr fontId="4" type="noConversion"/>
  </si>
  <si>
    <t>Crys</t>
    <phoneticPr fontId="4" type="noConversion"/>
  </si>
  <si>
    <t>AP</t>
    <phoneticPr fontId="4" type="noConversion"/>
  </si>
  <si>
    <t>远程狙击范围</t>
    <phoneticPr fontId="4" type="noConversion"/>
  </si>
  <si>
    <t>近战范围攻击</t>
    <phoneticPr fontId="4" type="noConversion"/>
  </si>
  <si>
    <t>法师延展范围</t>
    <phoneticPr fontId="4" type="noConversion"/>
  </si>
  <si>
    <t>格</t>
    <phoneticPr fontId="4" type="noConversion"/>
  </si>
  <si>
    <t>弓手</t>
    <phoneticPr fontId="4" type="noConversion"/>
  </si>
  <si>
    <t>格</t>
    <phoneticPr fontId="4" type="noConversion"/>
  </si>
  <si>
    <t>H</t>
    <phoneticPr fontId="4" type="noConversion"/>
  </si>
  <si>
    <t>近战</t>
    <phoneticPr fontId="4" type="noConversion"/>
  </si>
  <si>
    <t>近战大范围</t>
    <phoneticPr fontId="4" type="noConversion"/>
  </si>
  <si>
    <t>骑枪</t>
    <phoneticPr fontId="4" type="noConversion"/>
  </si>
  <si>
    <t>重武器</t>
    <phoneticPr fontId="4" type="noConversion"/>
  </si>
  <si>
    <t>格</t>
    <phoneticPr fontId="4" type="noConversion"/>
  </si>
  <si>
    <t>H</t>
    <phoneticPr fontId="4" type="noConversion"/>
  </si>
  <si>
    <t>名称</t>
    <phoneticPr fontId="4" type="noConversion"/>
  </si>
  <si>
    <t>描述</t>
    <phoneticPr fontId="4" type="noConversion"/>
  </si>
  <si>
    <t>Trigger反制</t>
    <phoneticPr fontId="4" type="noConversion"/>
  </si>
  <si>
    <t>比如：扑灭一团火</t>
    <phoneticPr fontId="4" type="noConversion"/>
  </si>
  <si>
    <t>Trigger飞行</t>
    <phoneticPr fontId="4" type="noConversion"/>
  </si>
  <si>
    <t>Buff:衍生效果</t>
    <phoneticPr fontId="4" type="noConversion"/>
  </si>
  <si>
    <t>比如在敌方英雄之间传递的闪电链</t>
    <phoneticPr fontId="4" type="noConversion"/>
  </si>
  <si>
    <t>子弹类技能</t>
    <phoneticPr fontId="4" type="noConversion"/>
  </si>
  <si>
    <t>Buff的idle时间</t>
    <phoneticPr fontId="4" type="noConversion"/>
  </si>
  <si>
    <t>用来形成效果延迟触发</t>
    <phoneticPr fontId="4" type="noConversion"/>
  </si>
  <si>
    <t>Buff的生效条件</t>
    <phoneticPr fontId="4" type="noConversion"/>
  </si>
  <si>
    <t>用来形成效果combo，满足一系列条件达成最佳输出或者最佳防护</t>
    <phoneticPr fontId="4" type="noConversion"/>
  </si>
  <si>
    <t>攻击频率</t>
    <phoneticPr fontId="4" type="noConversion"/>
  </si>
  <si>
    <t>前摇</t>
    <phoneticPr fontId="4" type="noConversion"/>
  </si>
  <si>
    <t>伤害</t>
    <phoneticPr fontId="4" type="noConversion"/>
  </si>
  <si>
    <t>生效延迟</t>
    <phoneticPr fontId="4" type="noConversion"/>
  </si>
  <si>
    <t>位移</t>
    <phoneticPr fontId="4" type="noConversion"/>
  </si>
  <si>
    <t>庇护</t>
    <phoneticPr fontId="4" type="noConversion"/>
  </si>
  <si>
    <t>易伤</t>
    <phoneticPr fontId="4" type="noConversion"/>
  </si>
  <si>
    <t>沉默</t>
    <phoneticPr fontId="4" type="noConversion"/>
  </si>
  <si>
    <t>后摇</t>
    <phoneticPr fontId="4" type="noConversion"/>
  </si>
  <si>
    <t>中毒</t>
    <phoneticPr fontId="4" type="noConversion"/>
  </si>
  <si>
    <t>生效</t>
    <phoneticPr fontId="4" type="noConversion"/>
  </si>
  <si>
    <t>二级特性</t>
    <phoneticPr fontId="4" type="noConversion"/>
  </si>
  <si>
    <t>时长</t>
    <phoneticPr fontId="4" type="noConversion"/>
  </si>
  <si>
    <t>范围</t>
    <phoneticPr fontId="4" type="noConversion"/>
  </si>
  <si>
    <t>正负</t>
    <phoneticPr fontId="4" type="noConversion"/>
  </si>
  <si>
    <t>大小（绝对值）</t>
    <phoneticPr fontId="4" type="noConversion"/>
  </si>
  <si>
    <t>大小</t>
    <phoneticPr fontId="4" type="noConversion"/>
  </si>
  <si>
    <t>距离</t>
    <phoneticPr fontId="4" type="noConversion"/>
  </si>
  <si>
    <t>MovePoint</t>
    <phoneticPr fontId="4" type="noConversion"/>
  </si>
  <si>
    <t>正负</t>
    <phoneticPr fontId="4" type="noConversion"/>
  </si>
  <si>
    <t>有无</t>
    <phoneticPr fontId="4" type="noConversion"/>
  </si>
  <si>
    <t>联动</t>
    <phoneticPr fontId="4" type="noConversion"/>
  </si>
  <si>
    <t>被克制</t>
    <phoneticPr fontId="4" type="noConversion"/>
  </si>
  <si>
    <t>1.生效范围可以细而长，类似狙击手</t>
    <phoneticPr fontId="4" type="noConversion"/>
  </si>
  <si>
    <t>携带水晶</t>
    <phoneticPr fontId="4" type="noConversion"/>
  </si>
  <si>
    <t>影响AP消耗</t>
    <phoneticPr fontId="4" type="noConversion"/>
  </si>
  <si>
    <t>1.攻击频率，</t>
    <phoneticPr fontId="4" type="noConversion"/>
  </si>
  <si>
    <t>平均承受多少技能死亡</t>
    <phoneticPr fontId="4" type="noConversion"/>
  </si>
  <si>
    <t>平均英雄HP_Max</t>
    <phoneticPr fontId="4" type="noConversion"/>
  </si>
  <si>
    <t>平均技能伤害</t>
    <phoneticPr fontId="4" type="noConversion"/>
  </si>
  <si>
    <t>胜利所需水晶数</t>
    <phoneticPr fontId="4" type="noConversion"/>
  </si>
  <si>
    <t>平均英雄死亡掉落水晶数</t>
    <phoneticPr fontId="4" type="noConversion"/>
  </si>
  <si>
    <t>UP</t>
    <phoneticPr fontId="4" type="noConversion"/>
  </si>
  <si>
    <t>S4</t>
  </si>
  <si>
    <t>自然掉落水晶数</t>
    <phoneticPr fontId="4" type="noConversion"/>
  </si>
  <si>
    <t>所需击杀英雄次数</t>
    <phoneticPr fontId="4" type="noConversion"/>
  </si>
  <si>
    <t>技能特性</t>
    <phoneticPr fontId="4" type="noConversion"/>
  </si>
  <si>
    <t>技能效果</t>
    <phoneticPr fontId="4" type="noConversion"/>
  </si>
  <si>
    <t>每回合全技能随机释放命中率</t>
    <phoneticPr fontId="4" type="noConversion"/>
  </si>
  <si>
    <t>狭路相逢（两个英雄同时占据同一格）</t>
    <phoneticPr fontId="4" type="noConversion"/>
  </si>
  <si>
    <t>时长有这几方面影响：
1.前摇延长，增大自身技能被打断的几率
2.前摇延长，增大敌方英雄位移的范围，释放反击技能的可能性
3.瞬发技能会非常强力</t>
    <phoneticPr fontId="4" type="noConversion"/>
  </si>
  <si>
    <t>1.纯粹属于暴露弱点的技能，过长会大幅影响体验</t>
    <phoneticPr fontId="4" type="noConversion"/>
  </si>
  <si>
    <r>
      <t>1.生效时间长可以极大增大命中率（这里有一个问题：</t>
    </r>
    <r>
      <rPr>
        <sz val="11"/>
        <color rgb="FFFF0000"/>
        <rFont val="微软雅黑"/>
        <family val="2"/>
        <charset val="134"/>
      </rPr>
      <t>重复算伤害</t>
    </r>
    <r>
      <rPr>
        <sz val="11"/>
        <color theme="1"/>
        <rFont val="微软雅黑"/>
        <family val="2"/>
        <charset val="134"/>
      </rPr>
      <t>的问题）
2.同时也属于增大了自身暴露的风险，但是比单纯暴露好得多</t>
    </r>
    <phoneticPr fontId="4" type="noConversion"/>
  </si>
  <si>
    <t>处于减速状态</t>
    <phoneticPr fontId="4" type="noConversion"/>
  </si>
  <si>
    <t>处于沉默状态</t>
    <phoneticPr fontId="4" type="noConversion"/>
  </si>
  <si>
    <t>影响</t>
    <phoneticPr fontId="4" type="noConversion"/>
  </si>
  <si>
    <t>生命值小于一定值</t>
    <phoneticPr fontId="4" type="noConversion"/>
  </si>
  <si>
    <t>生命值大于一定值</t>
    <phoneticPr fontId="4" type="noConversion"/>
  </si>
  <si>
    <t>转移水晶</t>
    <phoneticPr fontId="4" type="noConversion"/>
  </si>
  <si>
    <t>1.增大对手玩家所需记忆的负担（比如说延迟3step爆炸的炸弹）
2.增大命中难度，形成威慑力</t>
    <phoneticPr fontId="4" type="noConversion"/>
  </si>
  <si>
    <t>1.减小敌方移动力，限制其回合内最大移动步数
2.增大自身移动力，以使运送水晶、偷袭敌方基地等需要远距离位移的操作成为可能</t>
    <phoneticPr fontId="4" type="noConversion"/>
  </si>
  <si>
    <t>1.伤害或者治疗</t>
    <phoneticPr fontId="4" type="noConversion"/>
  </si>
  <si>
    <t>1.自身的迅速位移，可以越过危险区域
2.自身的迅速位移，增大单回合最大位移距离</t>
    <phoneticPr fontId="4" type="noConversion"/>
  </si>
  <si>
    <t>1.这一类DOT技能在本游戏中尤其imba，首先是相当于增大了技能的命中率
2.其次是相当于破坏了【庇护】的效果，绕过了【格挡】的效果</t>
    <phoneticPr fontId="4" type="noConversion"/>
  </si>
  <si>
    <t>换位</t>
    <phoneticPr fontId="4" type="noConversion"/>
  </si>
  <si>
    <t>1.与处于不利位置的队友单位交换位置，代替他承受伤害
2.与处于优势位置的队友交换位置，以使可释放技能的英雄在更好的位置输出/辅助
3.与敌方英雄交换位置，使其进入到己方的包围圈中
4.与敌方英雄交换位置，打乱/拖慢其移动的节奏</t>
    <phoneticPr fontId="4" type="noConversion"/>
  </si>
  <si>
    <t>1.使得合适的英雄拾取水晶，位移强的游戏运送水晶的combo成为可能</t>
    <phoneticPr fontId="4" type="noConversion"/>
  </si>
  <si>
    <t>1.增大消耗：使对方的下回合能够部署的行动数量减少
2.减小消耗：使自己****增多</t>
    <phoneticPr fontId="4" type="noConversion"/>
  </si>
  <si>
    <t>配合单次攻击加伤害的效果，例如【易伤】</t>
    <phoneticPr fontId="4" type="noConversion"/>
  </si>
  <si>
    <t>普通移动</t>
    <phoneticPr fontId="4" type="noConversion"/>
  </si>
  <si>
    <t>1.多次小额伤害，极易破坏【庇护】</t>
    <phoneticPr fontId="4" type="noConversion"/>
  </si>
  <si>
    <t>扩散</t>
    <phoneticPr fontId="4" type="noConversion"/>
  </si>
  <si>
    <t>散射</t>
    <phoneticPr fontId="4" type="noConversion"/>
  </si>
  <si>
    <t>典型CD消耗</t>
    <phoneticPr fontId="4" type="noConversion"/>
  </si>
  <si>
    <t>影响CD</t>
    <phoneticPr fontId="4" type="noConversion"/>
  </si>
  <si>
    <t>1.打乱对手的防御/进攻节奏
2.加快己方的进攻/防御节奏</t>
    <phoneticPr fontId="4" type="noConversion"/>
  </si>
  <si>
    <t>与队友距离小于一定值</t>
    <phoneticPr fontId="4" type="noConversion"/>
  </si>
  <si>
    <t>与队友距离大于一定值</t>
    <phoneticPr fontId="4" type="noConversion"/>
  </si>
  <si>
    <t>与敌方英雄距离小于一定值</t>
    <phoneticPr fontId="4" type="noConversion"/>
  </si>
  <si>
    <t>与敌方英雄距离大于一定值</t>
    <phoneticPr fontId="4" type="noConversion"/>
  </si>
  <si>
    <t>【换位】【牵引】【击退】【眩晕】都会打断技能</t>
    <phoneticPr fontId="4" type="noConversion"/>
  </si>
  <si>
    <t>1.【减速】【换位】【牵引】【击退】【眩晕】使预计的移动操作不能达成</t>
    <phoneticPr fontId="4" type="noConversion"/>
  </si>
  <si>
    <t>词缀效果</t>
    <phoneticPr fontId="4" type="noConversion"/>
  </si>
  <si>
    <t>击退</t>
    <phoneticPr fontId="4" type="noConversion"/>
  </si>
  <si>
    <t>牵引</t>
    <phoneticPr fontId="4" type="noConversion"/>
  </si>
  <si>
    <t>中毒</t>
    <phoneticPr fontId="4" type="noConversion"/>
  </si>
  <si>
    <t>1.有层数，每一层抵挡一点所受伤害
2.仅持续一回合
3.仅英雄可具有此效果
4.无法抵挡【中毒】伤害</t>
    <phoneticPr fontId="4" type="noConversion"/>
  </si>
  <si>
    <t>格挡</t>
    <phoneticPr fontId="4" type="noConversion"/>
  </si>
  <si>
    <t>净化</t>
    <phoneticPr fontId="4" type="noConversion"/>
  </si>
  <si>
    <t>治疗</t>
    <phoneticPr fontId="4" type="noConversion"/>
  </si>
  <si>
    <t>沉默</t>
    <phoneticPr fontId="4" type="noConversion"/>
  </si>
  <si>
    <t>眩晕</t>
    <phoneticPr fontId="4" type="noConversion"/>
  </si>
  <si>
    <t>减速</t>
    <phoneticPr fontId="4" type="noConversion"/>
  </si>
  <si>
    <t>描述</t>
    <phoneticPr fontId="4" type="noConversion"/>
  </si>
  <si>
    <t>Buff
条件</t>
    <phoneticPr fontId="4" type="noConversion"/>
  </si>
  <si>
    <t>Trigger
条件</t>
    <phoneticPr fontId="4" type="noConversion"/>
  </si>
  <si>
    <t>技能ID</t>
    <phoneticPr fontId="4" type="noConversion"/>
  </si>
  <si>
    <t>所属英雄</t>
    <phoneticPr fontId="4" type="noConversion"/>
  </si>
  <si>
    <t>英雄ID</t>
    <phoneticPr fontId="4" type="noConversion"/>
  </si>
  <si>
    <t>英雄名称</t>
    <phoneticPr fontId="4" type="noConversion"/>
  </si>
  <si>
    <t>游荡剑士</t>
  </si>
  <si>
    <t>游荡剑士</t>
    <phoneticPr fontId="4" type="noConversion"/>
  </si>
  <si>
    <t>圣愈者</t>
  </si>
  <si>
    <t>圣愈者</t>
    <phoneticPr fontId="4" type="noConversion"/>
  </si>
  <si>
    <t>暗影游侠</t>
  </si>
  <si>
    <t>暗影游侠</t>
    <phoneticPr fontId="4" type="noConversion"/>
  </si>
  <si>
    <t>主技能</t>
    <phoneticPr fontId="4" type="noConversion"/>
  </si>
  <si>
    <t>一级特性</t>
    <phoneticPr fontId="4" type="noConversion"/>
  </si>
  <si>
    <t>闪烁</t>
    <phoneticPr fontId="4" type="noConversion"/>
  </si>
  <si>
    <t>存在易伤则给予</t>
    <phoneticPr fontId="4" type="noConversion"/>
  </si>
  <si>
    <t>易伤</t>
    <phoneticPr fontId="4" type="noConversion"/>
  </si>
  <si>
    <t>技能/子效果名称</t>
    <phoneticPr fontId="4" type="noConversion"/>
  </si>
  <si>
    <t>1.突然地闪现在另外一个位置，而不是连续地到达这个位置，因此可以用于穿越陷阱、躲避关键技能</t>
    <phoneticPr fontId="4" type="noConversion"/>
  </si>
  <si>
    <t>被眩晕的英雄将直接跳过本回合的部署阶段</t>
    <phoneticPr fontId="4" type="noConversion"/>
  </si>
  <si>
    <t>英雄被减速的标志，只要英雄当前移动力小于其最大移动力时，英雄处于减速状态</t>
    <phoneticPr fontId="4" type="noConversion"/>
  </si>
  <si>
    <t>处于易伤的英雄，每次受到伤害都会被附加一点格外伤害</t>
    <phoneticPr fontId="4" type="noConversion"/>
  </si>
  <si>
    <t>处于中毒状态的英雄：每回合扣一点HP，同时移除一层中毒标记，直到中毒标记消失，中毒效果消除</t>
    <phoneticPr fontId="4" type="noConversion"/>
  </si>
  <si>
    <t>处于被庇护的英雄，可以阻挡一次任意一次攻击</t>
    <phoneticPr fontId="4" type="noConversion"/>
  </si>
  <si>
    <t>英雄是否处于被沉默的状态标志，沉默时英雄不能释放任何主动技能（可以移动）</t>
    <phoneticPr fontId="4" type="noConversion"/>
  </si>
  <si>
    <t>定位</t>
    <phoneticPr fontId="4" type="noConversion"/>
  </si>
  <si>
    <t>机动、远程、输出</t>
    <phoneticPr fontId="4" type="noConversion"/>
  </si>
  <si>
    <t>战士、半肉盾、输出</t>
    <phoneticPr fontId="4" type="noConversion"/>
  </si>
  <si>
    <t>治疗</t>
  </si>
  <si>
    <t>技能/子技能描述</t>
    <phoneticPr fontId="4" type="noConversion"/>
  </si>
  <si>
    <t>技能Trigger范围类型</t>
    <phoneticPr fontId="4" type="noConversion"/>
  </si>
  <si>
    <t>技能范围名称</t>
    <phoneticPr fontId="4" type="noConversion"/>
  </si>
  <si>
    <t>技能范围ID</t>
    <phoneticPr fontId="4" type="noConversion"/>
  </si>
  <si>
    <t>覆盖格数</t>
    <phoneticPr fontId="4" type="noConversion"/>
  </si>
  <si>
    <t>图形（默认朝上）</t>
    <phoneticPr fontId="4" type="noConversion"/>
  </si>
  <si>
    <t>法师大范围</t>
    <phoneticPr fontId="4" type="noConversion"/>
  </si>
  <si>
    <t>近战-绽开</t>
  </si>
  <si>
    <t>近战-绽开</t>
    <phoneticPr fontId="4" type="noConversion"/>
  </si>
  <si>
    <t>近战-爆炸</t>
    <phoneticPr fontId="4" type="noConversion"/>
  </si>
  <si>
    <t>近战-突刺</t>
    <phoneticPr fontId="4" type="noConversion"/>
  </si>
  <si>
    <t>近战-横扫</t>
  </si>
  <si>
    <t>近战-横扫</t>
    <phoneticPr fontId="4" type="noConversion"/>
  </si>
  <si>
    <t>身周-延展</t>
    <phoneticPr fontId="4" type="noConversion"/>
  </si>
  <si>
    <t>身周-扩散</t>
  </si>
  <si>
    <t>身周-扩散</t>
    <phoneticPr fontId="4" type="noConversion"/>
  </si>
  <si>
    <t>身周-大幅扩散</t>
    <phoneticPr fontId="4" type="noConversion"/>
  </si>
  <si>
    <t>远程-狙击</t>
  </si>
  <si>
    <t>远程-狙击</t>
    <phoneticPr fontId="4" type="noConversion"/>
  </si>
  <si>
    <t>中距离-绽开</t>
  </si>
  <si>
    <t>中距离-绽开</t>
    <phoneticPr fontId="4" type="noConversion"/>
  </si>
  <si>
    <t>效果值</t>
    <phoneticPr fontId="4" type="noConversion"/>
  </si>
  <si>
    <t>单位</t>
    <phoneticPr fontId="4" type="noConversion"/>
  </si>
  <si>
    <t>AP消耗</t>
    <phoneticPr fontId="4" type="noConversion"/>
  </si>
  <si>
    <t>水晶消耗</t>
    <phoneticPr fontId="4" type="noConversion"/>
  </si>
  <si>
    <t>前摇steps</t>
    <phoneticPr fontId="4" type="noConversion"/>
  </si>
  <si>
    <t>生效steps</t>
    <phoneticPr fontId="4" type="noConversion"/>
  </si>
  <si>
    <t>后摇steps</t>
    <phoneticPr fontId="4" type="noConversion"/>
  </si>
  <si>
    <t>伤害</t>
  </si>
  <si>
    <t>格挡</t>
  </si>
  <si>
    <t>减速</t>
  </si>
  <si>
    <t>MP_Max</t>
    <phoneticPr fontId="4" type="noConversion"/>
  </si>
  <si>
    <t>HP_Max</t>
    <phoneticPr fontId="4" type="noConversion"/>
  </si>
  <si>
    <t>特殊生效条件</t>
    <phoneticPr fontId="4" type="noConversion"/>
  </si>
  <si>
    <t>机动能力较强的远程输出角色，命中率在远程角色中已经算是较高</t>
    <phoneticPr fontId="4" type="noConversion"/>
  </si>
  <si>
    <t>远程-条型打击</t>
  </si>
  <si>
    <t>远程-条型打击</t>
    <phoneticPr fontId="4" type="noConversion"/>
  </si>
  <si>
    <t>最大AP</t>
    <phoneticPr fontId="4" type="noConversion"/>
  </si>
  <si>
    <t>玩家最大AP不超过20，当玩家已经获得了20点后，地图不会再掉落AP</t>
    <phoneticPr fontId="4" type="noConversion"/>
  </si>
  <si>
    <t>平均每AP造成伤害</t>
    <phoneticPr fontId="4" type="noConversion"/>
  </si>
  <si>
    <t>平均每AP造成治疗</t>
    <phoneticPr fontId="4" type="noConversion"/>
  </si>
  <si>
    <t>法师、治疗</t>
    <phoneticPr fontId="4" type="noConversion"/>
  </si>
  <si>
    <t>点</t>
    <phoneticPr fontId="4" type="noConversion"/>
  </si>
  <si>
    <t>点</t>
    <phoneticPr fontId="4" type="noConversion"/>
  </si>
  <si>
    <t>CD</t>
    <phoneticPr fontId="4" type="noConversion"/>
  </si>
  <si>
    <t>技能级别</t>
    <phoneticPr fontId="4" type="noConversion"/>
  </si>
  <si>
    <t>主技能</t>
    <phoneticPr fontId="4" type="noConversion"/>
  </si>
  <si>
    <t>子技能</t>
    <phoneticPr fontId="4" type="noConversion"/>
  </si>
  <si>
    <t>子效果</t>
    <phoneticPr fontId="4" type="noConversion"/>
  </si>
  <si>
    <t>普攻技能</t>
  </si>
  <si>
    <t>普攻技能</t>
    <phoneticPr fontId="4" type="noConversion"/>
  </si>
  <si>
    <t>技能级别</t>
    <phoneticPr fontId="4" type="noConversion"/>
  </si>
  <si>
    <t>远程狙击外加一小团炸开的伤害范围，拥有较长前摇，属于蓄力技能</t>
    <phoneticPr fontId="4" type="noConversion"/>
  </si>
  <si>
    <t>HP消耗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</si>
</sst>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FA7D0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61">
    <xf numFmtId="0" fontId="0" fillId="0" borderId="0" xfId="0"/>
    <xf numFmtId="0" fontId="7" fillId="0" borderId="2" xfId="0" applyFont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1" fillId="9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1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0" fontId="8" fillId="0" borderId="2" xfId="0" applyFont="1" applyBorder="1" applyAlignment="1">
      <alignment horizontal="center" vertical="center" wrapText="1"/>
    </xf>
    <xf numFmtId="0" fontId="14" fillId="2" borderId="2" xfId="1" applyFont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14" fillId="2" borderId="4" xfId="1" applyFont="1" applyBorder="1" applyAlignment="1">
      <alignment horizontal="center" vertical="center" wrapText="1"/>
    </xf>
    <xf numFmtId="0" fontId="14" fillId="2" borderId="3" xfId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15" fillId="4" borderId="1" xfId="3" applyFont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16" fillId="5" borderId="2" xfId="2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5" fillId="4" borderId="5" xfId="3" applyFont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15" fillId="4" borderId="2" xfId="3" applyFont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9" fontId="15" fillId="4" borderId="2" xfId="3" applyNumberFormat="1" applyFont="1" applyBorder="1" applyAlignment="1">
      <alignment horizontal="center" vertical="center" wrapText="1"/>
    </xf>
    <xf numFmtId="0" fontId="15" fillId="4" borderId="1" xfId="3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/>
    <xf numFmtId="0" fontId="7" fillId="1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15" fillId="4" borderId="2" xfId="3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center" wrapText="1"/>
    </xf>
  </cellXfs>
  <cellStyles count="4">
    <cellStyle name="常规" xfId="0" builtinId="0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1600200</xdr:colOff>
      <xdr:row>1</xdr:row>
      <xdr:rowOff>22860</xdr:rowOff>
    </xdr:from>
    <xdr:to>
      <xdr:col>3</xdr:col>
      <xdr:colOff>3790676</xdr:colOff>
      <xdr:row>1</xdr:row>
      <xdr:rowOff>2127622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464820"/>
          <a:ext cx="2190476" cy="21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1805940</xdr:colOff>
      <xdr:row>2</xdr:row>
      <xdr:rowOff>60960</xdr:rowOff>
    </xdr:from>
    <xdr:to>
      <xdr:col>3</xdr:col>
      <xdr:colOff>3558321</xdr:colOff>
      <xdr:row>2</xdr:row>
      <xdr:rowOff>1765722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34740" y="2705100"/>
          <a:ext cx="1752381" cy="17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2026920</xdr:colOff>
      <xdr:row>3</xdr:row>
      <xdr:rowOff>38100</xdr:rowOff>
    </xdr:from>
    <xdr:to>
      <xdr:col>3</xdr:col>
      <xdr:colOff>3407872</xdr:colOff>
      <xdr:row>3</xdr:row>
      <xdr:rowOff>1752386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55720" y="4480560"/>
          <a:ext cx="1380952" cy="1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1981200</xdr:colOff>
      <xdr:row>4</xdr:row>
      <xdr:rowOff>129540</xdr:rowOff>
    </xdr:from>
    <xdr:to>
      <xdr:col>3</xdr:col>
      <xdr:colOff>3381200</xdr:colOff>
      <xdr:row>4</xdr:row>
      <xdr:rowOff>2253350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6484620"/>
          <a:ext cx="1400000" cy="2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1554480</xdr:colOff>
      <xdr:row>5</xdr:row>
      <xdr:rowOff>327660</xdr:rowOff>
    </xdr:from>
    <xdr:to>
      <xdr:col>3</xdr:col>
      <xdr:colOff>3821147</xdr:colOff>
      <xdr:row>5</xdr:row>
      <xdr:rowOff>2089565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83280" y="9166860"/>
          <a:ext cx="2266667" cy="1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1325880</xdr:colOff>
      <xdr:row>6</xdr:row>
      <xdr:rowOff>38101</xdr:rowOff>
    </xdr:from>
    <xdr:to>
      <xdr:col>3</xdr:col>
      <xdr:colOff>3881511</xdr:colOff>
      <xdr:row>6</xdr:row>
      <xdr:rowOff>2476501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54680" y="11361421"/>
          <a:ext cx="2555631" cy="2438400"/>
        </a:xfrm>
        <a:prstGeom prst="rect">
          <a:avLst/>
        </a:prstGeom>
      </xdr:spPr>
    </xdr:pic>
    <xdr:clientData/>
  </xdr:twoCellAnchor>
  <xdr:twoCellAnchor editAs="oneCell">
    <xdr:from>
      <xdr:col>3</xdr:col>
      <xdr:colOff>1882140</xdr:colOff>
      <xdr:row>7</xdr:row>
      <xdr:rowOff>213360</xdr:rowOff>
    </xdr:from>
    <xdr:to>
      <xdr:col>3</xdr:col>
      <xdr:colOff>3339283</xdr:colOff>
      <xdr:row>7</xdr:row>
      <xdr:rowOff>1556217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10940" y="14020800"/>
          <a:ext cx="1457143" cy="13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1859280</xdr:colOff>
      <xdr:row>8</xdr:row>
      <xdr:rowOff>60960</xdr:rowOff>
    </xdr:from>
    <xdr:to>
      <xdr:col>3</xdr:col>
      <xdr:colOff>3278328</xdr:colOff>
      <xdr:row>8</xdr:row>
      <xdr:rowOff>3013341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88080" y="15628620"/>
          <a:ext cx="1419048" cy="2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1958340</xdr:colOff>
      <xdr:row>9</xdr:row>
      <xdr:rowOff>120831</xdr:rowOff>
    </xdr:from>
    <xdr:to>
      <xdr:col>3</xdr:col>
      <xdr:colOff>3320245</xdr:colOff>
      <xdr:row>9</xdr:row>
      <xdr:rowOff>2229948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87140" y="18800717"/>
          <a:ext cx="1361905" cy="2109117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1905000</xdr:colOff>
      <xdr:row>10</xdr:row>
      <xdr:rowOff>54429</xdr:rowOff>
    </xdr:from>
    <xdr:to>
      <xdr:col>3</xdr:col>
      <xdr:colOff>3247857</xdr:colOff>
      <xdr:row>10</xdr:row>
      <xdr:rowOff>2978238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691743" y="21118286"/>
          <a:ext cx="1342857" cy="2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6"/>
  <sheetViews>
    <sheetView topLeftCell="A13" workbookViewId="0">
      <selection activeCell="AF23" sqref="AF23"/>
    </sheetView>
  </sheetViews>
  <sheetFormatPr defaultColWidth="5.6640625" defaultRowHeight="28.2" customHeight="1" x14ac:dyDescent="0.25"/>
  <cols>
    <col min="1" max="11" width="5.6640625" style="9"/>
    <col min="12" max="20" width="0" style="9" hidden="1" customWidth="1"/>
    <col min="21" max="25" width="5.6640625" style="9"/>
    <col min="26" max="26" width="19.44140625" style="9" customWidth="1"/>
    <col min="27" max="28" width="5.77734375" style="9" bestFit="1" customWidth="1"/>
    <col min="29" max="29" width="5.6640625" style="9"/>
    <col min="30" max="30" width="16.77734375" style="9" customWidth="1"/>
    <col min="31" max="31" width="7" style="9" bestFit="1" customWidth="1"/>
    <col min="32" max="32" width="5.77734375" style="9" bestFit="1" customWidth="1"/>
    <col min="33" max="33" width="15.33203125" style="9" customWidth="1"/>
    <col min="34" max="34" width="5.88671875" style="9" bestFit="1" customWidth="1"/>
    <col min="35" max="35" width="5.6640625" style="9"/>
    <col min="36" max="36" width="17.33203125" style="9" customWidth="1"/>
    <col min="37" max="16384" width="5.6640625" style="9"/>
  </cols>
  <sheetData>
    <row r="1" spans="1:34" ht="28.2" customHeight="1" x14ac:dyDescent="0.25">
      <c r="A1" s="29"/>
      <c r="B1" s="29"/>
      <c r="C1" s="29"/>
      <c r="D1" s="29"/>
      <c r="E1" s="30"/>
      <c r="F1" s="29"/>
      <c r="G1" s="29"/>
      <c r="H1" s="29"/>
      <c r="I1" s="29"/>
      <c r="L1" s="29"/>
      <c r="M1" s="29"/>
      <c r="N1" s="29"/>
      <c r="O1" s="29"/>
      <c r="P1" s="30"/>
      <c r="Q1" s="29"/>
      <c r="R1" s="29"/>
      <c r="S1" s="29"/>
      <c r="T1" s="29"/>
      <c r="Z1" s="29"/>
      <c r="AA1" s="29" t="s">
        <v>21</v>
      </c>
      <c r="AB1" s="29" t="s">
        <v>20</v>
      </c>
    </row>
    <row r="2" spans="1:34" ht="28.2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L2" s="29"/>
      <c r="M2" s="29"/>
      <c r="N2" s="29"/>
      <c r="O2" s="29"/>
      <c r="P2" s="29"/>
      <c r="Q2" s="29"/>
      <c r="R2" s="29"/>
      <c r="S2" s="29"/>
      <c r="T2" s="29"/>
      <c r="Z2" s="29" t="s">
        <v>19</v>
      </c>
      <c r="AA2" s="25">
        <v>9</v>
      </c>
      <c r="AB2" s="25">
        <v>15</v>
      </c>
    </row>
    <row r="3" spans="1:34" ht="28.2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L3" s="29"/>
      <c r="M3" s="29"/>
      <c r="N3" s="29"/>
      <c r="O3" s="29"/>
      <c r="P3" s="29"/>
      <c r="Q3" s="29"/>
      <c r="R3" s="29"/>
      <c r="S3" s="29"/>
      <c r="T3" s="29"/>
      <c r="Z3" s="29" t="s">
        <v>18</v>
      </c>
      <c r="AA3" s="31">
        <f>$AA$2*$AB$2</f>
        <v>135</v>
      </c>
      <c r="AB3" s="31"/>
    </row>
    <row r="4" spans="1:34" ht="28.2" customHeight="1" x14ac:dyDescent="0.25">
      <c r="A4" s="29"/>
      <c r="B4" s="32" t="s">
        <v>23</v>
      </c>
      <c r="C4" s="29"/>
      <c r="D4" s="29"/>
      <c r="E4" s="29"/>
      <c r="F4" s="29"/>
      <c r="G4" s="29"/>
      <c r="H4" s="29"/>
      <c r="I4" s="29"/>
      <c r="L4" s="29"/>
      <c r="M4" s="32" t="s">
        <v>23</v>
      </c>
      <c r="N4" s="29"/>
      <c r="O4" s="29"/>
      <c r="P4" s="29"/>
      <c r="Q4" s="29"/>
      <c r="R4" s="29"/>
      <c r="S4" s="29"/>
      <c r="T4" s="29"/>
      <c r="Z4" s="29" t="s">
        <v>17</v>
      </c>
      <c r="AA4" s="33">
        <v>6</v>
      </c>
      <c r="AB4" s="33"/>
    </row>
    <row r="5" spans="1:34" ht="28.2" customHeight="1" x14ac:dyDescent="0.25">
      <c r="A5" s="29"/>
      <c r="B5" s="29"/>
      <c r="C5" s="29"/>
      <c r="D5" s="29"/>
      <c r="E5" s="32" t="s">
        <v>22</v>
      </c>
      <c r="F5" s="29"/>
      <c r="G5" s="32" t="s">
        <v>24</v>
      </c>
      <c r="H5" s="29"/>
      <c r="I5" s="29"/>
      <c r="L5" s="29"/>
      <c r="M5" s="29"/>
      <c r="N5" s="29"/>
      <c r="O5" s="29"/>
      <c r="P5" s="32" t="s">
        <v>22</v>
      </c>
      <c r="Q5" s="29"/>
      <c r="R5" s="32" t="s">
        <v>24</v>
      </c>
      <c r="S5" s="29"/>
      <c r="T5" s="29"/>
      <c r="Z5" s="34" t="s">
        <v>16</v>
      </c>
      <c r="AA5" s="35">
        <f>$AA$3/$AA$4</f>
        <v>22.5</v>
      </c>
      <c r="AB5" s="35"/>
    </row>
    <row r="6" spans="1:34" ht="28.2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L6" s="29"/>
      <c r="M6" s="29"/>
      <c r="N6" s="29"/>
      <c r="O6" s="29"/>
      <c r="P6" s="29"/>
      <c r="Q6" s="29"/>
      <c r="R6" s="29"/>
      <c r="S6" s="29"/>
      <c r="T6" s="29"/>
      <c r="Z6" s="29" t="s">
        <v>15</v>
      </c>
      <c r="AA6" s="31">
        <f>SQRT(AA5)</f>
        <v>4.7434164902525691</v>
      </c>
      <c r="AB6" s="31"/>
    </row>
    <row r="7" spans="1:34" ht="28.2" customHeight="1" x14ac:dyDescent="0.25">
      <c r="A7" s="29"/>
      <c r="B7" s="29"/>
      <c r="C7" s="29"/>
      <c r="D7" s="36"/>
      <c r="E7" s="29"/>
      <c r="F7" s="36"/>
      <c r="G7" s="29"/>
      <c r="H7" s="29"/>
      <c r="I7" s="29"/>
      <c r="L7" s="29"/>
      <c r="M7" s="29"/>
      <c r="N7" s="29"/>
      <c r="O7" s="29"/>
      <c r="P7" s="29"/>
      <c r="Q7" s="29"/>
      <c r="R7" s="29"/>
      <c r="S7" s="29"/>
      <c r="T7" s="29"/>
      <c r="Z7" s="29" t="s">
        <v>14</v>
      </c>
      <c r="AA7" s="31">
        <f>$AA$3*0.5</f>
        <v>67.5</v>
      </c>
      <c r="AB7" s="31"/>
      <c r="AD7" s="29" t="s">
        <v>13</v>
      </c>
      <c r="AE7" s="37">
        <f>$AA$7/2</f>
        <v>33.75</v>
      </c>
    </row>
    <row r="8" spans="1:34" ht="28.2" customHeight="1" x14ac:dyDescent="0.25">
      <c r="A8" s="29"/>
      <c r="B8" s="29"/>
      <c r="D8" s="29"/>
      <c r="E8" s="38" t="s">
        <v>84</v>
      </c>
      <c r="F8" s="29"/>
      <c r="G8" s="29"/>
      <c r="H8" s="29"/>
      <c r="I8" s="29"/>
      <c r="L8" s="29"/>
      <c r="M8" s="29"/>
      <c r="N8" s="38" t="s">
        <v>26</v>
      </c>
      <c r="O8" s="29"/>
      <c r="P8" s="29"/>
      <c r="Q8" s="29"/>
      <c r="R8" s="38" t="s">
        <v>25</v>
      </c>
      <c r="S8" s="29"/>
      <c r="T8" s="29"/>
    </row>
    <row r="9" spans="1:34" ht="28.2" customHeight="1" x14ac:dyDescent="0.25">
      <c r="A9" s="29"/>
      <c r="B9" s="29"/>
      <c r="C9" s="29"/>
      <c r="D9" s="36"/>
      <c r="E9" s="29"/>
      <c r="F9" s="36"/>
      <c r="G9" s="29"/>
      <c r="H9" s="29"/>
      <c r="I9" s="39" t="s">
        <v>24</v>
      </c>
      <c r="L9" s="29"/>
      <c r="M9" s="29"/>
      <c r="N9" s="29"/>
      <c r="O9" s="29"/>
      <c r="P9" s="29"/>
      <c r="Q9" s="29"/>
      <c r="R9" s="29"/>
      <c r="S9" s="29"/>
      <c r="T9" s="39" t="s">
        <v>24</v>
      </c>
      <c r="Z9" s="29"/>
      <c r="AA9" s="29" t="s">
        <v>8</v>
      </c>
      <c r="AB9" s="29" t="s">
        <v>7</v>
      </c>
    </row>
    <row r="10" spans="1:34" ht="28.2" customHeight="1" x14ac:dyDescent="0.25">
      <c r="A10" s="29"/>
      <c r="B10" s="39" t="s">
        <v>23</v>
      </c>
      <c r="C10" s="29"/>
      <c r="D10" s="29"/>
      <c r="E10" s="29"/>
      <c r="F10" s="29"/>
      <c r="G10" s="29"/>
      <c r="H10" s="29"/>
      <c r="I10" s="29"/>
      <c r="L10" s="29"/>
      <c r="M10" s="39" t="s">
        <v>23</v>
      </c>
      <c r="N10" s="29"/>
      <c r="O10" s="29"/>
      <c r="P10" s="29"/>
      <c r="Q10" s="29"/>
      <c r="R10" s="29"/>
      <c r="S10" s="29"/>
      <c r="T10" s="29"/>
      <c r="Z10" s="40" t="s">
        <v>12</v>
      </c>
      <c r="AA10" s="25">
        <v>6</v>
      </c>
      <c r="AB10" s="25">
        <v>2</v>
      </c>
      <c r="AD10" s="41" t="s">
        <v>10</v>
      </c>
      <c r="AE10" s="31">
        <f>$AA$11*$AA$12</f>
        <v>30</v>
      </c>
      <c r="AG10" s="41" t="s">
        <v>90</v>
      </c>
      <c r="AH10" s="42">
        <f>$AE$10/$AE$7</f>
        <v>0.88888888888888884</v>
      </c>
    </row>
    <row r="11" spans="1:34" ht="28.2" customHeight="1" x14ac:dyDescent="0.25">
      <c r="A11" s="29"/>
      <c r="B11" s="29"/>
      <c r="C11" s="29"/>
      <c r="D11" s="29"/>
      <c r="E11" s="39" t="s">
        <v>22</v>
      </c>
      <c r="F11" s="29"/>
      <c r="G11" s="29"/>
      <c r="H11" s="29"/>
      <c r="I11" s="29"/>
      <c r="L11" s="29"/>
      <c r="M11" s="29"/>
      <c r="N11" s="29"/>
      <c r="O11" s="29"/>
      <c r="P11" s="39" t="s">
        <v>22</v>
      </c>
      <c r="Q11" s="29"/>
      <c r="R11" s="29"/>
      <c r="S11" s="29"/>
      <c r="T11" s="29"/>
      <c r="Z11" s="29" t="s">
        <v>11</v>
      </c>
      <c r="AA11" s="27">
        <v>5</v>
      </c>
      <c r="AB11" s="28"/>
      <c r="AD11" s="41"/>
      <c r="AE11" s="31"/>
      <c r="AG11" s="41"/>
      <c r="AH11" s="42"/>
    </row>
    <row r="12" spans="1:34" ht="28.2" customHeight="1" x14ac:dyDescent="0.25">
      <c r="A12" s="29"/>
      <c r="B12" s="29"/>
      <c r="C12" s="29"/>
      <c r="D12" s="29"/>
      <c r="E12" s="29"/>
      <c r="F12" s="29"/>
      <c r="G12" s="29"/>
      <c r="I12" s="29"/>
      <c r="L12" s="29"/>
      <c r="M12" s="29"/>
      <c r="N12" s="29"/>
      <c r="O12" s="29"/>
      <c r="P12" s="29"/>
      <c r="Q12" s="29"/>
      <c r="R12" s="29"/>
      <c r="T12" s="29"/>
      <c r="Z12" s="29" t="s">
        <v>9</v>
      </c>
      <c r="AA12" s="27">
        <v>6</v>
      </c>
      <c r="AB12" s="28"/>
      <c r="AD12" s="40" t="s">
        <v>80</v>
      </c>
      <c r="AE12" s="25">
        <v>12</v>
      </c>
      <c r="AG12" s="40" t="s">
        <v>81</v>
      </c>
      <c r="AH12" s="43">
        <f>$AE$12/$AA$13</f>
        <v>3</v>
      </c>
    </row>
    <row r="13" spans="1:34" ht="28.2" customHeight="1" x14ac:dyDescent="0.25">
      <c r="A13" s="29"/>
      <c r="B13" s="29"/>
      <c r="C13" s="29"/>
      <c r="D13" s="29"/>
      <c r="F13" s="29"/>
      <c r="H13" s="29"/>
      <c r="I13" s="29"/>
      <c r="L13" s="29"/>
      <c r="M13" s="29"/>
      <c r="N13" s="29"/>
      <c r="O13" s="29"/>
      <c r="Q13" s="29"/>
      <c r="S13" s="29"/>
      <c r="T13" s="29"/>
      <c r="Z13" s="44" t="s">
        <v>79</v>
      </c>
      <c r="AA13" s="27">
        <v>4</v>
      </c>
      <c r="AB13" s="28"/>
      <c r="AD13" s="41" t="s">
        <v>6</v>
      </c>
      <c r="AE13" s="41"/>
      <c r="AF13" s="41"/>
      <c r="AG13" s="41"/>
    </row>
    <row r="14" spans="1:34" ht="28.2" customHeight="1" x14ac:dyDescent="0.25">
      <c r="A14" s="29"/>
      <c r="B14" s="29"/>
      <c r="C14" s="29"/>
      <c r="D14" s="29"/>
      <c r="E14" s="29"/>
      <c r="F14" s="29"/>
      <c r="G14" s="29"/>
      <c r="H14" s="29"/>
      <c r="I14" s="29"/>
      <c r="L14" s="29"/>
      <c r="M14" s="29"/>
      <c r="N14" s="29"/>
      <c r="O14" s="29"/>
      <c r="P14" s="29"/>
      <c r="Q14" s="29"/>
      <c r="R14" s="29"/>
      <c r="S14" s="29"/>
      <c r="T14" s="29"/>
      <c r="Z14" s="29"/>
      <c r="AA14" s="29" t="s">
        <v>8</v>
      </c>
      <c r="AB14" s="29" t="s">
        <v>7</v>
      </c>
      <c r="AD14" s="29" t="s">
        <v>4</v>
      </c>
      <c r="AE14" s="29" t="s">
        <v>3</v>
      </c>
      <c r="AF14" s="29" t="s">
        <v>2</v>
      </c>
      <c r="AG14" s="29" t="s">
        <v>85</v>
      </c>
    </row>
    <row r="15" spans="1:34" ht="28.2" customHeight="1" x14ac:dyDescent="0.25">
      <c r="A15" s="29"/>
      <c r="B15" s="29"/>
      <c r="C15" s="29"/>
      <c r="D15" s="29"/>
      <c r="E15" s="30"/>
      <c r="F15" s="29"/>
      <c r="G15" s="29"/>
      <c r="H15" s="29"/>
      <c r="I15" s="29"/>
      <c r="L15" s="29"/>
      <c r="M15" s="29"/>
      <c r="N15" s="29"/>
      <c r="O15" s="29"/>
      <c r="P15" s="30"/>
      <c r="Q15" s="29"/>
      <c r="R15" s="29"/>
      <c r="S15" s="29"/>
      <c r="T15" s="29"/>
      <c r="Z15" s="29" t="s">
        <v>5</v>
      </c>
      <c r="AA15" s="43">
        <f>ROUNDDOWN($AB$15+$AA$18*1.5,0)</f>
        <v>18</v>
      </c>
      <c r="AB15" s="25">
        <v>6</v>
      </c>
      <c r="AD15" s="25">
        <v>1</v>
      </c>
      <c r="AE15" s="25">
        <v>3</v>
      </c>
      <c r="AF15" s="25">
        <v>6</v>
      </c>
      <c r="AG15" s="25">
        <v>6</v>
      </c>
    </row>
    <row r="16" spans="1:34" ht="28.2" customHeight="1" x14ac:dyDescent="0.25">
      <c r="Z16" s="40" t="s">
        <v>1</v>
      </c>
      <c r="AA16" s="27">
        <v>3</v>
      </c>
      <c r="AB16" s="28"/>
      <c r="AD16" s="25">
        <v>2</v>
      </c>
      <c r="AE16" s="25">
        <v>3</v>
      </c>
      <c r="AF16" s="25">
        <v>4</v>
      </c>
      <c r="AG16" s="25">
        <v>5</v>
      </c>
    </row>
    <row r="18" spans="26:33" ht="28.2" customHeight="1" x14ac:dyDescent="0.25">
      <c r="Z18" s="29" t="s">
        <v>0</v>
      </c>
      <c r="AA18" s="27">
        <v>8</v>
      </c>
      <c r="AB18" s="28"/>
      <c r="AD18" s="41" t="s">
        <v>115</v>
      </c>
      <c r="AE18" s="41"/>
      <c r="AF18" s="41"/>
      <c r="AG18" s="41"/>
    </row>
    <row r="19" spans="26:33" ht="28.2" customHeight="1" x14ac:dyDescent="0.25">
      <c r="Z19" s="40" t="s">
        <v>83</v>
      </c>
      <c r="AA19" s="27">
        <v>1</v>
      </c>
      <c r="AB19" s="28"/>
      <c r="AD19" s="29" t="s">
        <v>4</v>
      </c>
      <c r="AE19" s="29" t="s">
        <v>3</v>
      </c>
      <c r="AF19" s="29" t="s">
        <v>2</v>
      </c>
      <c r="AG19" s="29" t="s">
        <v>85</v>
      </c>
    </row>
    <row r="20" spans="26:33" ht="28.2" customHeight="1" x14ac:dyDescent="0.25">
      <c r="Z20" s="29" t="s">
        <v>82</v>
      </c>
      <c r="AA20" s="27">
        <v>10</v>
      </c>
      <c r="AB20" s="28"/>
      <c r="AD20" s="25">
        <v>0</v>
      </c>
      <c r="AE20" s="25">
        <v>1</v>
      </c>
      <c r="AF20" s="25">
        <v>2</v>
      </c>
      <c r="AG20" s="25">
        <v>3</v>
      </c>
    </row>
    <row r="21" spans="26:33" ht="28.2" customHeight="1" x14ac:dyDescent="0.25">
      <c r="Z21" s="29" t="s">
        <v>86</v>
      </c>
      <c r="AA21" s="31">
        <f>ROUNDUP($AA$18/2,0)</f>
        <v>4</v>
      </c>
      <c r="AB21" s="31"/>
    </row>
    <row r="22" spans="26:33" ht="28.2" customHeight="1" x14ac:dyDescent="0.25">
      <c r="Z22" s="29" t="s">
        <v>87</v>
      </c>
      <c r="AA22" s="31">
        <f>ROUNDUP(($AA$20-$AA$21)/$AA$19,0)</f>
        <v>6</v>
      </c>
      <c r="AB22" s="31"/>
    </row>
    <row r="24" spans="26:33" ht="28.2" customHeight="1" x14ac:dyDescent="0.25">
      <c r="Z24" s="29" t="s">
        <v>204</v>
      </c>
      <c r="AA24" s="55">
        <f>$AH$12/$AA$16</f>
        <v>1</v>
      </c>
      <c r="AB24" s="55"/>
    </row>
    <row r="25" spans="26:33" ht="28.2" customHeight="1" x14ac:dyDescent="0.25">
      <c r="Z25" s="29" t="s">
        <v>205</v>
      </c>
      <c r="AA25" s="27">
        <v>0.8</v>
      </c>
      <c r="AB25" s="28"/>
    </row>
    <row r="26" spans="26:33" ht="28.2" customHeight="1" x14ac:dyDescent="0.25">
      <c r="Z26" s="29"/>
      <c r="AA26" s="55"/>
      <c r="AB26" s="55"/>
    </row>
  </sheetData>
  <mergeCells count="23">
    <mergeCell ref="AA24:AB24"/>
    <mergeCell ref="AA25:AB25"/>
    <mergeCell ref="AA26:AB26"/>
    <mergeCell ref="AA16:AB16"/>
    <mergeCell ref="AA18:AB18"/>
    <mergeCell ref="AA12:AB12"/>
    <mergeCell ref="AD10:AD11"/>
    <mergeCell ref="AE10:AE11"/>
    <mergeCell ref="AA13:AB13"/>
    <mergeCell ref="AD13:AG13"/>
    <mergeCell ref="AG10:AG11"/>
    <mergeCell ref="AH10:AH11"/>
    <mergeCell ref="AA3:AB3"/>
    <mergeCell ref="AA4:AB4"/>
    <mergeCell ref="AA5:AB5"/>
    <mergeCell ref="AA6:AB6"/>
    <mergeCell ref="AA11:AB11"/>
    <mergeCell ref="AA7:AB7"/>
    <mergeCell ref="AD18:AG18"/>
    <mergeCell ref="AA19:AB19"/>
    <mergeCell ref="AA20:AB20"/>
    <mergeCell ref="AA21:AB21"/>
    <mergeCell ref="AA22:AB22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4" sqref="C4"/>
    </sheetView>
  </sheetViews>
  <sheetFormatPr defaultRowHeight="15.6" x14ac:dyDescent="0.25"/>
  <cols>
    <col min="1" max="1" width="15.88671875" style="9" customWidth="1"/>
    <col min="2" max="16384" width="8.88671875" style="9"/>
  </cols>
  <sheetData>
    <row r="1" spans="1:1" s="29" customFormat="1" ht="17.399999999999999" x14ac:dyDescent="0.25">
      <c r="A1" s="56" t="s">
        <v>216</v>
      </c>
    </row>
    <row r="2" spans="1:1" x14ac:dyDescent="0.25">
      <c r="A2" s="9" t="s">
        <v>211</v>
      </c>
    </row>
    <row r="3" spans="1:1" x14ac:dyDescent="0.25">
      <c r="A3" s="9" t="s">
        <v>212</v>
      </c>
    </row>
    <row r="4" spans="1:1" x14ac:dyDescent="0.25">
      <c r="A4" s="9" t="s">
        <v>213</v>
      </c>
    </row>
    <row r="5" spans="1:1" x14ac:dyDescent="0.25">
      <c r="A5" s="9" t="s">
        <v>215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5.6" x14ac:dyDescent="0.25"/>
  <cols>
    <col min="1" max="1" width="32.5546875" style="29" customWidth="1"/>
    <col min="2" max="2" width="82.44140625" style="49" customWidth="1"/>
    <col min="3" max="16384" width="8.88671875" style="5"/>
  </cols>
  <sheetData>
    <row r="1" spans="1:2" s="7" customFormat="1" ht="23.4" x14ac:dyDescent="0.25">
      <c r="A1" s="53" t="s">
        <v>40</v>
      </c>
      <c r="B1" s="53" t="s">
        <v>41</v>
      </c>
    </row>
    <row r="2" spans="1:2" x14ac:dyDescent="0.25">
      <c r="A2" s="29" t="s">
        <v>42</v>
      </c>
      <c r="B2" s="49" t="s">
        <v>43</v>
      </c>
    </row>
    <row r="3" spans="1:2" x14ac:dyDescent="0.25">
      <c r="A3" s="29" t="s">
        <v>48</v>
      </c>
      <c r="B3" s="49" t="s">
        <v>49</v>
      </c>
    </row>
    <row r="4" spans="1:2" x14ac:dyDescent="0.25">
      <c r="A4" s="29" t="s">
        <v>50</v>
      </c>
      <c r="B4" s="49" t="s">
        <v>51</v>
      </c>
    </row>
    <row r="7" spans="1:2" x14ac:dyDescent="0.25">
      <c r="A7" s="54" t="s">
        <v>44</v>
      </c>
      <c r="B7" s="49" t="s">
        <v>47</v>
      </c>
    </row>
    <row r="8" spans="1:2" x14ac:dyDescent="0.25">
      <c r="A8" s="54" t="s">
        <v>45</v>
      </c>
      <c r="B8" s="49" t="s">
        <v>46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M22"/>
  <sheetViews>
    <sheetView topLeftCell="B7" zoomScale="85" zoomScaleNormal="85" workbookViewId="0">
      <selection activeCell="AN12" sqref="AN12"/>
    </sheetView>
  </sheetViews>
  <sheetFormatPr defaultColWidth="5.88671875" defaultRowHeight="30" customHeight="1" x14ac:dyDescent="0.25"/>
  <cols>
    <col min="1" max="16384" width="5.88671875" style="1"/>
  </cols>
  <sheetData>
    <row r="4" spans="5:39" ht="30" customHeight="1" x14ac:dyDescent="0.25">
      <c r="AD4" s="3"/>
    </row>
    <row r="5" spans="5:39" ht="30" customHeight="1" x14ac:dyDescent="0.25">
      <c r="G5" s="3"/>
      <c r="P5" s="3"/>
      <c r="V5" s="3"/>
      <c r="W5" s="3"/>
      <c r="X5" s="3"/>
      <c r="AD5" s="3"/>
      <c r="AK5" s="3"/>
    </row>
    <row r="6" spans="5:39" ht="30" customHeight="1" x14ac:dyDescent="0.25">
      <c r="F6" s="3"/>
      <c r="G6" s="3"/>
      <c r="H6" s="3"/>
      <c r="O6" s="3"/>
      <c r="P6" s="3"/>
      <c r="Q6" s="3"/>
      <c r="V6" s="3"/>
      <c r="W6" s="3"/>
      <c r="X6" s="3"/>
      <c r="AD6" s="3"/>
      <c r="AJ6" s="3"/>
      <c r="AK6" s="3"/>
      <c r="AL6" s="3"/>
    </row>
    <row r="7" spans="5:39" ht="30" customHeight="1" x14ac:dyDescent="0.25">
      <c r="E7" s="3"/>
      <c r="F7" s="3"/>
      <c r="G7" s="2" t="s">
        <v>33</v>
      </c>
      <c r="H7" s="3"/>
      <c r="I7" s="3"/>
      <c r="P7" s="3"/>
      <c r="V7" s="3"/>
      <c r="W7" s="3"/>
      <c r="X7" s="3"/>
      <c r="AC7" s="3"/>
      <c r="AD7" s="3"/>
      <c r="AE7" s="3"/>
      <c r="AI7" s="3"/>
      <c r="AJ7" s="3"/>
      <c r="AK7" s="3"/>
      <c r="AL7" s="3"/>
      <c r="AM7" s="3"/>
    </row>
    <row r="8" spans="5:39" ht="30" customHeight="1" x14ac:dyDescent="0.25">
      <c r="F8" s="3"/>
      <c r="G8" s="3"/>
      <c r="H8" s="3"/>
      <c r="P8" s="2" t="s">
        <v>39</v>
      </c>
      <c r="W8" s="2" t="s">
        <v>33</v>
      </c>
      <c r="AD8" s="2" t="s">
        <v>33</v>
      </c>
      <c r="AK8" s="2" t="s">
        <v>33</v>
      </c>
    </row>
    <row r="9" spans="5:39" ht="30" customHeight="1" x14ac:dyDescent="0.25">
      <c r="G9" s="3"/>
    </row>
    <row r="11" spans="5:39" ht="30" customHeight="1" x14ac:dyDescent="0.25">
      <c r="F11" s="1" t="s">
        <v>113</v>
      </c>
      <c r="G11" s="1">
        <v>12</v>
      </c>
      <c r="H11" s="1" t="s">
        <v>38</v>
      </c>
      <c r="O11" s="1" t="s">
        <v>37</v>
      </c>
      <c r="P11" s="1">
        <v>5</v>
      </c>
      <c r="Q11" s="1" t="s">
        <v>32</v>
      </c>
      <c r="V11" s="1" t="s">
        <v>37</v>
      </c>
      <c r="W11" s="1">
        <v>9</v>
      </c>
      <c r="X11" s="1" t="s">
        <v>32</v>
      </c>
      <c r="AC11" s="1" t="s">
        <v>36</v>
      </c>
      <c r="AD11" s="1">
        <v>6</v>
      </c>
      <c r="AE11" s="1" t="s">
        <v>32</v>
      </c>
      <c r="AJ11" s="1" t="s">
        <v>114</v>
      </c>
      <c r="AK11" s="1">
        <v>9</v>
      </c>
      <c r="AL11" s="1" t="s">
        <v>30</v>
      </c>
    </row>
    <row r="12" spans="5:39" ht="30" customHeight="1" x14ac:dyDescent="0.25">
      <c r="F12" s="14" t="s">
        <v>171</v>
      </c>
      <c r="G12" s="15"/>
      <c r="H12" s="16"/>
      <c r="O12" s="14" t="s">
        <v>34</v>
      </c>
      <c r="P12" s="15"/>
      <c r="Q12" s="16"/>
      <c r="V12" s="14" t="s">
        <v>35</v>
      </c>
      <c r="W12" s="15"/>
      <c r="X12" s="16"/>
      <c r="AC12" s="14" t="s">
        <v>34</v>
      </c>
      <c r="AD12" s="15"/>
      <c r="AE12" s="16"/>
      <c r="AJ12" s="14" t="s">
        <v>34</v>
      </c>
      <c r="AK12" s="15"/>
      <c r="AL12" s="16"/>
    </row>
    <row r="14" spans="5:39" ht="30" customHeight="1" x14ac:dyDescent="0.25">
      <c r="G14" s="3"/>
      <c r="W14" s="3"/>
      <c r="AJ14" s="3"/>
    </row>
    <row r="15" spans="5:39" ht="30" customHeight="1" x14ac:dyDescent="0.25">
      <c r="G15" s="3"/>
      <c r="W15" s="3"/>
      <c r="AD15" s="3"/>
      <c r="AI15" s="3"/>
      <c r="AJ15" s="3"/>
      <c r="AK15" s="3"/>
    </row>
    <row r="16" spans="5:39" ht="30" customHeight="1" x14ac:dyDescent="0.25">
      <c r="G16" s="3"/>
      <c r="O16" s="3"/>
      <c r="P16" s="3"/>
      <c r="Q16" s="3"/>
      <c r="W16" s="3"/>
      <c r="AC16" s="3"/>
      <c r="AD16" s="3"/>
      <c r="AE16" s="3"/>
      <c r="AJ16" s="3"/>
    </row>
    <row r="17" spans="4:37" ht="30" customHeight="1" x14ac:dyDescent="0.25">
      <c r="D17" s="3"/>
      <c r="E17" s="3"/>
      <c r="F17" s="3"/>
      <c r="G17" s="2" t="s">
        <v>33</v>
      </c>
      <c r="H17" s="3"/>
      <c r="I17" s="3"/>
      <c r="J17" s="3"/>
      <c r="O17" s="3"/>
      <c r="P17" s="2" t="s">
        <v>33</v>
      </c>
      <c r="Q17" s="3"/>
      <c r="W17" s="3"/>
      <c r="AC17" s="3"/>
      <c r="AD17" s="3"/>
      <c r="AE17" s="3"/>
      <c r="AJ17" s="3"/>
    </row>
    <row r="18" spans="4:37" ht="30" customHeight="1" x14ac:dyDescent="0.25">
      <c r="G18" s="3"/>
      <c r="O18" s="3"/>
      <c r="P18" s="3"/>
      <c r="Q18" s="3"/>
      <c r="W18" s="3"/>
      <c r="AD18" s="3"/>
      <c r="AJ18" s="3"/>
    </row>
    <row r="19" spans="4:37" ht="30" customHeight="1" x14ac:dyDescent="0.25">
      <c r="G19" s="3"/>
      <c r="W19" s="3"/>
      <c r="AD19" s="2" t="s">
        <v>33</v>
      </c>
      <c r="AJ19" s="3"/>
    </row>
    <row r="20" spans="4:37" ht="30" customHeight="1" x14ac:dyDescent="0.25">
      <c r="G20" s="3"/>
      <c r="W20" s="2" t="s">
        <v>33</v>
      </c>
      <c r="AJ20" s="2" t="s">
        <v>33</v>
      </c>
    </row>
    <row r="21" spans="4:37" ht="30" customHeight="1" x14ac:dyDescent="0.25">
      <c r="G21" s="1">
        <v>12</v>
      </c>
      <c r="H21" s="1" t="s">
        <v>32</v>
      </c>
      <c r="P21" s="1">
        <v>8</v>
      </c>
      <c r="Q21" s="1" t="s">
        <v>32</v>
      </c>
      <c r="V21" s="1" t="s">
        <v>31</v>
      </c>
      <c r="W21" s="1">
        <v>6</v>
      </c>
      <c r="X21" s="1" t="s">
        <v>30</v>
      </c>
      <c r="AC21" s="1" t="s">
        <v>36</v>
      </c>
      <c r="AD21" s="1">
        <v>8</v>
      </c>
      <c r="AE21" s="1" t="s">
        <v>30</v>
      </c>
      <c r="AI21" s="1" t="s">
        <v>31</v>
      </c>
      <c r="AJ21" s="1">
        <v>6</v>
      </c>
      <c r="AK21" s="1" t="s">
        <v>30</v>
      </c>
    </row>
    <row r="22" spans="4:37" ht="30" customHeight="1" x14ac:dyDescent="0.25">
      <c r="F22" s="14" t="s">
        <v>29</v>
      </c>
      <c r="G22" s="15"/>
      <c r="H22" s="16"/>
      <c r="O22" s="14" t="s">
        <v>28</v>
      </c>
      <c r="P22" s="15"/>
      <c r="Q22" s="16"/>
      <c r="V22" s="14" t="s">
        <v>27</v>
      </c>
      <c r="W22" s="15"/>
      <c r="X22" s="16"/>
      <c r="AC22" s="14" t="s">
        <v>34</v>
      </c>
      <c r="AD22" s="15"/>
      <c r="AE22" s="16"/>
      <c r="AI22" s="14" t="s">
        <v>27</v>
      </c>
      <c r="AJ22" s="15"/>
      <c r="AK22" s="16"/>
    </row>
  </sheetData>
  <mergeCells count="10">
    <mergeCell ref="AC22:AE22"/>
    <mergeCell ref="AJ12:AL12"/>
    <mergeCell ref="AC12:AE12"/>
    <mergeCell ref="V22:X22"/>
    <mergeCell ref="F22:H22"/>
    <mergeCell ref="O22:Q22"/>
    <mergeCell ref="V12:X12"/>
    <mergeCell ref="O12:Q12"/>
    <mergeCell ref="F12:H12"/>
    <mergeCell ref="AI22:AK2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4.4" x14ac:dyDescent="0.25"/>
  <cols>
    <col min="1" max="1" width="15" customWidth="1"/>
    <col min="2" max="2" width="91.5546875" customWidth="1"/>
  </cols>
  <sheetData>
    <row r="1" spans="1:2" x14ac:dyDescent="0.25">
      <c r="A1" t="s">
        <v>202</v>
      </c>
      <c r="B1" t="s">
        <v>203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3" workbookViewId="0">
      <selection activeCell="D35" sqref="D35"/>
    </sheetView>
  </sheetViews>
  <sheetFormatPr defaultRowHeight="16.2" x14ac:dyDescent="0.25"/>
  <cols>
    <col min="1" max="1" width="8.88671875" style="4"/>
    <col min="2" max="2" width="22.5546875" style="5" customWidth="1"/>
    <col min="3" max="3" width="15.33203125" style="5" customWidth="1"/>
    <col min="4" max="4" width="65.5546875" style="6" customWidth="1"/>
    <col min="5" max="5" width="46.109375" style="5" customWidth="1"/>
    <col min="6" max="6" width="45.77734375" style="5" customWidth="1"/>
    <col min="7" max="16384" width="8.88671875" style="5"/>
  </cols>
  <sheetData>
    <row r="1" spans="1:6" s="7" customFormat="1" ht="23.4" x14ac:dyDescent="0.25">
      <c r="B1" s="7" t="s">
        <v>149</v>
      </c>
      <c r="C1" s="7" t="s">
        <v>63</v>
      </c>
      <c r="D1" s="7" t="s">
        <v>97</v>
      </c>
      <c r="E1" s="13" t="s">
        <v>73</v>
      </c>
      <c r="F1" s="12" t="s">
        <v>74</v>
      </c>
    </row>
    <row r="2" spans="1:6" ht="15.6" x14ac:dyDescent="0.25">
      <c r="A2" s="18" t="s">
        <v>88</v>
      </c>
      <c r="B2" s="5" t="s">
        <v>52</v>
      </c>
      <c r="C2" s="5" t="s">
        <v>68</v>
      </c>
      <c r="D2" s="6" t="s">
        <v>78</v>
      </c>
      <c r="E2" s="5" t="s">
        <v>110</v>
      </c>
    </row>
    <row r="3" spans="1:6" ht="62.4" x14ac:dyDescent="0.25">
      <c r="A3" s="18"/>
      <c r="B3" s="5" t="s">
        <v>53</v>
      </c>
      <c r="C3" s="5" t="s">
        <v>64</v>
      </c>
      <c r="D3" s="6" t="s">
        <v>92</v>
      </c>
      <c r="F3" s="5" t="s">
        <v>122</v>
      </c>
    </row>
    <row r="4" spans="1:6" ht="15.6" x14ac:dyDescent="0.25">
      <c r="A4" s="18"/>
      <c r="B4" s="5" t="s">
        <v>60</v>
      </c>
      <c r="C4" s="5" t="s">
        <v>64</v>
      </c>
      <c r="D4" s="6" t="s">
        <v>93</v>
      </c>
    </row>
    <row r="5" spans="1:6" ht="46.8" x14ac:dyDescent="0.25">
      <c r="A5" s="18"/>
      <c r="B5" s="19" t="s">
        <v>62</v>
      </c>
      <c r="C5" s="5" t="s">
        <v>64</v>
      </c>
      <c r="D5" s="6" t="s">
        <v>94</v>
      </c>
    </row>
    <row r="6" spans="1:6" ht="15.6" x14ac:dyDescent="0.25">
      <c r="A6" s="18"/>
      <c r="B6" s="19"/>
      <c r="C6" s="5" t="s">
        <v>65</v>
      </c>
      <c r="D6" s="6" t="s">
        <v>75</v>
      </c>
    </row>
    <row r="7" spans="1:6" ht="31.2" x14ac:dyDescent="0.25">
      <c r="A7" s="18"/>
      <c r="B7" s="5" t="s">
        <v>55</v>
      </c>
      <c r="C7" s="5" t="s">
        <v>64</v>
      </c>
      <c r="D7" s="6" t="s">
        <v>101</v>
      </c>
    </row>
    <row r="8" spans="1:6" ht="31.2" x14ac:dyDescent="0.25">
      <c r="A8" s="18" t="s">
        <v>89</v>
      </c>
      <c r="B8" s="19" t="s">
        <v>56</v>
      </c>
      <c r="C8" s="11" t="s">
        <v>69</v>
      </c>
      <c r="D8" s="6" t="s">
        <v>104</v>
      </c>
    </row>
    <row r="9" spans="1:6" s="8" customFormat="1" ht="31.2" x14ac:dyDescent="0.25">
      <c r="A9" s="18"/>
      <c r="B9" s="19"/>
      <c r="C9" s="8" t="s">
        <v>111</v>
      </c>
      <c r="D9" s="6"/>
      <c r="F9" s="8" t="s">
        <v>123</v>
      </c>
    </row>
    <row r="10" spans="1:6" s="8" customFormat="1" ht="78" x14ac:dyDescent="0.25">
      <c r="A10" s="18"/>
      <c r="B10" s="19"/>
      <c r="C10" s="11" t="s">
        <v>106</v>
      </c>
      <c r="D10" s="6" t="s">
        <v>107</v>
      </c>
    </row>
    <row r="11" spans="1:6" s="8" customFormat="1" ht="15.6" x14ac:dyDescent="0.25">
      <c r="A11" s="18"/>
      <c r="B11" s="19" t="s">
        <v>54</v>
      </c>
      <c r="C11" s="8" t="s">
        <v>66</v>
      </c>
      <c r="D11" s="6" t="s">
        <v>103</v>
      </c>
    </row>
    <row r="12" spans="1:6" s="8" customFormat="1" ht="15.6" x14ac:dyDescent="0.25">
      <c r="A12" s="18"/>
      <c r="B12" s="19"/>
      <c r="C12" s="8" t="s">
        <v>67</v>
      </c>
      <c r="D12" s="6"/>
    </row>
    <row r="13" spans="1:6" ht="46.8" x14ac:dyDescent="0.25">
      <c r="A13" s="18"/>
      <c r="B13" s="19" t="s">
        <v>70</v>
      </c>
      <c r="C13" s="5" t="s">
        <v>71</v>
      </c>
      <c r="D13" s="6" t="s">
        <v>102</v>
      </c>
    </row>
    <row r="14" spans="1:6" ht="15.6" x14ac:dyDescent="0.25">
      <c r="A14" s="18"/>
      <c r="B14" s="19"/>
      <c r="C14" s="5" t="s">
        <v>67</v>
      </c>
    </row>
    <row r="15" spans="1:6" ht="15.6" x14ac:dyDescent="0.25">
      <c r="A15" s="18"/>
      <c r="B15" s="5" t="s">
        <v>57</v>
      </c>
      <c r="C15" s="5" t="s">
        <v>72</v>
      </c>
      <c r="F15" s="5" t="s">
        <v>112</v>
      </c>
    </row>
    <row r="16" spans="1:6" ht="15.6" x14ac:dyDescent="0.25">
      <c r="A16" s="18"/>
      <c r="B16" s="17" t="s">
        <v>58</v>
      </c>
      <c r="C16" s="5" t="s">
        <v>72</v>
      </c>
      <c r="D16" s="6" t="s">
        <v>151</v>
      </c>
    </row>
    <row r="17" spans="1:4" ht="15.6" x14ac:dyDescent="0.25">
      <c r="A17" s="18"/>
      <c r="B17" s="17"/>
      <c r="C17" s="5" t="s">
        <v>64</v>
      </c>
    </row>
    <row r="18" spans="1:4" ht="15.6" x14ac:dyDescent="0.25">
      <c r="A18" s="18"/>
      <c r="B18" s="19" t="s">
        <v>59</v>
      </c>
      <c r="C18" s="5" t="s">
        <v>72</v>
      </c>
    </row>
    <row r="19" spans="1:4" ht="15.6" x14ac:dyDescent="0.25">
      <c r="A19" s="18"/>
      <c r="B19" s="19"/>
      <c r="C19" s="5" t="s">
        <v>64</v>
      </c>
    </row>
    <row r="20" spans="1:4" ht="46.8" x14ac:dyDescent="0.25">
      <c r="A20" s="18"/>
      <c r="B20" s="17" t="s">
        <v>61</v>
      </c>
      <c r="C20" s="5" t="s">
        <v>72</v>
      </c>
      <c r="D20" s="6" t="s">
        <v>105</v>
      </c>
    </row>
    <row r="21" spans="1:4" ht="15.6" x14ac:dyDescent="0.25">
      <c r="A21" s="18"/>
      <c r="B21" s="17"/>
      <c r="C21" s="5" t="s">
        <v>64</v>
      </c>
    </row>
    <row r="22" spans="1:4" ht="15.6" x14ac:dyDescent="0.25">
      <c r="A22" s="18"/>
      <c r="B22" s="5" t="s">
        <v>76</v>
      </c>
    </row>
    <row r="23" spans="1:4" ht="15.6" x14ac:dyDescent="0.25">
      <c r="A23" s="18"/>
      <c r="B23" s="11" t="s">
        <v>100</v>
      </c>
      <c r="D23" s="6" t="s">
        <v>108</v>
      </c>
    </row>
    <row r="24" spans="1:4" ht="31.2" x14ac:dyDescent="0.25">
      <c r="A24" s="18"/>
      <c r="B24" s="5" t="s">
        <v>77</v>
      </c>
      <c r="D24" s="6" t="s">
        <v>109</v>
      </c>
    </row>
    <row r="25" spans="1:4" s="8" customFormat="1" ht="31.2" x14ac:dyDescent="0.25">
      <c r="A25" s="18"/>
      <c r="B25" s="8" t="s">
        <v>116</v>
      </c>
      <c r="D25" s="6" t="s">
        <v>117</v>
      </c>
    </row>
    <row r="26" spans="1:4" ht="15.6" x14ac:dyDescent="0.25">
      <c r="A26" s="18"/>
    </row>
    <row r="27" spans="1:4" ht="16.2" customHeight="1" x14ac:dyDescent="0.25">
      <c r="A27" s="18" t="s">
        <v>198</v>
      </c>
      <c r="B27" s="17" t="s">
        <v>91</v>
      </c>
    </row>
    <row r="28" spans="1:4" ht="16.2" customHeight="1" x14ac:dyDescent="0.25">
      <c r="A28" s="18"/>
      <c r="B28" s="17"/>
    </row>
    <row r="29" spans="1:4" ht="16.2" customHeight="1" x14ac:dyDescent="0.25">
      <c r="A29" s="18"/>
      <c r="B29" s="5" t="s">
        <v>95</v>
      </c>
    </row>
    <row r="30" spans="1:4" ht="16.2" customHeight="1" x14ac:dyDescent="0.25">
      <c r="A30" s="18"/>
      <c r="B30" s="5" t="s">
        <v>96</v>
      </c>
    </row>
    <row r="31" spans="1:4" ht="16.2" customHeight="1" x14ac:dyDescent="0.25">
      <c r="A31" s="18"/>
      <c r="B31" s="5" t="s">
        <v>98</v>
      </c>
    </row>
    <row r="32" spans="1:4" ht="16.2" customHeight="1" x14ac:dyDescent="0.25">
      <c r="A32" s="18"/>
      <c r="B32" s="5" t="s">
        <v>99</v>
      </c>
    </row>
    <row r="33" spans="1:2" ht="16.2" customHeight="1" x14ac:dyDescent="0.25">
      <c r="A33" s="18"/>
      <c r="B33" s="11" t="s">
        <v>118</v>
      </c>
    </row>
    <row r="34" spans="1:2" ht="16.2" customHeight="1" x14ac:dyDescent="0.25">
      <c r="A34" s="18"/>
      <c r="B34" s="11" t="s">
        <v>119</v>
      </c>
    </row>
    <row r="35" spans="1:2" ht="36.6" customHeight="1" x14ac:dyDescent="0.25">
      <c r="A35" s="18"/>
      <c r="B35" s="11" t="s">
        <v>120</v>
      </c>
    </row>
    <row r="36" spans="1:2" ht="29.4" customHeight="1" x14ac:dyDescent="0.25">
      <c r="A36" s="18"/>
      <c r="B36" s="11" t="s">
        <v>121</v>
      </c>
    </row>
    <row r="37" spans="1:2" ht="16.2" customHeight="1" x14ac:dyDescent="0.25">
      <c r="A37" s="18"/>
    </row>
    <row r="38" spans="1:2" ht="16.2" customHeight="1" x14ac:dyDescent="0.25">
      <c r="A38" s="18"/>
    </row>
    <row r="39" spans="1:2" ht="16.2" customHeight="1" x14ac:dyDescent="0.25">
      <c r="A39" s="18"/>
    </row>
    <row r="40" spans="1:2" ht="16.2" customHeight="1" x14ac:dyDescent="0.25">
      <c r="A40" s="18"/>
    </row>
  </sheetData>
  <mergeCells count="11">
    <mergeCell ref="B27:B28"/>
    <mergeCell ref="A2:A7"/>
    <mergeCell ref="A8:A26"/>
    <mergeCell ref="B11:B12"/>
    <mergeCell ref="B8:B10"/>
    <mergeCell ref="B5:B6"/>
    <mergeCell ref="B16:B17"/>
    <mergeCell ref="B20:B21"/>
    <mergeCell ref="B18:B19"/>
    <mergeCell ref="B13:B14"/>
    <mergeCell ref="A27:A40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"/>
  <sheetViews>
    <sheetView workbookViewId="0">
      <selection activeCell="B13" sqref="B13"/>
    </sheetView>
  </sheetViews>
  <sheetFormatPr defaultRowHeight="15.6" x14ac:dyDescent="0.35"/>
  <cols>
    <col min="1" max="1" width="24.33203125" style="20" customWidth="1"/>
    <col min="2" max="2" width="91.88671875" style="21" customWidth="1"/>
    <col min="3" max="16384" width="8.88671875" style="21"/>
  </cols>
  <sheetData>
    <row r="1" spans="1:2" s="23" customFormat="1" ht="20.399999999999999" x14ac:dyDescent="0.45">
      <c r="A1" s="46" t="s">
        <v>40</v>
      </c>
      <c r="B1" s="47" t="s">
        <v>135</v>
      </c>
    </row>
    <row r="2" spans="1:2" x14ac:dyDescent="0.35">
      <c r="A2" s="48" t="s">
        <v>134</v>
      </c>
      <c r="B2" s="49" t="s">
        <v>156</v>
      </c>
    </row>
    <row r="3" spans="1:2" x14ac:dyDescent="0.35">
      <c r="A3" s="48" t="s">
        <v>133</v>
      </c>
      <c r="B3" s="49" t="s">
        <v>155</v>
      </c>
    </row>
    <row r="4" spans="1:2" x14ac:dyDescent="0.35">
      <c r="A4" s="48" t="s">
        <v>132</v>
      </c>
      <c r="B4" s="49" t="s">
        <v>160</v>
      </c>
    </row>
    <row r="5" spans="1:2" x14ac:dyDescent="0.35">
      <c r="A5" s="48" t="s">
        <v>131</v>
      </c>
      <c r="B5" s="50"/>
    </row>
    <row r="6" spans="1:2" x14ac:dyDescent="0.35">
      <c r="A6" s="48" t="s">
        <v>54</v>
      </c>
      <c r="B6" s="50"/>
    </row>
    <row r="7" spans="1:2" x14ac:dyDescent="0.35">
      <c r="A7" s="51" t="s">
        <v>130</v>
      </c>
      <c r="B7" s="50"/>
    </row>
    <row r="8" spans="1:2" x14ac:dyDescent="0.35">
      <c r="A8" s="51" t="s">
        <v>57</v>
      </c>
      <c r="B8" s="49" t="s">
        <v>159</v>
      </c>
    </row>
    <row r="9" spans="1:2" ht="62.4" x14ac:dyDescent="0.35">
      <c r="A9" s="51" t="s">
        <v>129</v>
      </c>
      <c r="B9" s="52" t="s">
        <v>128</v>
      </c>
    </row>
    <row r="10" spans="1:2" x14ac:dyDescent="0.35">
      <c r="A10" s="51" t="s">
        <v>127</v>
      </c>
      <c r="B10" s="49" t="s">
        <v>158</v>
      </c>
    </row>
    <row r="11" spans="1:2" x14ac:dyDescent="0.35">
      <c r="A11" s="48" t="s">
        <v>126</v>
      </c>
      <c r="B11" s="50"/>
    </row>
    <row r="12" spans="1:2" x14ac:dyDescent="0.35">
      <c r="A12" s="48" t="s">
        <v>125</v>
      </c>
      <c r="B12" s="50"/>
    </row>
    <row r="13" spans="1:2" x14ac:dyDescent="0.35">
      <c r="A13" s="48" t="s">
        <v>150</v>
      </c>
      <c r="B13" s="50" t="s">
        <v>154</v>
      </c>
    </row>
    <row r="14" spans="1:2" x14ac:dyDescent="0.35">
      <c r="A14" s="51" t="s">
        <v>152</v>
      </c>
      <c r="B14" s="49" t="s">
        <v>157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9" zoomScale="70" zoomScaleNormal="70" workbookViewId="0">
      <selection activeCell="D8" sqref="D8"/>
    </sheetView>
  </sheetViews>
  <sheetFormatPr defaultRowHeight="15.6" x14ac:dyDescent="0.25"/>
  <cols>
    <col min="1" max="1" width="8.88671875" style="9"/>
    <col min="2" max="2" width="22.88671875" style="9" customWidth="1"/>
    <col min="3" max="3" width="8.88671875" style="9"/>
    <col min="4" max="4" width="80.33203125" style="9" customWidth="1"/>
    <col min="5" max="16384" width="8.88671875" style="9"/>
  </cols>
  <sheetData>
    <row r="1" spans="1:4" s="22" customFormat="1" ht="34.799999999999997" x14ac:dyDescent="0.25">
      <c r="A1" s="22" t="s">
        <v>168</v>
      </c>
      <c r="B1" s="22" t="s">
        <v>167</v>
      </c>
      <c r="C1" s="22" t="s">
        <v>169</v>
      </c>
      <c r="D1" s="22" t="s">
        <v>170</v>
      </c>
    </row>
    <row r="2" spans="1:4" ht="173.4" customHeight="1" x14ac:dyDescent="0.25">
      <c r="A2" s="9">
        <v>1</v>
      </c>
      <c r="B2" s="9" t="s">
        <v>181</v>
      </c>
      <c r="C2" s="9">
        <v>13</v>
      </c>
    </row>
    <row r="3" spans="1:4" ht="141.6" customHeight="1" x14ac:dyDescent="0.25">
      <c r="A3" s="9">
        <v>2</v>
      </c>
      <c r="B3" s="9" t="s">
        <v>173</v>
      </c>
    </row>
    <row r="4" spans="1:4" ht="150.6" customHeight="1" x14ac:dyDescent="0.25">
      <c r="A4" s="9">
        <v>3</v>
      </c>
      <c r="B4" s="9" t="s">
        <v>174</v>
      </c>
    </row>
    <row r="5" spans="1:4" ht="195.6" customHeight="1" x14ac:dyDescent="0.25">
      <c r="A5" s="9">
        <v>4</v>
      </c>
      <c r="B5" s="9" t="s">
        <v>175</v>
      </c>
    </row>
    <row r="6" spans="1:4" ht="195.6" customHeight="1" x14ac:dyDescent="0.25">
      <c r="A6" s="9">
        <v>5</v>
      </c>
      <c r="B6" s="9" t="s">
        <v>177</v>
      </c>
    </row>
    <row r="7" spans="1:4" ht="195.6" customHeight="1" x14ac:dyDescent="0.25">
      <c r="A7" s="9">
        <v>6</v>
      </c>
      <c r="B7" s="9" t="s">
        <v>178</v>
      </c>
    </row>
    <row r="8" spans="1:4" ht="138.6" customHeight="1" x14ac:dyDescent="0.25">
      <c r="A8" s="9">
        <v>7</v>
      </c>
      <c r="B8" s="9" t="s">
        <v>180</v>
      </c>
    </row>
    <row r="9" spans="1:4" ht="244.8" customHeight="1" x14ac:dyDescent="0.25">
      <c r="A9" s="9">
        <v>8</v>
      </c>
      <c r="B9" s="9" t="s">
        <v>183</v>
      </c>
    </row>
    <row r="10" spans="1:4" ht="187.8" customHeight="1" x14ac:dyDescent="0.25">
      <c r="A10" s="9">
        <v>9</v>
      </c>
      <c r="B10" s="9" t="s">
        <v>185</v>
      </c>
    </row>
    <row r="11" spans="1:4" ht="241.2" customHeight="1" x14ac:dyDescent="0.25">
      <c r="A11" s="9">
        <v>10</v>
      </c>
      <c r="B11" s="9" t="s">
        <v>201</v>
      </c>
    </row>
    <row r="12" spans="1:4" ht="195.6" customHeight="1" x14ac:dyDescent="0.25"/>
    <row r="13" spans="1:4" ht="195.6" customHeight="1" x14ac:dyDescent="0.25"/>
    <row r="14" spans="1:4" ht="195.6" customHeight="1" x14ac:dyDescent="0.25"/>
    <row r="15" spans="1:4" ht="195.6" customHeight="1" x14ac:dyDescent="0.25"/>
    <row r="16" spans="1:4" ht="195.6" customHeight="1" x14ac:dyDescent="0.25"/>
    <row r="17" ht="195.6" customHeight="1" x14ac:dyDescent="0.25"/>
    <row r="18" ht="195.6" customHeight="1" x14ac:dyDescent="0.25"/>
    <row r="19" ht="195.6" customHeight="1" x14ac:dyDescent="0.25"/>
    <row r="20" ht="195.6" customHeight="1" x14ac:dyDescent="0.25"/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R33"/>
  <sheetViews>
    <sheetView tabSelected="1" zoomScaleNormal="100" workbookViewId="0">
      <pane ySplit="1" topLeftCell="A2" activePane="bottomLeft" state="frozen"/>
      <selection pane="bottomLeft" activeCell="M10" sqref="M10"/>
    </sheetView>
  </sheetViews>
  <sheetFormatPr defaultRowHeight="15.6" x14ac:dyDescent="0.25"/>
  <cols>
    <col min="1" max="1" width="6.109375" style="9" customWidth="1"/>
    <col min="2" max="2" width="8.77734375" style="9" customWidth="1"/>
    <col min="3" max="4" width="11.33203125" style="9" customWidth="1"/>
    <col min="5" max="5" width="18.109375" style="9" customWidth="1"/>
    <col min="6" max="6" width="17.44140625" style="9" customWidth="1"/>
    <col min="7" max="7" width="8.109375" style="9" customWidth="1"/>
    <col min="8" max="8" width="9.6640625" style="9" customWidth="1"/>
    <col min="9" max="9" width="5.88671875" style="9" customWidth="1"/>
    <col min="10" max="10" width="44.77734375" style="6" customWidth="1"/>
    <col min="11" max="11" width="14.44140625" style="9" customWidth="1"/>
    <col min="12" max="17" width="6.5546875" style="9" customWidth="1"/>
    <col min="18" max="16384" width="8.88671875" style="9"/>
  </cols>
  <sheetData>
    <row r="1" spans="1:18" s="10" customFormat="1" ht="32.4" x14ac:dyDescent="0.25">
      <c r="A1" s="10" t="s">
        <v>138</v>
      </c>
      <c r="B1" s="10" t="s">
        <v>210</v>
      </c>
      <c r="C1" s="24" t="s">
        <v>153</v>
      </c>
      <c r="D1" s="24" t="s">
        <v>139</v>
      </c>
      <c r="E1" s="24" t="s">
        <v>137</v>
      </c>
      <c r="F1" s="24" t="s">
        <v>136</v>
      </c>
      <c r="G1" s="24" t="s">
        <v>124</v>
      </c>
      <c r="H1" s="57" t="s">
        <v>186</v>
      </c>
      <c r="I1" s="57" t="s">
        <v>187</v>
      </c>
      <c r="J1" s="24" t="s">
        <v>165</v>
      </c>
      <c r="K1" s="24" t="s">
        <v>166</v>
      </c>
      <c r="L1" s="24" t="s">
        <v>188</v>
      </c>
      <c r="M1" s="58" t="s">
        <v>189</v>
      </c>
      <c r="N1" s="58" t="s">
        <v>218</v>
      </c>
      <c r="O1" s="59" t="s">
        <v>190</v>
      </c>
      <c r="P1" s="26" t="s">
        <v>191</v>
      </c>
      <c r="Q1" s="59" t="s">
        <v>192</v>
      </c>
      <c r="R1" s="60" t="s">
        <v>209</v>
      </c>
    </row>
    <row r="2" spans="1:18" x14ac:dyDescent="0.25">
      <c r="A2" s="9">
        <v>1</v>
      </c>
      <c r="B2" s="9" t="s">
        <v>148</v>
      </c>
      <c r="D2" s="9" t="s">
        <v>142</v>
      </c>
      <c r="G2" s="9" t="s">
        <v>193</v>
      </c>
      <c r="H2" s="9">
        <v>3</v>
      </c>
      <c r="I2" s="9" t="s">
        <v>207</v>
      </c>
      <c r="K2" s="9" t="s">
        <v>176</v>
      </c>
      <c r="L2" s="9">
        <v>3</v>
      </c>
      <c r="O2" s="9">
        <v>1</v>
      </c>
      <c r="P2" s="9">
        <v>2</v>
      </c>
      <c r="Q2" s="9">
        <v>1</v>
      </c>
      <c r="R2" s="9">
        <v>2</v>
      </c>
    </row>
    <row r="3" spans="1:18" x14ac:dyDescent="0.25">
      <c r="A3" s="9">
        <v>2</v>
      </c>
      <c r="B3" s="9" t="s">
        <v>148</v>
      </c>
      <c r="D3" s="9" t="s">
        <v>142</v>
      </c>
      <c r="G3" s="9" t="s">
        <v>193</v>
      </c>
      <c r="H3" s="9">
        <v>2</v>
      </c>
      <c r="I3" s="9" t="s">
        <v>207</v>
      </c>
      <c r="K3" s="9" t="s">
        <v>172</v>
      </c>
      <c r="L3" s="9">
        <v>2</v>
      </c>
      <c r="O3" s="9">
        <v>1</v>
      </c>
      <c r="P3" s="9">
        <v>1</v>
      </c>
      <c r="Q3" s="9">
        <v>1</v>
      </c>
      <c r="R3" s="9">
        <v>1</v>
      </c>
    </row>
    <row r="4" spans="1:18" x14ac:dyDescent="0.25">
      <c r="A4" s="9">
        <v>3</v>
      </c>
      <c r="B4" s="9" t="s">
        <v>148</v>
      </c>
      <c r="D4" s="9" t="s">
        <v>142</v>
      </c>
      <c r="G4" s="9" t="s">
        <v>194</v>
      </c>
      <c r="H4" s="9">
        <v>2</v>
      </c>
      <c r="I4" s="9" t="s">
        <v>207</v>
      </c>
      <c r="K4" s="9" t="s">
        <v>176</v>
      </c>
      <c r="L4" s="9">
        <v>2</v>
      </c>
      <c r="O4" s="9">
        <v>1</v>
      </c>
      <c r="P4" s="9">
        <v>1</v>
      </c>
      <c r="Q4" s="9">
        <v>1</v>
      </c>
      <c r="R4" s="9">
        <v>2</v>
      </c>
    </row>
    <row r="5" spans="1:18" x14ac:dyDescent="0.25">
      <c r="B5" s="9" t="s">
        <v>214</v>
      </c>
      <c r="D5" s="9" t="s">
        <v>142</v>
      </c>
      <c r="G5" s="9" t="s">
        <v>193</v>
      </c>
      <c r="H5" s="9">
        <v>1</v>
      </c>
      <c r="I5" s="9" t="s">
        <v>207</v>
      </c>
      <c r="K5" s="9" t="s">
        <v>179</v>
      </c>
      <c r="L5" s="9">
        <v>3</v>
      </c>
      <c r="O5" s="9">
        <v>1</v>
      </c>
      <c r="P5" s="9">
        <v>1</v>
      </c>
      <c r="Q5" s="9">
        <v>1</v>
      </c>
      <c r="R5" s="9">
        <v>0</v>
      </c>
    </row>
    <row r="6" spans="1:18" x14ac:dyDescent="0.25">
      <c r="A6" s="9">
        <v>4</v>
      </c>
      <c r="B6" s="9" t="s">
        <v>148</v>
      </c>
      <c r="D6" s="9" t="s">
        <v>144</v>
      </c>
      <c r="G6" s="9" t="s">
        <v>164</v>
      </c>
      <c r="H6" s="9">
        <v>2</v>
      </c>
      <c r="I6" s="9" t="s">
        <v>207</v>
      </c>
      <c r="K6" s="9" t="s">
        <v>179</v>
      </c>
      <c r="L6" s="9">
        <v>3</v>
      </c>
      <c r="O6" s="9">
        <v>1</v>
      </c>
      <c r="P6" s="9">
        <v>1</v>
      </c>
      <c r="Q6" s="9">
        <v>1</v>
      </c>
      <c r="R6" s="9">
        <v>1</v>
      </c>
    </row>
    <row r="7" spans="1:18" x14ac:dyDescent="0.25">
      <c r="A7" s="9">
        <v>5</v>
      </c>
      <c r="B7" s="9" t="s">
        <v>148</v>
      </c>
      <c r="D7" s="9" t="s">
        <v>144</v>
      </c>
      <c r="G7" s="9" t="s">
        <v>195</v>
      </c>
      <c r="H7" s="9">
        <v>2</v>
      </c>
      <c r="I7" s="9" t="s">
        <v>208</v>
      </c>
      <c r="K7" s="9" t="s">
        <v>184</v>
      </c>
      <c r="L7" s="9">
        <v>2</v>
      </c>
      <c r="O7" s="9">
        <v>1</v>
      </c>
      <c r="P7" s="9">
        <v>1</v>
      </c>
      <c r="Q7" s="9">
        <v>1</v>
      </c>
      <c r="R7" s="9">
        <v>1</v>
      </c>
    </row>
    <row r="8" spans="1:18" x14ac:dyDescent="0.25">
      <c r="A8" s="9">
        <v>6</v>
      </c>
      <c r="B8" s="9" t="s">
        <v>148</v>
      </c>
      <c r="D8" s="9" t="s">
        <v>144</v>
      </c>
      <c r="G8" s="9" t="s">
        <v>193</v>
      </c>
      <c r="H8" s="9">
        <v>2</v>
      </c>
      <c r="I8" s="9" t="s">
        <v>208</v>
      </c>
      <c r="K8" s="9" t="s">
        <v>184</v>
      </c>
      <c r="L8" s="9">
        <v>2</v>
      </c>
      <c r="O8" s="9">
        <v>1</v>
      </c>
      <c r="P8" s="9">
        <v>1</v>
      </c>
      <c r="Q8" s="9">
        <v>1</v>
      </c>
      <c r="R8" s="9">
        <v>1</v>
      </c>
    </row>
    <row r="9" spans="1:18" x14ac:dyDescent="0.25">
      <c r="B9" s="9" t="s">
        <v>214</v>
      </c>
      <c r="D9" s="9" t="s">
        <v>144</v>
      </c>
      <c r="G9" s="9" t="s">
        <v>193</v>
      </c>
      <c r="H9" s="9">
        <v>1</v>
      </c>
      <c r="I9" s="9" t="s">
        <v>208</v>
      </c>
      <c r="K9" s="9" t="s">
        <v>184</v>
      </c>
      <c r="L9" s="9">
        <v>3</v>
      </c>
      <c r="O9" s="9">
        <v>2</v>
      </c>
      <c r="P9" s="9">
        <v>1</v>
      </c>
      <c r="Q9" s="9">
        <v>1</v>
      </c>
      <c r="R9" s="9">
        <v>0</v>
      </c>
    </row>
    <row r="10" spans="1:18" ht="31.2" x14ac:dyDescent="0.25">
      <c r="A10" s="9">
        <v>7</v>
      </c>
      <c r="B10" s="9" t="s">
        <v>148</v>
      </c>
      <c r="D10" s="9" t="s">
        <v>146</v>
      </c>
      <c r="G10" s="9" t="s">
        <v>193</v>
      </c>
      <c r="H10" s="9">
        <v>5</v>
      </c>
      <c r="I10" s="9" t="s">
        <v>208</v>
      </c>
      <c r="J10" s="6" t="s">
        <v>217</v>
      </c>
      <c r="K10" s="9" t="s">
        <v>200</v>
      </c>
      <c r="L10" s="9">
        <v>4</v>
      </c>
      <c r="O10" s="9">
        <v>2</v>
      </c>
      <c r="P10" s="9">
        <v>1</v>
      </c>
      <c r="Q10" s="9">
        <v>1</v>
      </c>
      <c r="R10" s="9">
        <v>2</v>
      </c>
    </row>
    <row r="11" spans="1:18" x14ac:dyDescent="0.25">
      <c r="A11" s="9">
        <v>8</v>
      </c>
      <c r="B11" s="9" t="s">
        <v>148</v>
      </c>
      <c r="D11" s="9" t="s">
        <v>146</v>
      </c>
      <c r="G11" s="9" t="s">
        <v>193</v>
      </c>
      <c r="H11" s="9">
        <v>3</v>
      </c>
      <c r="I11" s="9" t="s">
        <v>208</v>
      </c>
      <c r="K11" s="9" t="s">
        <v>182</v>
      </c>
      <c r="L11" s="9">
        <v>2</v>
      </c>
      <c r="O11" s="9">
        <v>1</v>
      </c>
      <c r="P11" s="9">
        <v>1</v>
      </c>
      <c r="Q11" s="9">
        <v>1</v>
      </c>
      <c r="R11" s="9">
        <v>1</v>
      </c>
    </row>
    <row r="12" spans="1:18" x14ac:dyDescent="0.25">
      <c r="A12" s="9">
        <v>9</v>
      </c>
      <c r="B12" s="9" t="s">
        <v>148</v>
      </c>
      <c r="D12" s="9" t="s">
        <v>146</v>
      </c>
      <c r="G12" s="9" t="s">
        <v>193</v>
      </c>
      <c r="H12" s="9">
        <v>2</v>
      </c>
      <c r="I12" s="9" t="s">
        <v>208</v>
      </c>
      <c r="K12" s="9" t="s">
        <v>182</v>
      </c>
      <c r="L12" s="9">
        <v>1</v>
      </c>
      <c r="O12" s="9">
        <v>1</v>
      </c>
      <c r="P12" s="9">
        <v>1</v>
      </c>
      <c r="Q12" s="9">
        <v>1</v>
      </c>
      <c r="R12" s="9">
        <v>1</v>
      </c>
    </row>
    <row r="13" spans="1:18" x14ac:dyDescent="0.25">
      <c r="A13" s="9">
        <v>10</v>
      </c>
      <c r="B13" s="9" t="s">
        <v>214</v>
      </c>
      <c r="D13" s="9" t="s">
        <v>146</v>
      </c>
      <c r="G13" s="9" t="s">
        <v>193</v>
      </c>
      <c r="H13" s="9">
        <v>1</v>
      </c>
      <c r="I13" s="9" t="s">
        <v>208</v>
      </c>
      <c r="K13" s="9" t="s">
        <v>182</v>
      </c>
      <c r="L13" s="9">
        <v>2</v>
      </c>
      <c r="O13" s="9">
        <v>1</v>
      </c>
      <c r="P13" s="9">
        <v>1</v>
      </c>
      <c r="Q13" s="9">
        <v>1</v>
      </c>
      <c r="R13" s="9">
        <v>0</v>
      </c>
    </row>
    <row r="14" spans="1:18" x14ac:dyDescent="0.25">
      <c r="A14" s="9">
        <v>11</v>
      </c>
    </row>
    <row r="15" spans="1:18" x14ac:dyDescent="0.25">
      <c r="A15" s="9">
        <v>12</v>
      </c>
    </row>
    <row r="16" spans="1:18" x14ac:dyDescent="0.25">
      <c r="A16" s="9">
        <v>13</v>
      </c>
    </row>
    <row r="17" spans="1:1" x14ac:dyDescent="0.25">
      <c r="A17" s="9">
        <v>14</v>
      </c>
    </row>
    <row r="18" spans="1:1" x14ac:dyDescent="0.25">
      <c r="A18" s="9">
        <v>15</v>
      </c>
    </row>
    <row r="19" spans="1:1" x14ac:dyDescent="0.25">
      <c r="A19" s="9">
        <v>16</v>
      </c>
    </row>
    <row r="20" spans="1:1" x14ac:dyDescent="0.25">
      <c r="A20" s="9">
        <v>17</v>
      </c>
    </row>
    <row r="21" spans="1:1" x14ac:dyDescent="0.25">
      <c r="A21" s="9">
        <v>18</v>
      </c>
    </row>
    <row r="22" spans="1:1" x14ac:dyDescent="0.25">
      <c r="A22" s="9">
        <v>19</v>
      </c>
    </row>
    <row r="23" spans="1:1" x14ac:dyDescent="0.25">
      <c r="A23" s="9">
        <v>20</v>
      </c>
    </row>
    <row r="24" spans="1:1" x14ac:dyDescent="0.25">
      <c r="A24" s="9">
        <v>21</v>
      </c>
    </row>
    <row r="25" spans="1:1" x14ac:dyDescent="0.25">
      <c r="A25" s="9">
        <v>22</v>
      </c>
    </row>
    <row r="26" spans="1:1" x14ac:dyDescent="0.25">
      <c r="A26" s="9">
        <v>23</v>
      </c>
    </row>
    <row r="27" spans="1:1" x14ac:dyDescent="0.25">
      <c r="A27" s="9">
        <v>24</v>
      </c>
    </row>
    <row r="28" spans="1:1" x14ac:dyDescent="0.25">
      <c r="A28" s="9">
        <v>25</v>
      </c>
    </row>
    <row r="29" spans="1:1" x14ac:dyDescent="0.25">
      <c r="A29" s="9">
        <v>26</v>
      </c>
    </row>
    <row r="30" spans="1:1" x14ac:dyDescent="0.25">
      <c r="A30" s="9">
        <v>27</v>
      </c>
    </row>
    <row r="31" spans="1:1" x14ac:dyDescent="0.25">
      <c r="A31" s="9">
        <v>28</v>
      </c>
    </row>
    <row r="32" spans="1:1" x14ac:dyDescent="0.25">
      <c r="A32" s="9">
        <v>29</v>
      </c>
    </row>
    <row r="33" spans="1:1" x14ac:dyDescent="0.25">
      <c r="A33" s="9">
        <v>30</v>
      </c>
    </row>
  </sheetData>
  <phoneticPr fontId="4" type="noConversion"/>
  <dataValidations count="4">
    <dataValidation type="list" allowBlank="1" showInputMessage="1" showErrorMessage="1" sqref="G2:G32">
      <formula1>词缀效果</formula1>
    </dataValidation>
    <dataValidation type="list" allowBlank="1" showInputMessage="1" showErrorMessage="1" sqref="D2:D33">
      <formula1>英雄</formula1>
    </dataValidation>
    <dataValidation type="list" allowBlank="1" showInputMessage="1" showErrorMessage="1" sqref="K2:K103">
      <formula1>技能范围</formula1>
    </dataValidation>
    <dataValidation type="list" allowBlank="1" showInputMessage="1" showErrorMessage="1" sqref="B2:B33">
      <formula1>技能级别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0"/>
  <sheetViews>
    <sheetView zoomScaleNormal="100" workbookViewId="0">
      <selection activeCell="K3" sqref="K3"/>
    </sheetView>
  </sheetViews>
  <sheetFormatPr defaultRowHeight="15.6" x14ac:dyDescent="0.25"/>
  <cols>
    <col min="1" max="1" width="12.77734375" style="9" customWidth="1"/>
    <col min="2" max="2" width="16.77734375" style="9" customWidth="1"/>
    <col min="3" max="3" width="25.5546875" style="9" customWidth="1"/>
    <col min="4" max="4" width="66.5546875" style="9" customWidth="1"/>
    <col min="5" max="16384" width="8.88671875" style="9"/>
  </cols>
  <sheetData>
    <row r="1" spans="1:6" s="45" customFormat="1" x14ac:dyDescent="0.25">
      <c r="A1" s="45" t="s">
        <v>140</v>
      </c>
      <c r="B1" s="45" t="s">
        <v>141</v>
      </c>
      <c r="C1" s="45" t="s">
        <v>161</v>
      </c>
      <c r="D1" s="45" t="s">
        <v>41</v>
      </c>
      <c r="E1" s="45" t="s">
        <v>197</v>
      </c>
      <c r="F1" s="45" t="s">
        <v>196</v>
      </c>
    </row>
    <row r="2" spans="1:6" ht="60.6" customHeight="1" x14ac:dyDescent="0.25">
      <c r="A2" s="9">
        <v>1</v>
      </c>
      <c r="B2" s="9" t="s">
        <v>143</v>
      </c>
      <c r="C2" s="9" t="s">
        <v>163</v>
      </c>
      <c r="E2" s="9">
        <v>12</v>
      </c>
      <c r="F2" s="9">
        <v>4</v>
      </c>
    </row>
    <row r="3" spans="1:6" ht="60.6" customHeight="1" x14ac:dyDescent="0.25">
      <c r="A3" s="9">
        <v>2</v>
      </c>
      <c r="B3" s="9" t="s">
        <v>145</v>
      </c>
      <c r="C3" s="9" t="s">
        <v>206</v>
      </c>
      <c r="E3" s="9">
        <v>10</v>
      </c>
      <c r="F3" s="9">
        <v>4</v>
      </c>
    </row>
    <row r="4" spans="1:6" ht="60.6" customHeight="1" x14ac:dyDescent="0.25">
      <c r="A4" s="9">
        <v>3</v>
      </c>
      <c r="B4" s="9" t="s">
        <v>147</v>
      </c>
      <c r="C4" s="9" t="s">
        <v>162</v>
      </c>
      <c r="D4" s="9" t="s">
        <v>199</v>
      </c>
      <c r="E4" s="9">
        <v>9</v>
      </c>
      <c r="F4" s="9">
        <v>6</v>
      </c>
    </row>
    <row r="5" spans="1:6" ht="60.6" customHeight="1" x14ac:dyDescent="0.25"/>
    <row r="6" spans="1:6" ht="60.6" customHeight="1" x14ac:dyDescent="0.25"/>
    <row r="7" spans="1:6" ht="60.6" customHeight="1" x14ac:dyDescent="0.25"/>
    <row r="8" spans="1:6" ht="60.6" customHeight="1" x14ac:dyDescent="0.25"/>
    <row r="9" spans="1:6" ht="60.6" customHeight="1" x14ac:dyDescent="0.25"/>
    <row r="10" spans="1:6" ht="60.6" customHeight="1" x14ac:dyDescent="0.25"/>
    <row r="11" spans="1:6" ht="60.6" customHeight="1" x14ac:dyDescent="0.25"/>
    <row r="12" spans="1:6" ht="60.6" customHeight="1" x14ac:dyDescent="0.25"/>
    <row r="13" spans="1:6" ht="60.6" customHeight="1" x14ac:dyDescent="0.25"/>
    <row r="14" spans="1:6" ht="60.6" customHeight="1" x14ac:dyDescent="0.25"/>
    <row r="15" spans="1:6" ht="60.6" customHeight="1" x14ac:dyDescent="0.25"/>
    <row r="16" spans="1:6" ht="60.6" customHeight="1" x14ac:dyDescent="0.25"/>
    <row r="17" ht="60.6" customHeight="1" x14ac:dyDescent="0.25"/>
    <row r="18" ht="60.6" customHeight="1" x14ac:dyDescent="0.25"/>
    <row r="19" ht="60.6" customHeight="1" x14ac:dyDescent="0.25"/>
    <row r="20" ht="60.6" customHeight="1" x14ac:dyDescent="0.25"/>
    <row r="21" ht="60.6" customHeight="1" x14ac:dyDescent="0.25"/>
    <row r="22" ht="60.6" customHeight="1" x14ac:dyDescent="0.25"/>
    <row r="23" ht="60.6" customHeight="1" x14ac:dyDescent="0.25"/>
    <row r="24" ht="60.6" customHeight="1" x14ac:dyDescent="0.25"/>
    <row r="25" ht="60.6" customHeight="1" x14ac:dyDescent="0.25"/>
    <row r="26" ht="60.6" customHeight="1" x14ac:dyDescent="0.25"/>
    <row r="27" ht="60.6" customHeight="1" x14ac:dyDescent="0.25"/>
    <row r="28" ht="60.6" customHeight="1" x14ac:dyDescent="0.25"/>
    <row r="29" ht="60.6" customHeight="1" x14ac:dyDescent="0.25"/>
    <row r="30" ht="60.6" customHeight="1" x14ac:dyDescent="0.25"/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战棋模拟</vt:lpstr>
      <vt:lpstr>特殊技能机制</vt:lpstr>
      <vt:lpstr>典型技能范围</vt:lpstr>
      <vt:lpstr>设计约定</vt:lpstr>
      <vt:lpstr>技能体系</vt:lpstr>
      <vt:lpstr>词缀效果</vt:lpstr>
      <vt:lpstr>技能范围</vt:lpstr>
      <vt:lpstr>技能表</vt:lpstr>
      <vt:lpstr>英雄表</vt:lpstr>
      <vt:lpstr>备用数据</vt:lpstr>
      <vt:lpstr>词缀效果</vt:lpstr>
      <vt:lpstr>技能范围</vt:lpstr>
      <vt:lpstr>技能级别</vt:lpstr>
      <vt:lpstr>英雄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2018-07-12T08:47:24Z</dcterms:modified>
</cp:coreProperties>
</file>