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AIN" sheetId="1" r:id="rId1"/>
    <sheet name="STATS" sheetId="2" r:id="rId2"/>
  </sheets>
  <calcPr calcId="152511"/>
</workbook>
</file>

<file path=xl/calcChain.xml><?xml version="1.0" encoding="utf-8"?>
<calcChain xmlns="http://schemas.openxmlformats.org/spreadsheetml/2006/main">
  <c r="N19" i="2" l="1"/>
  <c r="D20" i="2"/>
  <c r="H12" i="2"/>
  <c r="H16" i="2" s="1"/>
  <c r="H9" i="2"/>
  <c r="H5" i="2"/>
  <c r="H14" i="2" l="1"/>
  <c r="L20" i="2" s="1"/>
  <c r="L19" i="2"/>
  <c r="H19" i="2"/>
  <c r="H20" i="2" l="1"/>
</calcChain>
</file>

<file path=xl/sharedStrings.xml><?xml version="1.0" encoding="utf-8"?>
<sst xmlns="http://schemas.openxmlformats.org/spreadsheetml/2006/main" count="109" uniqueCount="101">
  <si>
    <t>NAME</t>
  </si>
  <si>
    <t>TYPE</t>
  </si>
  <si>
    <t>交互逻辑</t>
  </si>
  <si>
    <t>主角属性</t>
  </si>
  <si>
    <t>HP</t>
  </si>
  <si>
    <t>Speed</t>
  </si>
  <si>
    <t>Slide 滑动</t>
  </si>
  <si>
    <t>Normal 普通</t>
  </si>
  <si>
    <t>P1：W/S   
P2:↑/↓</t>
  </si>
  <si>
    <t>P1：A/D   
P2：←/→</t>
  </si>
  <si>
    <t>P1：J 短按      
P2：Right Enter短按</t>
  </si>
  <si>
    <t>P1：J 长按      
P2：Right Enter长按</t>
  </si>
  <si>
    <t>P1：Space 空格
P2：NumPad_0  小键盘0</t>
  </si>
  <si>
    <t>游戏运行流程逻辑</t>
  </si>
  <si>
    <t>玩家能够自由操控主角运动的普通状态</t>
  </si>
  <si>
    <r>
      <rPr>
        <b/>
        <sz val="11"/>
        <color theme="1"/>
        <rFont val="Calibri"/>
        <family val="2"/>
        <scheme val="minor"/>
      </rPr>
      <t>速度：</t>
    </r>
    <r>
      <rPr>
        <sz val="11"/>
        <color theme="1"/>
        <rFont val="Calibri"/>
        <family val="2"/>
        <scheme val="minor"/>
      </rPr>
      <t xml:space="preserve">
玩家</t>
    </r>
    <r>
      <rPr>
        <b/>
        <sz val="11"/>
        <color theme="1"/>
        <rFont val="Calibri"/>
        <family val="2"/>
        <scheme val="minor"/>
      </rPr>
      <t>普通状态</t>
    </r>
    <r>
      <rPr>
        <sz val="11"/>
        <color theme="1"/>
        <rFont val="Calibri"/>
        <family val="2"/>
        <scheme val="minor"/>
      </rPr>
      <t>下的水平运动</t>
    </r>
    <r>
      <rPr>
        <b/>
        <sz val="11"/>
        <color theme="1"/>
        <rFont val="Calibri"/>
        <family val="2"/>
        <scheme val="minor"/>
      </rPr>
      <t>速度</t>
    </r>
    <r>
      <rPr>
        <sz val="11"/>
        <color theme="1"/>
        <rFont val="Calibri"/>
        <family val="2"/>
        <scheme val="minor"/>
      </rPr>
      <t>，与</t>
    </r>
    <r>
      <rPr>
        <b/>
        <sz val="11"/>
        <color rgb="FFFF0000"/>
        <rFont val="Calibri"/>
        <family val="2"/>
        <scheme val="minor"/>
      </rPr>
      <t>HP</t>
    </r>
    <r>
      <rPr>
        <sz val="11"/>
        <color theme="1"/>
        <rFont val="Calibri"/>
        <family val="2"/>
        <scheme val="minor"/>
      </rPr>
      <t>直接相关</t>
    </r>
  </si>
  <si>
    <t>Fall 击倒</t>
  </si>
  <si>
    <r>
      <t>主角的稳定性无法抵挡受到的攻击，则主角可以从任意状态进入</t>
    </r>
    <r>
      <rPr>
        <b/>
        <sz val="11"/>
        <color theme="1"/>
        <rFont val="Calibri"/>
        <family val="2"/>
        <scheme val="minor"/>
      </rPr>
      <t>击倒</t>
    </r>
    <r>
      <rPr>
        <sz val="11"/>
        <color theme="1"/>
        <rFont val="Calibri"/>
        <family val="2"/>
        <scheme val="minor"/>
      </rPr>
      <t>状态</t>
    </r>
  </si>
  <si>
    <t>Test
测试</t>
  </si>
  <si>
    <t>Implement 
实现</t>
  </si>
  <si>
    <t>DESCRIPTION
描述</t>
  </si>
  <si>
    <t>Reference
参照</t>
  </si>
  <si>
    <t>击倒判定</t>
  </si>
  <si>
    <t>操作方式（主角）</t>
    <phoneticPr fontId="8" type="noConversion"/>
  </si>
  <si>
    <t>1.以3种预设角度：α1，α2，α3的形式调整吸管/水枪的发射角度
2.按一次↑键，向上调整一次，反之类似。如果已到极限值，再向该方向调整则保持不变（例：如果已经是最低角度，则再按↓无效）</t>
    <phoneticPr fontId="8" type="noConversion"/>
  </si>
  <si>
    <t>H</t>
    <phoneticPr fontId="8" type="noConversion"/>
  </si>
  <si>
    <t>奶茶杯高度</t>
    <phoneticPr fontId="8" type="noConversion"/>
  </si>
  <si>
    <r>
      <rPr>
        <b/>
        <sz val="11"/>
        <color theme="1"/>
        <rFont val="Calibri"/>
        <family val="2"/>
        <scheme val="minor"/>
      </rPr>
      <t>生命值：</t>
    </r>
    <r>
      <rPr>
        <sz val="11"/>
        <color theme="1"/>
        <rFont val="Calibri"/>
        <family val="2"/>
        <scheme val="minor"/>
      </rPr>
      <t xml:space="preserve">
1.判断游戏胜利的条件：</t>
    </r>
    <r>
      <rPr>
        <sz val="11"/>
        <color rgb="FFFF0000"/>
        <rFont val="Calibri"/>
        <family val="2"/>
        <scheme val="minor"/>
      </rPr>
      <t>HP</t>
    </r>
    <r>
      <rPr>
        <sz val="11"/>
        <color theme="1"/>
        <rFont val="Calibri"/>
        <family val="2"/>
        <scheme val="minor"/>
      </rPr>
      <t>被清空则该方立即失败
2.决定受击能够抵挡的冲击力
3.初始值以及最高值100</t>
    </r>
    <phoneticPr fontId="8" type="noConversion"/>
  </si>
  <si>
    <t>Stagger 硬直</t>
    <phoneticPr fontId="8" type="noConversion"/>
  </si>
  <si>
    <t>Unbeatable 无敌</t>
    <phoneticPr fontId="8" type="noConversion"/>
  </si>
  <si>
    <t>Jump 跳跃</t>
    <phoneticPr fontId="8" type="noConversion"/>
  </si>
  <si>
    <t>角色此时的动画应该是跳跃动画</t>
    <phoneticPr fontId="8" type="noConversion"/>
  </si>
  <si>
    <t>APPERENCE
表现联系</t>
    <phoneticPr fontId="8" type="noConversion"/>
  </si>
  <si>
    <t>主角碰撞</t>
    <phoneticPr fontId="8" type="noConversion"/>
  </si>
  <si>
    <t>硬直期间配合主角硬直的动画，并且这个动画时间需要调试（这部分调整较复杂，应该是最后调整）</t>
    <phoneticPr fontId="8" type="noConversion"/>
  </si>
  <si>
    <t>根据当前的运动速度协调跑动动画播放的速度（这部分调整较复杂，应该是最后调整）</t>
    <phoneticPr fontId="8" type="noConversion"/>
  </si>
  <si>
    <t>Dead 死亡</t>
    <phoneticPr fontId="8" type="noConversion"/>
  </si>
  <si>
    <t>角色播放死亡动画</t>
    <phoneticPr fontId="8" type="noConversion"/>
  </si>
  <si>
    <t>战局结束</t>
    <phoneticPr fontId="8" type="noConversion"/>
  </si>
  <si>
    <r>
      <t>1.当角色HP&lt;=0，进入死亡状态，禁止玩家任何操作
2.动画播放完后游戏运行流程进入</t>
    </r>
    <r>
      <rPr>
        <b/>
        <sz val="11"/>
        <color theme="1"/>
        <rFont val="Calibri"/>
        <family val="3"/>
        <charset val="134"/>
        <scheme val="minor"/>
      </rPr>
      <t>战局结束</t>
    </r>
    <r>
      <rPr>
        <sz val="11"/>
        <color theme="1"/>
        <rFont val="Calibri"/>
        <family val="2"/>
        <scheme val="minor"/>
      </rPr>
      <t>环节</t>
    </r>
    <phoneticPr fontId="8" type="noConversion"/>
  </si>
  <si>
    <t>游戏结束</t>
    <phoneticPr fontId="8" type="noConversion"/>
  </si>
  <si>
    <t>总流程</t>
    <phoneticPr fontId="8" type="noConversion"/>
  </si>
  <si>
    <t>判断游戏是否结束的逻辑：
1.当任意一方死亡动画播放结束，则战局结束</t>
    <phoneticPr fontId="8" type="noConversion"/>
  </si>
  <si>
    <r>
      <t>1.</t>
    </r>
    <r>
      <rPr>
        <sz val="11"/>
        <color theme="1"/>
        <rFont val="Calibri"/>
        <family val="2"/>
        <scheme val="minor"/>
      </rPr>
      <t>主角受到</t>
    </r>
    <r>
      <rPr>
        <b/>
        <sz val="11"/>
        <color theme="1"/>
        <rFont val="Calibri"/>
        <family val="3"/>
        <charset val="134"/>
        <scheme val="minor"/>
      </rPr>
      <t>蓄力攻击</t>
    </r>
    <r>
      <rPr>
        <sz val="11"/>
        <color theme="1"/>
        <rFont val="Calibri"/>
        <family val="2"/>
        <scheme val="minor"/>
      </rPr>
      <t>之后会产生硬直，硬直时间:</t>
    </r>
    <r>
      <rPr>
        <b/>
        <sz val="11"/>
        <color rgb="FFFF0000"/>
        <rFont val="Calibri"/>
        <family val="3"/>
        <charset val="134"/>
        <scheme val="minor"/>
      </rPr>
      <t xml:space="preserve">T_stagger
</t>
    </r>
    <r>
      <rPr>
        <sz val="11"/>
        <rFont val="Calibri"/>
        <family val="3"/>
        <charset val="134"/>
        <scheme val="minor"/>
      </rPr>
      <t>2.硬直期间玩家不可操控角色</t>
    </r>
    <phoneticPr fontId="8" type="noConversion"/>
  </si>
  <si>
    <t>主角状态（非状态机意义的state）</t>
    <phoneticPr fontId="8" type="noConversion"/>
  </si>
  <si>
    <t>ATKed 受击</t>
    <phoneticPr fontId="8" type="noConversion"/>
  </si>
  <si>
    <t>1.当角色受到任意攻击，损失子弹对应伤害的生命值</t>
    <phoneticPr fontId="8" type="noConversion"/>
  </si>
  <si>
    <t>角色之间不能重叠的</t>
    <phoneticPr fontId="8" type="noConversion"/>
  </si>
  <si>
    <t>跳跃的动画中需要包含奶茶溅出的效果</t>
    <phoneticPr fontId="8" type="noConversion"/>
  </si>
  <si>
    <t>受击特效中需要包含奶茶溅出的效果</t>
    <phoneticPr fontId="8" type="noConversion"/>
  </si>
  <si>
    <t>普通子弹的特效</t>
    <phoneticPr fontId="8" type="noConversion"/>
  </si>
  <si>
    <t>HP与其中奶茶存量直接相关</t>
    <phoneticPr fontId="8" type="noConversion"/>
  </si>
  <si>
    <t>这个发射角度与吸管的角度协调一致</t>
    <phoneticPr fontId="8" type="noConversion"/>
  </si>
  <si>
    <t>角色处于击倒动画
奶茶溅出</t>
    <phoneticPr fontId="8" type="noConversion"/>
  </si>
  <si>
    <t>Slide
水渍中滑动</t>
    <phoneticPr fontId="8" type="noConversion"/>
  </si>
  <si>
    <t>1.水中滑动，溅起水花的粒子特效
2.水中滑动的主角动画</t>
    <phoneticPr fontId="8" type="noConversion"/>
  </si>
  <si>
    <r>
      <t>水平移动角色：
1.按键加速：当前速度v给予一个加速度</t>
    </r>
    <r>
      <rPr>
        <b/>
        <sz val="11"/>
        <color rgb="FFFF0000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>，逐渐上升到一个</t>
    </r>
    <r>
      <rPr>
        <b/>
        <sz val="11"/>
        <color theme="1"/>
        <rFont val="Calibri"/>
        <family val="2"/>
        <scheme val="minor"/>
      </rPr>
      <t>最大值</t>
    </r>
    <r>
      <rPr>
        <b/>
        <sz val="11"/>
        <color rgb="FFFF0000"/>
        <rFont val="Calibri"/>
        <family val="2"/>
        <scheme val="minor"/>
      </rPr>
      <t>v_Max</t>
    </r>
    <r>
      <rPr>
        <sz val="11"/>
        <color theme="1"/>
        <rFont val="Calibri"/>
        <family val="2"/>
        <scheme val="minor"/>
      </rPr>
      <t>后保持不变
2.松开键减速：从当前速度v给一个固定减速度</t>
    </r>
    <r>
      <rPr>
        <b/>
        <sz val="11"/>
        <color rgb="FFFF0000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>，直到静止
3.玩家转面的时候，并不会让射击方向转向。设计方向总是</t>
    </r>
    <r>
      <rPr>
        <b/>
        <sz val="11"/>
        <color theme="1"/>
        <rFont val="Calibri"/>
        <family val="3"/>
        <charset val="134"/>
        <scheme val="minor"/>
      </rPr>
      <t>自动</t>
    </r>
    <r>
      <rPr>
        <sz val="11"/>
        <color theme="1"/>
        <rFont val="Calibri"/>
        <family val="2"/>
        <scheme val="minor"/>
      </rPr>
      <t>在水平方向上指向</t>
    </r>
    <r>
      <rPr>
        <b/>
        <sz val="11"/>
        <color theme="1"/>
        <rFont val="Calibri"/>
        <family val="3"/>
        <charset val="134"/>
        <scheme val="minor"/>
      </rPr>
      <t xml:space="preserve">对手
</t>
    </r>
    <r>
      <rPr>
        <sz val="11"/>
        <color theme="1"/>
        <rFont val="Calibri"/>
        <family val="3"/>
        <charset val="134"/>
        <scheme val="minor"/>
      </rPr>
      <t>4.水平移动时，持续损失自身HP（避免跑跑避战党），损失速度为：</t>
    </r>
    <r>
      <rPr>
        <sz val="11"/>
        <color rgb="FFFF0000"/>
        <rFont val="Calibri"/>
        <family val="3"/>
        <charset val="134"/>
        <scheme val="minor"/>
      </rPr>
      <t>HP_Run_Cut</t>
    </r>
    <r>
      <rPr>
        <sz val="11"/>
        <color theme="1"/>
        <rFont val="Calibri"/>
        <family val="3"/>
        <charset val="134"/>
        <scheme val="minor"/>
      </rPr>
      <t>/s</t>
    </r>
    <phoneticPr fontId="8" type="noConversion"/>
  </si>
  <si>
    <t>跑动中溅出奶茶的粒子特效</t>
    <phoneticPr fontId="8" type="noConversion"/>
  </si>
  <si>
    <r>
      <t>跳跃：
1.处于</t>
    </r>
    <r>
      <rPr>
        <b/>
        <sz val="11"/>
        <rFont val="Calibri"/>
        <family val="3"/>
        <charset val="134"/>
        <scheme val="minor"/>
      </rPr>
      <t>普通状态</t>
    </r>
    <r>
      <rPr>
        <sz val="11"/>
        <rFont val="Calibri"/>
        <family val="3"/>
        <charset val="134"/>
        <scheme val="minor"/>
      </rPr>
      <t>与</t>
    </r>
    <r>
      <rPr>
        <b/>
        <sz val="11"/>
        <rFont val="Calibri"/>
        <family val="3"/>
        <charset val="134"/>
        <scheme val="minor"/>
      </rPr>
      <t>滑动状态</t>
    </r>
    <r>
      <rPr>
        <sz val="11"/>
        <rFont val="Calibri"/>
        <family val="3"/>
        <charset val="134"/>
        <scheme val="minor"/>
      </rPr>
      <t>时，允许玩家进入到</t>
    </r>
    <r>
      <rPr>
        <b/>
        <sz val="11"/>
        <rFont val="Calibri"/>
        <family val="3"/>
        <charset val="134"/>
        <scheme val="minor"/>
      </rPr>
      <t>跳跃状态</t>
    </r>
    <r>
      <rPr>
        <sz val="11"/>
        <rFont val="Calibri"/>
        <family val="3"/>
        <charset val="134"/>
        <scheme val="minor"/>
      </rPr>
      <t xml:space="preserve">
2.仅支持一段跳
3.要求跳跃高度可调
4.跳跃时损失自身HP：</t>
    </r>
    <r>
      <rPr>
        <sz val="11"/>
        <color rgb="FFFF0000"/>
        <rFont val="Calibri"/>
        <family val="3"/>
        <charset val="134"/>
        <scheme val="minor"/>
      </rPr>
      <t xml:space="preserve">HP_Jump_Cut
</t>
    </r>
    <r>
      <rPr>
        <sz val="11"/>
        <rFont val="Calibri"/>
        <family val="3"/>
        <charset val="134"/>
        <scheme val="minor"/>
      </rPr>
      <t>5.跳跃期间仍然可以在空中给角色施加水平加速度（参数与平地跑时一致）</t>
    </r>
    <phoneticPr fontId="8" type="noConversion"/>
  </si>
  <si>
    <t>1.主角跳跃到空中的状态，要求在空中玩家依旧可以使用←/→键控制其水平移动（控制水平移动时是持续施加其方向上的加速度，直到上升到速度绝对值的最大值），使用↑/↓控制其发射角度
2.在空中主角依旧可以进行普通攻击/蓄力攻击</t>
    <phoneticPr fontId="8" type="noConversion"/>
  </si>
  <si>
    <t>1.蓄力子弹的特效
2.蓄力槽</t>
    <phoneticPr fontId="8" type="noConversion"/>
  </si>
  <si>
    <r>
      <t>1.主角在</t>
    </r>
    <r>
      <rPr>
        <b/>
        <sz val="11"/>
        <color theme="1"/>
        <rFont val="Calibri"/>
        <family val="2"/>
        <scheme val="minor"/>
      </rPr>
      <t>水渍</t>
    </r>
    <r>
      <rPr>
        <sz val="11"/>
        <color theme="1"/>
        <rFont val="Calibri"/>
        <family val="2"/>
        <scheme val="minor"/>
      </rPr>
      <t>上滑动，此状态中玩家不能操控
2.初次进入水渍时，角色会损失一定的HP：</t>
    </r>
    <r>
      <rPr>
        <sz val="11"/>
        <color rgb="FFFF0000"/>
        <rFont val="Calibri"/>
        <family val="3"/>
        <charset val="134"/>
        <scheme val="minor"/>
      </rPr>
      <t>HP_Enter_Slide_Cut</t>
    </r>
    <r>
      <rPr>
        <sz val="11"/>
        <color theme="1"/>
        <rFont val="Calibri"/>
        <family val="2"/>
        <scheme val="minor"/>
      </rPr>
      <t xml:space="preserve">
</t>
    </r>
    <phoneticPr fontId="8" type="noConversion"/>
  </si>
  <si>
    <t>1.初次进水渍的，从普通状态进入到滑动状态的一个动画，以及此时损失HP，奶茶洒出的动画</t>
    <phoneticPr fontId="8" type="noConversion"/>
  </si>
  <si>
    <r>
      <t>0.角色只要开始在水渍中移动，则会以匀速：</t>
    </r>
    <r>
      <rPr>
        <sz val="11"/>
        <color rgb="FFFF0000"/>
        <rFont val="Calibri"/>
        <family val="3"/>
        <charset val="134"/>
        <scheme val="minor"/>
      </rPr>
      <t>V_slide</t>
    </r>
    <r>
      <rPr>
        <sz val="11"/>
        <color theme="1"/>
        <rFont val="Calibri"/>
        <family val="2"/>
        <scheme val="minor"/>
      </rPr>
      <t>滑行到水渍边界外的地方
1.角色在任意时刻出现在水中，且角色水平静止，则角色的下一个水平方向的输入决定了接下来滑动的方向
2.角色从平地进入水渍中，则从水渍的这一段滑至另一端
3.滑动时屏蔽一切操作</t>
    </r>
    <phoneticPr fontId="8" type="noConversion"/>
  </si>
  <si>
    <r>
      <rPr>
        <sz val="11"/>
        <color theme="1"/>
        <rFont val="Calibri"/>
        <family val="3"/>
        <charset val="134"/>
        <scheme val="minor"/>
      </rPr>
      <t>1.</t>
    </r>
    <r>
      <rPr>
        <sz val="11"/>
        <color theme="1"/>
        <rFont val="Calibri"/>
        <family val="2"/>
        <scheme val="minor"/>
      </rPr>
      <t>主角受到任何攻击后都会产生一个短暂的无敌状态，无敌时间：</t>
    </r>
    <r>
      <rPr>
        <b/>
        <sz val="11"/>
        <color rgb="FFFF0000"/>
        <rFont val="Calibri"/>
        <family val="3"/>
        <charset val="134"/>
        <scheme val="minor"/>
      </rPr>
      <t xml:space="preserve">T_unbeatable </t>
    </r>
    <r>
      <rPr>
        <sz val="11"/>
        <rFont val="Calibri"/>
        <family val="3"/>
        <charset val="134"/>
        <scheme val="minor"/>
      </rPr>
      <t>（无敌时间会比硬直时间略长）
2.无敌状态期间，不会受到任何伤害，也不会进入硬直</t>
    </r>
    <phoneticPr fontId="8" type="noConversion"/>
  </si>
  <si>
    <t>无敌期间，角色本体的透明度渐变：透明-不透明-透明 周期性变化</t>
    <phoneticPr fontId="8" type="noConversion"/>
  </si>
  <si>
    <r>
      <t>上下移动发射角度：
1.连续地以角速度：</t>
    </r>
    <r>
      <rPr>
        <b/>
        <sz val="11"/>
        <color rgb="FFFF0000"/>
        <rFont val="Calibri"/>
        <family val="3"/>
        <charset val="134"/>
        <scheme val="minor"/>
      </rPr>
      <t>α</t>
    </r>
    <r>
      <rPr>
        <sz val="11"/>
        <color theme="1"/>
        <rFont val="Calibri"/>
        <family val="2"/>
        <scheme val="minor"/>
      </rPr>
      <t>°/s来改变子弹发射的仰角
2.这样仰角有一个范围，右侧图示：</t>
    </r>
    <phoneticPr fontId="8" type="noConversion"/>
  </si>
  <si>
    <t>Recover 恢复</t>
    <phoneticPr fontId="8" type="noConversion"/>
  </si>
  <si>
    <t>Bullet_Power=HP_Shoot_Cut * a1</t>
  </si>
  <si>
    <t>HP_Charging_Shoot_Cut = t/t_max * 100 * a1</t>
  </si>
  <si>
    <t>普通攻击</t>
  </si>
  <si>
    <t>蓄力攻击</t>
  </si>
  <si>
    <t>Bullet_Power = HP_Charging_Shoot_Cut * a2</t>
  </si>
  <si>
    <t>Bullet_Dmg=HP_Charging_Shoot_Cut  * a3</t>
  </si>
  <si>
    <r>
      <t>蓄力发射：
1.</t>
    </r>
    <r>
      <rPr>
        <b/>
        <sz val="11"/>
        <color theme="1"/>
        <rFont val="Calibri"/>
        <family val="3"/>
        <charset val="134"/>
        <scheme val="minor"/>
      </rPr>
      <t>蓄力的时长</t>
    </r>
    <r>
      <rPr>
        <sz val="11"/>
        <color theme="1"/>
        <rFont val="Calibri"/>
        <family val="2"/>
        <scheme val="minor"/>
      </rPr>
      <t>决定了损失的HP：</t>
    </r>
    <r>
      <rPr>
        <b/>
        <sz val="11"/>
        <rFont val="Calibri"/>
        <family val="3"/>
        <charset val="134"/>
        <scheme val="minor"/>
      </rPr>
      <t xml:space="preserve">HP_Charging_Shoot_Cut </t>
    </r>
    <r>
      <rPr>
        <sz val="11"/>
        <color rgb="FFFF0000"/>
        <rFont val="Calibri"/>
        <family val="2"/>
        <scheme val="minor"/>
      </rPr>
      <t xml:space="preserve">= t/t_max * 100 * a1
</t>
    </r>
    <r>
      <rPr>
        <sz val="11"/>
        <rFont val="Calibri"/>
        <family val="2"/>
        <scheme val="minor"/>
      </rPr>
      <t>2</t>
    </r>
    <r>
      <rPr>
        <sz val="11"/>
        <rFont val="Calibri"/>
        <family val="3"/>
        <charset val="134"/>
        <scheme val="minor"/>
      </rPr>
      <t>.当按下J的时长达到：</t>
    </r>
    <r>
      <rPr>
        <b/>
        <sz val="11"/>
        <rFont val="Calibri"/>
        <family val="3"/>
        <charset val="134"/>
        <scheme val="minor"/>
      </rPr>
      <t>Time_Charge_Enter</t>
    </r>
    <r>
      <rPr>
        <sz val="11"/>
        <rFont val="Calibri"/>
        <family val="3"/>
        <charset val="134"/>
        <scheme val="minor"/>
      </rPr>
      <t>后，才能进入</t>
    </r>
    <r>
      <rPr>
        <b/>
        <sz val="11"/>
        <rFont val="Calibri"/>
        <family val="3"/>
        <charset val="134"/>
        <scheme val="minor"/>
      </rPr>
      <t>蓄力状态</t>
    </r>
    <r>
      <rPr>
        <sz val="11"/>
        <rFont val="Calibri"/>
        <family val="3"/>
        <charset val="134"/>
        <scheme val="minor"/>
      </rPr>
      <t>，才会开始播放蓄力的动画，蓄力的时长从进入蓄力状态后才开始计时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3"/>
        <charset val="134"/>
        <scheme val="minor"/>
      </rPr>
      <t>3</t>
    </r>
    <r>
      <rPr>
        <sz val="11"/>
        <color theme="1"/>
        <rFont val="Calibri"/>
        <family val="2"/>
        <scheme val="minor"/>
      </rPr>
      <t>.蓄力的时长决定了子弹携带的力度：</t>
    </r>
    <r>
      <rPr>
        <b/>
        <sz val="11"/>
        <rFont val="Calibri"/>
        <family val="2"/>
        <scheme val="minor"/>
      </rPr>
      <t xml:space="preserve">Bullet_Power </t>
    </r>
    <r>
      <rPr>
        <sz val="11"/>
        <color rgb="FFFF0000"/>
        <rFont val="Calibri"/>
        <family val="2"/>
        <scheme val="minor"/>
      </rPr>
      <t xml:space="preserve">= </t>
    </r>
    <r>
      <rPr>
        <b/>
        <sz val="11"/>
        <rFont val="Calibri"/>
        <family val="3"/>
        <charset val="134"/>
        <scheme val="minor"/>
      </rPr>
      <t>HP_Charging_Shoot_Cut</t>
    </r>
    <r>
      <rPr>
        <sz val="11"/>
        <color rgb="FFFF0000"/>
        <rFont val="Calibri"/>
        <family val="2"/>
        <scheme val="minor"/>
      </rPr>
      <t xml:space="preserve"> * a2
</t>
    </r>
    <r>
      <rPr>
        <sz val="11"/>
        <rFont val="Calibri"/>
        <family val="2"/>
        <scheme val="minor"/>
      </rPr>
      <t>4.</t>
    </r>
    <r>
      <rPr>
        <sz val="11"/>
        <color rgb="FFFF0000"/>
        <rFont val="Calibri"/>
        <family val="2"/>
        <scheme val="minor"/>
      </rPr>
      <t>a1 , a2</t>
    </r>
    <r>
      <rPr>
        <sz val="11"/>
        <rFont val="Calibri"/>
        <family val="2"/>
        <scheme val="minor"/>
      </rPr>
      <t xml:space="preserve"> 是可调节系数
5.</t>
    </r>
    <r>
      <rPr>
        <sz val="11"/>
        <color rgb="FFFF0000"/>
        <rFont val="Calibri"/>
        <family val="2"/>
        <scheme val="minor"/>
      </rPr>
      <t>t</t>
    </r>
    <r>
      <rPr>
        <sz val="11"/>
        <rFont val="Calibri"/>
        <family val="2"/>
        <scheme val="minor"/>
      </rPr>
      <t xml:space="preserve"> 是当前蓄力计时
6.</t>
    </r>
    <r>
      <rPr>
        <sz val="11"/>
        <color rgb="FFFF0000"/>
        <rFont val="Calibri"/>
        <family val="2"/>
        <scheme val="minor"/>
      </rPr>
      <t xml:space="preserve">t_max </t>
    </r>
    <r>
      <rPr>
        <sz val="11"/>
        <rFont val="Calibri"/>
        <family val="2"/>
        <scheme val="minor"/>
      </rPr>
      <t>是蓄力允许的最长时间
7.蓄力期间，角色移动速度下降</t>
    </r>
    <r>
      <rPr>
        <sz val="11"/>
        <color rgb="FFFF0000"/>
        <rFont val="Calibri"/>
        <family val="3"/>
        <charset val="134"/>
        <scheme val="minor"/>
      </rPr>
      <t xml:space="preserve">Charging_Speed_Cut
</t>
    </r>
    <r>
      <rPr>
        <sz val="11"/>
        <rFont val="Calibri"/>
        <family val="3"/>
        <charset val="134"/>
        <scheme val="minor"/>
      </rPr>
      <t>8.当子弹接触地面，有一定概率：</t>
    </r>
    <r>
      <rPr>
        <sz val="11"/>
        <color rgb="FFFF0000"/>
        <rFont val="Calibri"/>
        <family val="3"/>
        <charset val="134"/>
        <scheme val="minor"/>
      </rPr>
      <t>P_Bullet_MilkGround_Fast</t>
    </r>
    <r>
      <rPr>
        <sz val="11"/>
        <rFont val="Calibri"/>
        <family val="3"/>
        <charset val="134"/>
        <scheme val="minor"/>
      </rPr>
      <t>，在接触的地面上生成一滩奶茶水渍（这个概率会比短按射击高许多）
9.</t>
    </r>
    <r>
      <rPr>
        <b/>
        <sz val="11"/>
        <rFont val="Calibri"/>
        <family val="3"/>
        <charset val="134"/>
        <scheme val="minor"/>
      </rPr>
      <t>蓄力的时长</t>
    </r>
    <r>
      <rPr>
        <sz val="11"/>
        <rFont val="Calibri"/>
        <family val="3"/>
        <charset val="134"/>
        <scheme val="minor"/>
      </rPr>
      <t>与</t>
    </r>
    <r>
      <rPr>
        <b/>
        <sz val="11"/>
        <rFont val="Calibri"/>
        <family val="3"/>
        <charset val="134"/>
        <scheme val="minor"/>
      </rPr>
      <t>子弹发射速度</t>
    </r>
    <r>
      <rPr>
        <sz val="11"/>
        <rFont val="Calibri"/>
        <family val="3"/>
        <charset val="134"/>
        <scheme val="minor"/>
      </rPr>
      <t>正相关
10.蓄力发射至多会将HP消耗到1点，此时仍然可以进行普通发射，但是不能再进行蓄力发射
11.蓄力攻击伤害：</t>
    </r>
    <r>
      <rPr>
        <b/>
        <sz val="11"/>
        <rFont val="Calibri"/>
        <family val="2"/>
        <scheme val="minor"/>
      </rPr>
      <t xml:space="preserve">Bullet_Dmg </t>
    </r>
    <r>
      <rPr>
        <sz val="11"/>
        <rFont val="Calibri"/>
        <family val="3"/>
        <charset val="134"/>
        <scheme val="minor"/>
      </rPr>
      <t xml:space="preserve">= </t>
    </r>
    <r>
      <rPr>
        <b/>
        <sz val="11"/>
        <rFont val="Calibri"/>
        <family val="2"/>
        <scheme val="minor"/>
      </rPr>
      <t>HP_Charging_Shoot_Cut</t>
    </r>
    <r>
      <rPr>
        <sz val="11"/>
        <rFont val="Calibri"/>
        <family val="3"/>
        <charset val="134"/>
        <scheme val="minor"/>
      </rPr>
      <t xml:space="preserve">  * </t>
    </r>
    <r>
      <rPr>
        <sz val="11"/>
        <color rgb="FFFF0000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
</t>
    </r>
  </si>
  <si>
    <r>
      <t>判断角色受到攻击时是否会被击倒：
1.这个判断取决于以下3个参数：受击点高度（相对于杯底）：</t>
    </r>
    <r>
      <rPr>
        <b/>
        <sz val="11"/>
        <color theme="1"/>
        <rFont val="Calibri"/>
        <family val="2"/>
        <scheme val="minor"/>
      </rPr>
      <t>h_ATKed</t>
    </r>
    <r>
      <rPr>
        <sz val="11"/>
        <color theme="1"/>
        <rFont val="Calibri"/>
        <family val="2"/>
        <scheme val="minor"/>
      </rPr>
      <t>、子弹携带力度：</t>
    </r>
    <r>
      <rPr>
        <b/>
        <sz val="11"/>
        <color theme="1"/>
        <rFont val="Calibri"/>
        <family val="2"/>
        <scheme val="minor"/>
      </rPr>
      <t>Bullet_Power</t>
    </r>
    <r>
      <rPr>
        <sz val="11"/>
        <color theme="1"/>
        <rFont val="Calibri"/>
        <family val="2"/>
        <scheme val="minor"/>
      </rPr>
      <t>、受击角色当前</t>
    </r>
    <r>
      <rPr>
        <b/>
        <sz val="11"/>
        <color theme="1"/>
        <rFont val="Calibri"/>
        <family val="3"/>
        <charset val="134"/>
        <scheme val="minor"/>
      </rPr>
      <t>HP</t>
    </r>
    <r>
      <rPr>
        <sz val="11"/>
        <color theme="1"/>
        <rFont val="Calibri"/>
        <family val="3"/>
        <charset val="134"/>
        <scheme val="minor"/>
      </rPr>
      <t>、奶茶杯高度</t>
    </r>
    <r>
      <rPr>
        <b/>
        <sz val="11"/>
        <color theme="1"/>
        <rFont val="Calibri"/>
        <family val="3"/>
        <charset val="134"/>
        <scheme val="minor"/>
      </rPr>
      <t>H</t>
    </r>
    <r>
      <rPr>
        <sz val="11"/>
        <color theme="1"/>
        <rFont val="Calibri"/>
        <family val="2"/>
        <scheme val="minor"/>
      </rPr>
      <t xml:space="preserve">
2.判断：当</t>
    </r>
    <r>
      <rPr>
        <b/>
        <sz val="11"/>
        <color theme="1"/>
        <rFont val="Calibri"/>
        <family val="3"/>
        <charset val="134"/>
        <scheme val="minor"/>
      </rPr>
      <t>Bullet_Power</t>
    </r>
    <r>
      <rPr>
        <sz val="11"/>
        <color theme="1"/>
        <rFont val="Calibri"/>
        <family val="2"/>
        <scheme val="minor"/>
      </rPr>
      <t xml:space="preserve"> * </t>
    </r>
    <r>
      <rPr>
        <b/>
        <sz val="11"/>
        <color theme="1"/>
        <rFont val="Calibri"/>
        <family val="3"/>
        <charset val="134"/>
        <scheme val="minor"/>
      </rPr>
      <t>h_ATKed</t>
    </r>
    <r>
      <rPr>
        <sz val="11"/>
        <color theme="1"/>
        <rFont val="Calibri"/>
        <family val="2"/>
        <scheme val="minor"/>
      </rPr>
      <t>/(</t>
    </r>
    <r>
      <rPr>
        <b/>
        <sz val="11"/>
        <color theme="1"/>
        <rFont val="Calibri"/>
        <family val="3"/>
        <charset val="134"/>
        <scheme val="minor"/>
      </rPr>
      <t>HP</t>
    </r>
    <r>
      <rPr>
        <sz val="11"/>
        <color theme="1"/>
        <rFont val="Calibri"/>
        <family val="2"/>
        <scheme val="minor"/>
      </rPr>
      <t xml:space="preserve">/100 * </t>
    </r>
    <r>
      <rPr>
        <b/>
        <sz val="11"/>
        <color theme="1"/>
        <rFont val="Calibri"/>
        <family val="3"/>
        <charset val="134"/>
        <scheme val="minor"/>
      </rPr>
      <t>H</t>
    </r>
    <r>
      <rPr>
        <sz val="11"/>
        <color theme="1"/>
        <rFont val="Calibri"/>
        <family val="2"/>
        <scheme val="minor"/>
      </rPr>
      <t>) &gt;= HP  时，角色被击倒，反之，角色不会被击倒
3.角色被击倒后，固定损失HP：</t>
    </r>
    <r>
      <rPr>
        <sz val="11"/>
        <color rgb="FFFF0000"/>
        <rFont val="Calibri"/>
        <family val="3"/>
        <charset val="134"/>
        <scheme val="minor"/>
      </rPr>
      <t>HP_Fall_Cut</t>
    </r>
  </si>
  <si>
    <r>
      <t>1.当角色奶茶杯开口处接触奶茶，则吸收其奶茶，为自己恢复生命值
2.</t>
    </r>
    <r>
      <rPr>
        <b/>
        <sz val="11"/>
        <color theme="1"/>
        <rFont val="Calibri"/>
        <family val="3"/>
        <charset val="134"/>
        <scheme val="minor"/>
      </rPr>
      <t>恢复的生命值</t>
    </r>
    <r>
      <rPr>
        <sz val="11"/>
        <color theme="1"/>
        <rFont val="Calibri"/>
        <family val="2"/>
        <scheme val="minor"/>
      </rPr>
      <t>受</t>
    </r>
    <r>
      <rPr>
        <b/>
        <sz val="11"/>
        <color theme="1"/>
        <rFont val="Calibri"/>
        <family val="3"/>
        <charset val="134"/>
        <scheme val="minor"/>
      </rPr>
      <t>回复率</t>
    </r>
    <r>
      <rPr>
        <sz val="11"/>
        <color theme="1"/>
        <rFont val="Calibri"/>
        <family val="2"/>
        <scheme val="minor"/>
      </rPr>
      <t>以及</t>
    </r>
    <r>
      <rPr>
        <b/>
        <sz val="11"/>
        <color theme="1"/>
        <rFont val="Calibri"/>
        <family val="3"/>
        <charset val="134"/>
        <scheme val="minor"/>
      </rPr>
      <t>子弹的力量</t>
    </r>
    <r>
      <rPr>
        <sz val="11"/>
        <color theme="1"/>
        <rFont val="Calibri"/>
        <family val="2"/>
        <scheme val="minor"/>
      </rPr>
      <t xml:space="preserve">影响：
</t>
    </r>
    <r>
      <rPr>
        <b/>
        <sz val="11"/>
        <color theme="1"/>
        <rFont val="Calibri"/>
        <family val="3"/>
        <charset val="134"/>
        <scheme val="minor"/>
      </rPr>
      <t>HP_Recover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rgb="FFFF0000"/>
        <rFont val="Calibri"/>
        <family val="3"/>
        <charset val="134"/>
        <scheme val="minor"/>
      </rPr>
      <t>Recover_Ratio</t>
    </r>
    <r>
      <rPr>
        <sz val="11"/>
        <color theme="1"/>
        <rFont val="Calibri"/>
        <family val="2"/>
        <scheme val="minor"/>
      </rPr>
      <t xml:space="preserve"> * </t>
    </r>
    <r>
      <rPr>
        <b/>
        <sz val="11"/>
        <color theme="1"/>
        <rFont val="Calibri"/>
        <family val="3"/>
        <charset val="134"/>
        <scheme val="minor"/>
      </rPr>
      <t>Bullet_Power</t>
    </r>
  </si>
  <si>
    <t xml:space="preserve">Bullet_Power * h_ATKed/(HP/100 * H) &gt;= HP  </t>
  </si>
  <si>
    <t>生命恢复</t>
  </si>
  <si>
    <t>HP_Recover = Recover_Ratio * Bullet_Power</t>
  </si>
  <si>
    <t>基础</t>
  </si>
  <si>
    <t>HP_Max=100</t>
  </si>
  <si>
    <t>对手</t>
  </si>
  <si>
    <t>当前HP</t>
  </si>
  <si>
    <t>HP_Shoot_Cut</t>
  </si>
  <si>
    <t>a1</t>
  </si>
  <si>
    <t>己方</t>
  </si>
  <si>
    <t>Bullet_Dmg=HP_Shoot_Cut * a2</t>
  </si>
  <si>
    <r>
      <t>单次发射：
1.每次发射固定损失一定值的HP：</t>
    </r>
    <r>
      <rPr>
        <sz val="11"/>
        <color rgb="FFFF0000"/>
        <rFont val="Calibri"/>
        <family val="2"/>
        <scheme val="minor"/>
      </rPr>
      <t xml:space="preserve">HP_Shoot_Cut
</t>
    </r>
    <r>
      <rPr>
        <sz val="11"/>
        <rFont val="Calibri"/>
        <family val="2"/>
        <scheme val="minor"/>
      </rPr>
      <t>2.子弹携带的力度：</t>
    </r>
    <r>
      <rPr>
        <b/>
        <sz val="11"/>
        <rFont val="Calibri"/>
        <family val="2"/>
        <scheme val="minor"/>
      </rPr>
      <t>Bullet_Power</t>
    </r>
    <r>
      <rPr>
        <sz val="11"/>
        <color rgb="FFFF0000"/>
        <rFont val="Calibri"/>
        <family val="2"/>
        <scheme val="minor"/>
      </rPr>
      <t xml:space="preserve">=HP_Shoot_Cut </t>
    </r>
    <r>
      <rPr>
        <sz val="11"/>
        <rFont val="Calibri"/>
        <family val="3"/>
        <charset val="134"/>
        <scheme val="minor"/>
      </rPr>
      <t>*</t>
    </r>
    <r>
      <rPr>
        <sz val="11"/>
        <color rgb="FFFF0000"/>
        <rFont val="Calibri"/>
        <family val="2"/>
        <scheme val="minor"/>
      </rPr>
      <t xml:space="preserve"> a1</t>
    </r>
    <r>
      <rPr>
        <sz val="11"/>
        <color theme="1"/>
        <rFont val="Calibri"/>
        <family val="2"/>
        <scheme val="minor"/>
      </rPr>
      <t xml:space="preserve">
4.根据当前发射角度发射子弹，发射速度：</t>
    </r>
    <r>
      <rPr>
        <sz val="11"/>
        <color rgb="FFFF0000"/>
        <rFont val="Calibri"/>
        <family val="2"/>
        <scheme val="minor"/>
      </rPr>
      <t xml:space="preserve">Speed_Shoot
</t>
    </r>
    <r>
      <rPr>
        <sz val="11"/>
        <rFont val="Calibri"/>
        <family val="3"/>
        <charset val="134"/>
        <scheme val="minor"/>
      </rPr>
      <t>5.子弹携带的伤害：</t>
    </r>
    <r>
      <rPr>
        <b/>
        <sz val="11"/>
        <rFont val="Calibri"/>
        <family val="3"/>
        <charset val="134"/>
        <scheme val="minor"/>
      </rPr>
      <t>Bullet_Dmg</t>
    </r>
    <r>
      <rPr>
        <sz val="11"/>
        <rFont val="Calibri"/>
        <family val="3"/>
        <charset val="134"/>
        <scheme val="minor"/>
      </rPr>
      <t>=</t>
    </r>
    <r>
      <rPr>
        <sz val="11"/>
        <color rgb="FFFF0000"/>
        <rFont val="Calibri"/>
        <family val="2"/>
        <scheme val="minor"/>
      </rPr>
      <t>HP</t>
    </r>
    <r>
      <rPr>
        <sz val="11"/>
        <color rgb="FFFF0000"/>
        <rFont val="Calibri"/>
        <family val="3"/>
        <charset val="134"/>
        <scheme val="minor"/>
      </rPr>
      <t>_Shoot_Cut</t>
    </r>
    <r>
      <rPr>
        <sz val="11"/>
        <rFont val="Calibri"/>
        <family val="3"/>
        <charset val="134"/>
        <scheme val="minor"/>
      </rPr>
      <t xml:space="preserve"> * </t>
    </r>
    <r>
      <rPr>
        <sz val="11"/>
        <color rgb="FFFF0000"/>
        <rFont val="Calibri"/>
        <family val="3"/>
        <charset val="134"/>
        <scheme val="minor"/>
      </rPr>
      <t>a2</t>
    </r>
    <r>
      <rPr>
        <sz val="11"/>
        <rFont val="Calibri"/>
        <family val="3"/>
        <charset val="134"/>
        <scheme val="minor"/>
      </rPr>
      <t xml:space="preserve">
3.</t>
    </r>
    <r>
      <rPr>
        <sz val="11"/>
        <color rgb="FFFF0000"/>
        <rFont val="Calibri"/>
        <family val="3"/>
        <charset val="134"/>
        <scheme val="minor"/>
      </rPr>
      <t>a1</t>
    </r>
    <r>
      <rPr>
        <sz val="11"/>
        <rFont val="Calibri"/>
        <family val="3"/>
        <charset val="134"/>
        <scheme val="minor"/>
      </rPr>
      <t>、</t>
    </r>
    <r>
      <rPr>
        <sz val="11"/>
        <color rgb="FFFF0000"/>
        <rFont val="Calibri"/>
        <family val="3"/>
        <charset val="134"/>
        <scheme val="minor"/>
      </rPr>
      <t>a2</t>
    </r>
    <r>
      <rPr>
        <sz val="11"/>
        <rFont val="Calibri"/>
        <family val="3"/>
        <charset val="134"/>
        <scheme val="minor"/>
      </rPr>
      <t xml:space="preserve"> 是可调节系数
4.当子弹接触地面，有一定概率：</t>
    </r>
    <r>
      <rPr>
        <sz val="11"/>
        <color rgb="FFFF0000"/>
        <rFont val="Calibri"/>
        <family val="3"/>
        <charset val="134"/>
        <scheme val="minor"/>
      </rPr>
      <t>P_Bullet_MilkGround_Quick</t>
    </r>
    <r>
      <rPr>
        <sz val="11"/>
        <rFont val="Calibri"/>
        <family val="3"/>
        <charset val="134"/>
        <scheme val="minor"/>
      </rPr>
      <t>，在接触的地面上生成一滩奶茶水渍
5.发射间隔：也就是一次射击动画的时长，在动画播放完前，不能开始下一次设计
6.发射至多会将HP消耗到1点，此时仍然可以进行普通发射，但是不能再进行蓄力发射</t>
    </r>
    <r>
      <rPr>
        <sz val="11"/>
        <color rgb="FFFF0000"/>
        <rFont val="Calibri"/>
        <family val="2"/>
        <scheme val="minor"/>
      </rPr>
      <t xml:space="preserve">
</t>
    </r>
  </si>
  <si>
    <t>Bullet_Power</t>
  </si>
  <si>
    <t>Bullet_Dmg</t>
  </si>
  <si>
    <t>a2</t>
  </si>
  <si>
    <t>a3</t>
  </si>
  <si>
    <t>t/t_max</t>
  </si>
  <si>
    <t>HP_Charging_Shoot_Cut</t>
  </si>
  <si>
    <t>h_ATKed/H</t>
  </si>
  <si>
    <t>100/HP</t>
  </si>
  <si>
    <t>K1</t>
  </si>
  <si>
    <t>K2</t>
  </si>
  <si>
    <t>isBeaten_to_Fall_Normal</t>
  </si>
  <si>
    <t>isBeaten_to_Fall_Charge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</si>
</sst>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6" fillId="3" borderId="7" applyNumberFormat="0" applyAlignment="0" applyProtection="0"/>
    <xf numFmtId="0" fontId="17" fillId="4" borderId="8" applyNumberFormat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0" fillId="2" borderId="3" xfId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1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7" fillId="4" borderId="8" xfId="3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2" fillId="0" borderId="0" xfId="0" applyNumberFormat="1" applyFont="1" applyAlignment="1">
      <alignment horizontal="center" vertical="center" wrapText="1"/>
    </xf>
    <xf numFmtId="0" fontId="16" fillId="3" borderId="7" xfId="2" applyNumberFormat="1" applyAlignment="1">
      <alignment horizontal="center" vertical="center" wrapText="1"/>
    </xf>
    <xf numFmtId="0" fontId="0" fillId="0" borderId="0" xfId="0" applyNumberFormat="1"/>
    <xf numFmtId="0" fontId="7" fillId="0" borderId="0" xfId="0" applyNumberFormat="1" applyFont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0" fillId="0" borderId="2" xfId="0" applyNumberFormat="1" applyBorder="1"/>
    <xf numFmtId="0" fontId="7" fillId="5" borderId="0" xfId="0" applyNumberFormat="1" applyFont="1" applyFill="1" applyAlignment="1">
      <alignment horizontal="center" vertical="center" wrapText="1"/>
    </xf>
    <xf numFmtId="0" fontId="7" fillId="6" borderId="0" xfId="0" applyNumberFormat="1" applyFont="1" applyFill="1" applyAlignment="1">
      <alignment horizontal="center" vertical="center" wrapText="1"/>
    </xf>
    <xf numFmtId="0" fontId="5" fillId="7" borderId="0" xfId="0" applyNumberFormat="1" applyFont="1" applyFill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7" fillId="4" borderId="9" xfId="3" applyNumberFormat="1" applyBorder="1" applyAlignment="1">
      <alignment horizontal="center" vertical="center" wrapText="1"/>
    </xf>
    <xf numFmtId="0" fontId="17" fillId="4" borderId="0" xfId="3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16" fillId="3" borderId="2" xfId="2" applyNumberFormat="1" applyBorder="1" applyAlignment="1">
      <alignment horizontal="center" vertical="center" wrapText="1"/>
    </xf>
    <xf numFmtId="0" fontId="17" fillId="4" borderId="2" xfId="3" applyNumberFormat="1" applyBorder="1" applyAlignment="1">
      <alignment horizontal="center" vertical="center" wrapText="1"/>
    </xf>
  </cellXfs>
  <cellStyles count="4">
    <cellStyle name="Check Cell" xfId="3" builtinId="23" customBuiltin="1"/>
    <cellStyle name="Input" xfId="2" builtinId="20"/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4</xdr:col>
          <xdr:colOff>1657350</xdr:colOff>
          <xdr:row>15</xdr:row>
          <xdr:rowOff>1771650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1.vsd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6"/>
  <sheetViews>
    <sheetView workbookViewId="0">
      <pane xSplit="2" ySplit="1" topLeftCell="C13" activePane="bottomRight" state="frozen"/>
      <selection pane="topRight" activeCell="C1" sqref="C1"/>
      <selection pane="bottomLeft" activeCell="A2" sqref="A2"/>
      <selection pane="bottomRight" activeCell="D9" sqref="D9"/>
    </sheetView>
  </sheetViews>
  <sheetFormatPr defaultColWidth="9.140625" defaultRowHeight="15"/>
  <cols>
    <col min="1" max="1" width="9.140625" style="2"/>
    <col min="2" max="2" width="16.28515625" style="1" customWidth="1"/>
    <col min="3" max="3" width="66" style="4" customWidth="1"/>
    <col min="4" max="4" width="55.28515625" style="4" customWidth="1"/>
    <col min="5" max="5" width="25.140625" style="1" customWidth="1"/>
    <col min="6" max="6" width="14.28515625" style="1" customWidth="1"/>
    <col min="7" max="7" width="14.5703125" style="1" customWidth="1"/>
    <col min="8" max="8" width="39.85546875" style="1" customWidth="1"/>
    <col min="9" max="16384" width="9.140625" style="1"/>
  </cols>
  <sheetData>
    <row r="1" spans="1:8" s="3" customFormat="1" ht="36" customHeight="1">
      <c r="A1" s="7" t="s">
        <v>1</v>
      </c>
      <c r="B1" s="7" t="s">
        <v>0</v>
      </c>
      <c r="C1" s="7" t="s">
        <v>20</v>
      </c>
      <c r="D1" s="7" t="s">
        <v>32</v>
      </c>
      <c r="E1" s="7" t="s">
        <v>21</v>
      </c>
      <c r="F1" s="7" t="s">
        <v>19</v>
      </c>
      <c r="G1" s="7" t="s">
        <v>18</v>
      </c>
    </row>
    <row r="2" spans="1:8" ht="69" customHeight="1">
      <c r="A2" s="35" t="s">
        <v>3</v>
      </c>
      <c r="B2" s="8" t="s">
        <v>4</v>
      </c>
      <c r="C2" s="9" t="s">
        <v>27</v>
      </c>
      <c r="D2" s="9" t="s">
        <v>51</v>
      </c>
      <c r="E2" s="10"/>
      <c r="F2" s="11"/>
      <c r="G2" s="11"/>
    </row>
    <row r="3" spans="1:8" ht="34.5" customHeight="1">
      <c r="A3" s="35"/>
      <c r="B3" s="8" t="s">
        <v>5</v>
      </c>
      <c r="C3" s="9" t="s">
        <v>15</v>
      </c>
      <c r="D3" s="9" t="s">
        <v>35</v>
      </c>
      <c r="E3" s="10"/>
      <c r="F3" s="11"/>
      <c r="G3" s="11"/>
    </row>
    <row r="4" spans="1:8" ht="34.5" customHeight="1">
      <c r="A4" s="35"/>
      <c r="B4" s="15" t="s">
        <v>25</v>
      </c>
      <c r="C4" s="16" t="s">
        <v>26</v>
      </c>
      <c r="D4" s="16"/>
      <c r="E4" s="10"/>
      <c r="F4" s="11"/>
      <c r="G4" s="11"/>
    </row>
    <row r="5" spans="1:8">
      <c r="A5" s="35"/>
      <c r="B5" s="10"/>
      <c r="C5" s="9"/>
      <c r="D5" s="9"/>
      <c r="E5" s="10"/>
      <c r="F5" s="11"/>
      <c r="G5" s="11"/>
    </row>
    <row r="6" spans="1:8" ht="64.5" customHeight="1">
      <c r="A6" s="35" t="s">
        <v>44</v>
      </c>
      <c r="B6" s="10" t="s">
        <v>7</v>
      </c>
      <c r="C6" s="9" t="s">
        <v>14</v>
      </c>
      <c r="D6" s="9"/>
      <c r="E6" s="10"/>
      <c r="F6" s="11"/>
      <c r="G6" s="11"/>
    </row>
    <row r="7" spans="1:8" ht="57" customHeight="1">
      <c r="A7" s="35"/>
      <c r="B7" s="10" t="s">
        <v>6</v>
      </c>
      <c r="C7" s="9" t="s">
        <v>61</v>
      </c>
      <c r="D7" s="9" t="s">
        <v>62</v>
      </c>
      <c r="E7" s="10"/>
      <c r="F7" s="11"/>
      <c r="G7" s="11"/>
    </row>
    <row r="8" spans="1:8" ht="52.5" customHeight="1">
      <c r="A8" s="35"/>
      <c r="B8" s="10" t="s">
        <v>16</v>
      </c>
      <c r="C8" s="9" t="s">
        <v>17</v>
      </c>
      <c r="D8" s="9" t="s">
        <v>53</v>
      </c>
      <c r="E8" s="10"/>
      <c r="F8" s="11"/>
      <c r="G8" s="11"/>
    </row>
    <row r="9" spans="1:8" s="14" customFormat="1" ht="52.5" customHeight="1">
      <c r="A9" s="35"/>
      <c r="B9" s="12" t="s">
        <v>28</v>
      </c>
      <c r="C9" s="19" t="s">
        <v>43</v>
      </c>
      <c r="D9" s="13" t="s">
        <v>34</v>
      </c>
      <c r="E9" s="12"/>
      <c r="F9" s="11"/>
      <c r="G9" s="11"/>
    </row>
    <row r="10" spans="1:8" s="14" customFormat="1" ht="53.45" customHeight="1">
      <c r="A10" s="35"/>
      <c r="B10" s="12" t="s">
        <v>29</v>
      </c>
      <c r="C10" s="19" t="s">
        <v>64</v>
      </c>
      <c r="D10" s="13" t="s">
        <v>65</v>
      </c>
      <c r="E10" s="12"/>
      <c r="F10" s="11"/>
      <c r="G10" s="11"/>
    </row>
    <row r="11" spans="1:8" s="14" customFormat="1" ht="65.45" customHeight="1">
      <c r="A11" s="35"/>
      <c r="B11" s="12" t="s">
        <v>30</v>
      </c>
      <c r="C11" s="13" t="s">
        <v>59</v>
      </c>
      <c r="D11" s="13" t="s">
        <v>31</v>
      </c>
      <c r="E11" s="12"/>
      <c r="F11" s="11"/>
      <c r="G11" s="11"/>
    </row>
    <row r="12" spans="1:8" s="14" customFormat="1" ht="65.45" customHeight="1">
      <c r="A12" s="35"/>
      <c r="B12" s="12" t="s">
        <v>36</v>
      </c>
      <c r="C12" s="13" t="s">
        <v>39</v>
      </c>
      <c r="D12" s="13" t="s">
        <v>37</v>
      </c>
      <c r="E12" s="12"/>
      <c r="F12" s="11"/>
      <c r="G12" s="11"/>
    </row>
    <row r="13" spans="1:8" s="14" customFormat="1" ht="65.45" customHeight="1">
      <c r="A13" s="35"/>
      <c r="B13" s="12" t="s">
        <v>67</v>
      </c>
      <c r="C13" s="13" t="s">
        <v>76</v>
      </c>
      <c r="D13" s="13"/>
      <c r="E13" s="12"/>
      <c r="F13" s="11"/>
      <c r="G13" s="11"/>
    </row>
    <row r="14" spans="1:8" s="14" customFormat="1" ht="65.45" customHeight="1">
      <c r="A14" s="35"/>
      <c r="B14" s="12"/>
      <c r="C14" s="12"/>
      <c r="D14" s="13"/>
      <c r="E14" s="12"/>
      <c r="F14" s="11"/>
      <c r="G14" s="11"/>
    </row>
    <row r="15" spans="1:8">
      <c r="A15" s="35"/>
      <c r="B15" s="10"/>
      <c r="C15" s="9"/>
      <c r="D15" s="9"/>
      <c r="E15" s="10"/>
      <c r="F15" s="11"/>
      <c r="G15" s="11"/>
    </row>
    <row r="16" spans="1:8" ht="146.44999999999999" customHeight="1">
      <c r="A16" s="35" t="s">
        <v>23</v>
      </c>
      <c r="B16" s="10" t="s">
        <v>8</v>
      </c>
      <c r="C16" s="9" t="s">
        <v>66</v>
      </c>
      <c r="D16" s="9" t="s">
        <v>52</v>
      </c>
      <c r="E16" s="10"/>
      <c r="F16" s="11"/>
      <c r="G16" s="11"/>
      <c r="H16" s="5" t="s">
        <v>24</v>
      </c>
    </row>
    <row r="17" spans="1:7" ht="135.6" customHeight="1">
      <c r="A17" s="35"/>
      <c r="B17" s="10" t="s">
        <v>9</v>
      </c>
      <c r="C17" s="9" t="s">
        <v>56</v>
      </c>
      <c r="D17" s="9" t="s">
        <v>57</v>
      </c>
      <c r="E17" s="10"/>
      <c r="F17" s="11"/>
      <c r="G17" s="11"/>
    </row>
    <row r="18" spans="1:7" s="14" customFormat="1" ht="194.45" customHeight="1">
      <c r="A18" s="35"/>
      <c r="B18" s="12" t="s">
        <v>10</v>
      </c>
      <c r="C18" s="13" t="s">
        <v>88</v>
      </c>
      <c r="D18" s="13" t="s">
        <v>50</v>
      </c>
      <c r="E18" s="12"/>
      <c r="F18" s="11"/>
      <c r="G18" s="11"/>
    </row>
    <row r="19" spans="1:7" s="14" customFormat="1" ht="301.5" customHeight="1">
      <c r="A19" s="35"/>
      <c r="B19" s="12" t="s">
        <v>11</v>
      </c>
      <c r="C19" s="13" t="s">
        <v>74</v>
      </c>
      <c r="D19" s="13" t="s">
        <v>60</v>
      </c>
      <c r="E19" s="12"/>
      <c r="F19" s="11"/>
      <c r="G19" s="11"/>
    </row>
    <row r="20" spans="1:7" s="14" customFormat="1" ht="116.45" customHeight="1">
      <c r="A20" s="35"/>
      <c r="B20" s="17" t="s">
        <v>12</v>
      </c>
      <c r="C20" s="18" t="s">
        <v>58</v>
      </c>
      <c r="D20" s="13" t="s">
        <v>48</v>
      </c>
      <c r="E20" s="12"/>
      <c r="F20" s="11"/>
      <c r="G20" s="11"/>
    </row>
    <row r="21" spans="1:7" s="14" customFormat="1" ht="124.5" customHeight="1">
      <c r="A21" s="32" t="s">
        <v>2</v>
      </c>
      <c r="B21" s="12" t="s">
        <v>22</v>
      </c>
      <c r="C21" s="13" t="s">
        <v>75</v>
      </c>
      <c r="D21" s="13"/>
      <c r="E21" s="12"/>
      <c r="F21" s="11"/>
      <c r="G21" s="11"/>
    </row>
    <row r="22" spans="1:7" ht="27.6" customHeight="1">
      <c r="A22" s="33"/>
      <c r="B22" s="10" t="s">
        <v>33</v>
      </c>
      <c r="C22" s="9" t="s">
        <v>47</v>
      </c>
      <c r="D22" s="9"/>
      <c r="E22" s="10"/>
      <c r="F22" s="11"/>
      <c r="G22" s="11"/>
    </row>
    <row r="23" spans="1:7" ht="107.45" customHeight="1">
      <c r="A23" s="33"/>
      <c r="B23" s="12" t="s">
        <v>45</v>
      </c>
      <c r="C23" s="13" t="s">
        <v>46</v>
      </c>
      <c r="D23" s="13" t="s">
        <v>49</v>
      </c>
      <c r="E23" s="10"/>
      <c r="F23" s="11"/>
      <c r="G23" s="11"/>
    </row>
    <row r="24" spans="1:7" ht="95.45" customHeight="1">
      <c r="A24" s="33"/>
      <c r="B24" s="10" t="s">
        <v>54</v>
      </c>
      <c r="C24" s="9" t="s">
        <v>63</v>
      </c>
      <c r="D24" s="9" t="s">
        <v>55</v>
      </c>
      <c r="E24" s="10"/>
      <c r="F24" s="11"/>
      <c r="G24" s="11"/>
    </row>
    <row r="25" spans="1:7">
      <c r="A25" s="34"/>
      <c r="B25" s="10"/>
      <c r="C25" s="9"/>
      <c r="D25" s="9"/>
      <c r="E25" s="10"/>
      <c r="F25" s="11"/>
      <c r="G25" s="11"/>
    </row>
    <row r="26" spans="1:7" ht="147" hidden="1" customHeight="1">
      <c r="A26" s="32" t="s">
        <v>13</v>
      </c>
      <c r="B26" s="10" t="s">
        <v>41</v>
      </c>
      <c r="C26" s="9"/>
      <c r="D26" s="9"/>
      <c r="E26" s="10"/>
      <c r="F26" s="11"/>
      <c r="G26" s="11"/>
    </row>
    <row r="27" spans="1:7" ht="61.9" hidden="1" customHeight="1">
      <c r="A27" s="33"/>
      <c r="B27" s="10" t="s">
        <v>38</v>
      </c>
      <c r="C27" s="9" t="s">
        <v>42</v>
      </c>
      <c r="D27" s="9"/>
      <c r="E27" s="10"/>
      <c r="F27" s="11"/>
      <c r="G27" s="11"/>
    </row>
    <row r="28" spans="1:7" ht="62.45" hidden="1" customHeight="1">
      <c r="A28" s="33"/>
      <c r="B28" s="10" t="s">
        <v>40</v>
      </c>
      <c r="C28" s="9"/>
      <c r="D28" s="9"/>
      <c r="E28" s="10"/>
      <c r="F28" s="11"/>
      <c r="G28" s="11"/>
    </row>
    <row r="29" spans="1:7" hidden="1">
      <c r="A29" s="33"/>
      <c r="B29" s="10"/>
      <c r="C29" s="9"/>
      <c r="D29" s="9"/>
      <c r="E29" s="10"/>
      <c r="F29" s="11"/>
      <c r="G29" s="11"/>
    </row>
    <row r="30" spans="1:7" hidden="1">
      <c r="A30" s="33"/>
      <c r="B30" s="10"/>
      <c r="C30" s="9"/>
      <c r="D30" s="9"/>
      <c r="E30" s="10"/>
      <c r="F30" s="11"/>
      <c r="G30" s="11"/>
    </row>
    <row r="31" spans="1:7" hidden="1">
      <c r="A31" s="33"/>
      <c r="B31" s="10"/>
      <c r="C31" s="9"/>
      <c r="D31" s="9"/>
      <c r="E31" s="10"/>
      <c r="F31" s="11"/>
      <c r="G31" s="11"/>
    </row>
    <row r="32" spans="1:7" hidden="1">
      <c r="A32" s="33"/>
      <c r="B32" s="10"/>
      <c r="C32" s="9"/>
      <c r="D32" s="9"/>
      <c r="E32" s="10"/>
      <c r="F32" s="11"/>
      <c r="G32" s="11"/>
    </row>
    <row r="33" spans="1:7" hidden="1">
      <c r="A33" s="33"/>
      <c r="B33" s="10"/>
      <c r="C33" s="9"/>
      <c r="D33" s="9"/>
      <c r="E33" s="10"/>
      <c r="F33" s="11"/>
      <c r="G33" s="11"/>
    </row>
    <row r="34" spans="1:7" hidden="1">
      <c r="A34" s="33"/>
      <c r="B34" s="10"/>
      <c r="C34" s="9"/>
      <c r="D34" s="9"/>
      <c r="E34" s="10"/>
      <c r="F34" s="11"/>
      <c r="G34" s="11"/>
    </row>
    <row r="35" spans="1:7" hidden="1">
      <c r="A35" s="34"/>
      <c r="B35" s="10"/>
      <c r="C35" s="9"/>
      <c r="D35" s="9"/>
      <c r="E35" s="10"/>
      <c r="F35" s="11"/>
      <c r="G35" s="11"/>
    </row>
    <row r="36" spans="1:7">
      <c r="F36" s="6"/>
      <c r="G36" s="6"/>
    </row>
  </sheetData>
  <mergeCells count="5">
    <mergeCell ref="A21:A25"/>
    <mergeCell ref="A16:A20"/>
    <mergeCell ref="A2:A5"/>
    <mergeCell ref="A6:A15"/>
    <mergeCell ref="A26:A35"/>
  </mergeCells>
  <phoneticPr fontId="8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autoPict="0" r:id="rId5">
            <anchor moveWithCells="1">
              <from>
                <xdr:col>4</xdr:col>
                <xdr:colOff>0</xdr:colOff>
                <xdr:row>15</xdr:row>
                <xdr:rowOff>0</xdr:rowOff>
              </from>
              <to>
                <xdr:col>4</xdr:col>
                <xdr:colOff>1657350</xdr:colOff>
                <xdr:row>15</xdr:row>
                <xdr:rowOff>1771650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J16" sqref="J16"/>
    </sheetView>
  </sheetViews>
  <sheetFormatPr defaultRowHeight="15"/>
  <cols>
    <col min="1" max="1" width="10.5703125" style="21" customWidth="1"/>
    <col min="2" max="2" width="65.42578125" style="22" customWidth="1"/>
    <col min="3" max="3" width="17.140625" style="23" customWidth="1"/>
    <col min="4" max="4" width="11.5703125" style="21" bestFit="1" customWidth="1"/>
    <col min="5" max="5" width="9.140625" style="23"/>
    <col min="6" max="6" width="9.28515625" style="21" bestFit="1" customWidth="1"/>
    <col min="7" max="7" width="26.85546875" style="23" customWidth="1"/>
    <col min="8" max="8" width="9.28515625" style="25" bestFit="1" customWidth="1"/>
    <col min="9" max="9" width="9.140625" style="23"/>
    <col min="10" max="11" width="9.140625" style="21"/>
    <col min="12" max="12" width="11.7109375" style="21" bestFit="1" customWidth="1"/>
    <col min="13" max="13" width="9.140625" style="21"/>
    <col min="14" max="14" width="9.28515625" style="21" bestFit="1" customWidth="1"/>
    <col min="15" max="16384" width="9.140625" style="21"/>
  </cols>
  <sheetData>
    <row r="1" spans="1:10">
      <c r="D1" s="24"/>
      <c r="F1" s="24"/>
      <c r="H1" s="20"/>
      <c r="J1" s="25"/>
    </row>
    <row r="2" spans="1:10">
      <c r="A2" s="36" t="s">
        <v>80</v>
      </c>
      <c r="B2" s="22" t="s">
        <v>81</v>
      </c>
      <c r="D2" s="24"/>
      <c r="F2" s="24"/>
      <c r="H2" s="20"/>
      <c r="J2" s="25"/>
    </row>
    <row r="3" spans="1:10">
      <c r="A3" s="36"/>
      <c r="D3" s="24"/>
      <c r="F3" s="24"/>
      <c r="H3" s="20"/>
      <c r="J3" s="25"/>
    </row>
    <row r="4" spans="1:10">
      <c r="D4" s="24"/>
      <c r="F4" s="24"/>
      <c r="H4" s="20"/>
      <c r="J4" s="25"/>
    </row>
    <row r="5" spans="1:10">
      <c r="A5" s="36" t="s">
        <v>70</v>
      </c>
      <c r="B5" s="22" t="s">
        <v>68</v>
      </c>
      <c r="C5" s="31" t="s">
        <v>84</v>
      </c>
      <c r="D5" s="24">
        <v>3</v>
      </c>
      <c r="E5" s="23" t="s">
        <v>85</v>
      </c>
      <c r="F5" s="24">
        <v>0.5</v>
      </c>
      <c r="G5" s="30" t="s">
        <v>89</v>
      </c>
      <c r="H5" s="20">
        <f>$D$5*$F$5</f>
        <v>1.5</v>
      </c>
      <c r="J5" s="25"/>
    </row>
    <row r="6" spans="1:10">
      <c r="A6" s="36"/>
      <c r="D6" s="24"/>
      <c r="F6" s="24"/>
      <c r="H6" s="20"/>
      <c r="J6" s="25"/>
    </row>
    <row r="7" spans="1:10">
      <c r="A7" s="36"/>
      <c r="D7" s="24"/>
      <c r="F7" s="24"/>
      <c r="H7" s="20"/>
      <c r="J7" s="25"/>
    </row>
    <row r="8" spans="1:10">
      <c r="A8" s="36"/>
      <c r="D8" s="24"/>
      <c r="F8" s="24"/>
      <c r="H8" s="20"/>
      <c r="J8" s="25"/>
    </row>
    <row r="9" spans="1:10">
      <c r="A9" s="36"/>
      <c r="B9" s="22" t="s">
        <v>87</v>
      </c>
      <c r="D9" s="24"/>
      <c r="E9" s="23" t="s">
        <v>91</v>
      </c>
      <c r="F9" s="24">
        <v>1.5</v>
      </c>
      <c r="G9" s="29" t="s">
        <v>90</v>
      </c>
      <c r="H9" s="20">
        <f>$F$9*$D$5</f>
        <v>4.5</v>
      </c>
      <c r="J9" s="25"/>
    </row>
    <row r="10" spans="1:10">
      <c r="A10" s="36"/>
      <c r="D10" s="24"/>
      <c r="F10" s="24"/>
      <c r="G10" s="26"/>
      <c r="H10" s="20"/>
      <c r="J10" s="25"/>
    </row>
    <row r="11" spans="1:10" ht="79.5" customHeight="1">
      <c r="D11" s="24"/>
      <c r="F11" s="24"/>
      <c r="H11" s="20"/>
      <c r="J11" s="25"/>
    </row>
    <row r="12" spans="1:10">
      <c r="A12" s="36" t="s">
        <v>71</v>
      </c>
      <c r="B12" s="22" t="s">
        <v>69</v>
      </c>
      <c r="C12" s="23" t="s">
        <v>93</v>
      </c>
      <c r="D12" s="24">
        <v>1</v>
      </c>
      <c r="E12" s="23" t="s">
        <v>85</v>
      </c>
      <c r="F12" s="24">
        <v>0.2</v>
      </c>
      <c r="G12" s="26" t="s">
        <v>94</v>
      </c>
      <c r="H12" s="20">
        <f>$D$12*$F$12*100</f>
        <v>20</v>
      </c>
      <c r="J12" s="25"/>
    </row>
    <row r="13" spans="1:10">
      <c r="A13" s="36"/>
      <c r="D13" s="24"/>
      <c r="F13" s="24"/>
      <c r="H13" s="20"/>
      <c r="J13" s="25"/>
    </row>
    <row r="14" spans="1:10">
      <c r="A14" s="36"/>
      <c r="B14" s="22" t="s">
        <v>72</v>
      </c>
      <c r="D14" s="24"/>
      <c r="E14" s="23" t="s">
        <v>91</v>
      </c>
      <c r="F14" s="24">
        <v>1.5</v>
      </c>
      <c r="G14" s="30" t="s">
        <v>89</v>
      </c>
      <c r="H14" s="20">
        <f>$H$12*$F$14</f>
        <v>30</v>
      </c>
      <c r="J14" s="25"/>
    </row>
    <row r="15" spans="1:10">
      <c r="A15" s="36"/>
      <c r="D15" s="24"/>
      <c r="F15" s="24"/>
      <c r="H15" s="20"/>
      <c r="J15" s="25"/>
    </row>
    <row r="16" spans="1:10">
      <c r="A16" s="36"/>
      <c r="B16" s="22" t="s">
        <v>73</v>
      </c>
      <c r="D16" s="24"/>
      <c r="E16" s="23" t="s">
        <v>92</v>
      </c>
      <c r="F16" s="24">
        <v>1.5</v>
      </c>
      <c r="G16" s="29" t="s">
        <v>90</v>
      </c>
      <c r="H16" s="20">
        <f>$F$16*$H$12</f>
        <v>30</v>
      </c>
      <c r="J16" s="25"/>
    </row>
    <row r="17" spans="1:16">
      <c r="A17" s="36"/>
      <c r="D17" s="24"/>
      <c r="F17" s="24"/>
      <c r="G17" s="26"/>
      <c r="H17" s="20"/>
      <c r="J17" s="25"/>
    </row>
    <row r="18" spans="1:16" ht="81" customHeight="1">
      <c r="D18" s="24"/>
      <c r="F18" s="24"/>
      <c r="H18" s="20"/>
      <c r="J18" s="25"/>
    </row>
    <row r="19" spans="1:16" ht="51" customHeight="1">
      <c r="A19" s="36" t="s">
        <v>22</v>
      </c>
      <c r="B19" s="22" t="s">
        <v>77</v>
      </c>
      <c r="C19" s="23" t="s">
        <v>95</v>
      </c>
      <c r="D19" s="24">
        <v>1</v>
      </c>
      <c r="F19" s="24"/>
      <c r="G19" s="23" t="s">
        <v>99</v>
      </c>
      <c r="H19" s="20" t="str">
        <f>IF($D$19*$D$20*$H$5&gt;=$O$27,"TRUE","FALSE")</f>
        <v>FALSE</v>
      </c>
      <c r="K19" s="21" t="s">
        <v>97</v>
      </c>
      <c r="L19" s="20">
        <f>$D$19*$D$20*$H$5</f>
        <v>3</v>
      </c>
      <c r="M19" s="21" t="s">
        <v>98</v>
      </c>
      <c r="N19" s="37">
        <f>$O$27</f>
        <v>50</v>
      </c>
    </row>
    <row r="20" spans="1:16" ht="61.5" customHeight="1">
      <c r="A20" s="36"/>
      <c r="C20" s="23" t="s">
        <v>96</v>
      </c>
      <c r="D20" s="20">
        <f>100/$O$27</f>
        <v>2</v>
      </c>
      <c r="F20" s="24"/>
      <c r="G20" s="23" t="s">
        <v>100</v>
      </c>
      <c r="H20" s="20" t="str">
        <f>IF($D$19*$D$20*$H$14&gt;=$O$27,"TRUE","FALSE")</f>
        <v>TRUE</v>
      </c>
      <c r="J20" s="25"/>
      <c r="K20" s="21" t="s">
        <v>97</v>
      </c>
      <c r="L20" s="20">
        <f>$D$19*$D$20*$H$14</f>
        <v>60</v>
      </c>
      <c r="M20" s="21" t="s">
        <v>98</v>
      </c>
      <c r="N20" s="38"/>
    </row>
    <row r="21" spans="1:16" ht="84" customHeight="1">
      <c r="D21" s="24"/>
      <c r="F21" s="24"/>
      <c r="H21" s="20"/>
      <c r="J21" s="25"/>
    </row>
    <row r="22" spans="1:16">
      <c r="A22" s="36" t="s">
        <v>78</v>
      </c>
      <c r="B22" s="22" t="s">
        <v>79</v>
      </c>
      <c r="D22" s="24"/>
      <c r="F22" s="24"/>
      <c r="H22" s="20"/>
      <c r="J22" s="25"/>
    </row>
    <row r="23" spans="1:16">
      <c r="A23" s="36"/>
      <c r="D23" s="24"/>
      <c r="F23" s="24"/>
      <c r="H23" s="20"/>
      <c r="J23" s="25"/>
    </row>
    <row r="24" spans="1:16">
      <c r="K24" s="39" t="s">
        <v>86</v>
      </c>
      <c r="L24" s="39"/>
      <c r="M24" s="39"/>
      <c r="N24" s="39" t="s">
        <v>82</v>
      </c>
      <c r="O24" s="39"/>
      <c r="P24" s="39"/>
    </row>
    <row r="25" spans="1:16">
      <c r="K25" s="39"/>
      <c r="L25" s="39"/>
      <c r="M25" s="39"/>
      <c r="N25" s="39"/>
      <c r="O25" s="39"/>
      <c r="P25" s="39"/>
    </row>
    <row r="26" spans="1:16">
      <c r="K26" s="39"/>
      <c r="L26" s="39"/>
      <c r="M26" s="39"/>
      <c r="N26" s="39"/>
      <c r="O26" s="39"/>
      <c r="P26" s="39"/>
    </row>
    <row r="27" spans="1:16">
      <c r="K27" s="27" t="s">
        <v>83</v>
      </c>
      <c r="L27" s="41">
        <v>80</v>
      </c>
      <c r="M27" s="41"/>
      <c r="N27" s="28" t="s">
        <v>83</v>
      </c>
      <c r="O27" s="40">
        <v>50</v>
      </c>
      <c r="P27" s="40"/>
    </row>
    <row r="28" spans="1:16">
      <c r="K28" s="23"/>
      <c r="L28" s="36"/>
      <c r="M28" s="36"/>
      <c r="N28" s="25"/>
      <c r="O28" s="36"/>
      <c r="P28" s="36"/>
    </row>
    <row r="29" spans="1:16">
      <c r="K29" s="23"/>
      <c r="L29" s="36"/>
      <c r="M29" s="36"/>
      <c r="N29" s="25"/>
      <c r="O29" s="36"/>
      <c r="P29" s="36"/>
    </row>
    <row r="30" spans="1:16">
      <c r="K30" s="23"/>
      <c r="L30" s="36"/>
      <c r="M30" s="36"/>
      <c r="N30" s="25"/>
      <c r="O30" s="36"/>
      <c r="P30" s="36"/>
    </row>
    <row r="31" spans="1:16">
      <c r="K31" s="23"/>
      <c r="L31" s="36"/>
      <c r="M31" s="36"/>
      <c r="N31" s="25"/>
      <c r="O31" s="36"/>
      <c r="P31" s="36"/>
    </row>
    <row r="32" spans="1:16">
      <c r="K32" s="23"/>
      <c r="L32" s="36"/>
      <c r="M32" s="36"/>
      <c r="N32" s="25"/>
      <c r="O32" s="36"/>
      <c r="P32" s="36"/>
    </row>
  </sheetData>
  <mergeCells count="20">
    <mergeCell ref="O29:P29"/>
    <mergeCell ref="O30:P30"/>
    <mergeCell ref="K24:M26"/>
    <mergeCell ref="L27:M27"/>
    <mergeCell ref="O31:P31"/>
    <mergeCell ref="O32:P32"/>
    <mergeCell ref="A12:A17"/>
    <mergeCell ref="A5:A10"/>
    <mergeCell ref="A2:A3"/>
    <mergeCell ref="A19:A20"/>
    <mergeCell ref="A22:A23"/>
    <mergeCell ref="N19:N20"/>
    <mergeCell ref="L28:M28"/>
    <mergeCell ref="L29:M29"/>
    <mergeCell ref="L30:M30"/>
    <mergeCell ref="L31:M31"/>
    <mergeCell ref="L32:M32"/>
    <mergeCell ref="N24:P26"/>
    <mergeCell ref="O27:P27"/>
    <mergeCell ref="O28:P28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2018-06-02T23:13:59Z</dcterms:modified>
</cp:coreProperties>
</file>