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chmiel/Desktop/Projects/DataSyncExcel/data-sync-excel/src/main/resources/"/>
    </mc:Choice>
  </mc:AlternateContent>
  <xr:revisionPtr revIDLastSave="0" documentId="13_ncr:1_{C27886D9-4740-4C4E-91CB-38591FB41F50}" xr6:coauthVersionLast="47" xr6:coauthVersionMax="47" xr10:uidLastSave="{00000000-0000-0000-0000-000000000000}"/>
  <bookViews>
    <workbookView xWindow="960" yWindow="1000" windowWidth="27840" windowHeight="15300" xr2:uid="{69F6C0AC-BE0E-F54A-B367-7B3C8B8B754F}"/>
  </bookViews>
  <sheets>
    <sheet name="proces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2" i="1"/>
  <c r="V3" i="1"/>
  <c r="V4" i="1"/>
  <c r="V5" i="1"/>
  <c r="V6" i="1"/>
  <c r="V7" i="1"/>
  <c r="V8" i="1"/>
  <c r="V2" i="1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  <c r="S3" i="1"/>
  <c r="S4" i="1"/>
  <c r="S5" i="1"/>
  <c r="S6" i="1"/>
  <c r="S7" i="1"/>
  <c r="S8" i="1"/>
  <c r="S2" i="1"/>
  <c r="R3" i="1"/>
  <c r="R4" i="1"/>
  <c r="R5" i="1"/>
  <c r="R6" i="1"/>
  <c r="R7" i="1"/>
  <c r="R8" i="1"/>
  <c r="R2" i="1"/>
  <c r="Q3" i="1"/>
  <c r="Q4" i="1"/>
  <c r="Q5" i="1"/>
  <c r="Q6" i="1"/>
  <c r="Q7" i="1"/>
  <c r="Q8" i="1"/>
  <c r="Q2" i="1"/>
  <c r="P3" i="1"/>
  <c r="P4" i="1"/>
  <c r="P5" i="1"/>
  <c r="P6" i="1"/>
  <c r="P7" i="1"/>
  <c r="P8" i="1"/>
  <c r="P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<sst xmlns="http://schemas.openxmlformats.org/spreadsheetml/2006/main" count="37" uniqueCount="33">
  <si>
    <t>Name</t>
  </si>
  <si>
    <t>made on</t>
  </si>
  <si>
    <t>weight before</t>
  </si>
  <si>
    <t>weight after</t>
  </si>
  <si>
    <t>loss kg</t>
  </si>
  <si>
    <t>loss %</t>
  </si>
  <si>
    <t xml:space="preserve">prepared by </t>
  </si>
  <si>
    <t>recived back</t>
  </si>
  <si>
    <t xml:space="preserve">result of the tested sample </t>
  </si>
  <si>
    <t>packed kg</t>
  </si>
  <si>
    <t>aggregate loss kg</t>
  </si>
  <si>
    <t>aggregate loss %</t>
  </si>
  <si>
    <t>purchase price EUR</t>
  </si>
  <si>
    <t>purchase price CHF</t>
  </si>
  <si>
    <t>sale price 10% marge</t>
  </si>
  <si>
    <t>sale price 20% marge</t>
  </si>
  <si>
    <t>sale price 30% marge</t>
  </si>
  <si>
    <t>sale price 40% marge</t>
  </si>
  <si>
    <t>sale price 50% marge</t>
  </si>
  <si>
    <t>sale price 60% marge</t>
  </si>
  <si>
    <t>sale price 70% marge</t>
  </si>
  <si>
    <t>sale price 100% marge</t>
  </si>
  <si>
    <t>lot</t>
  </si>
  <si>
    <t>Mango Og</t>
  </si>
  <si>
    <t>Cannatonic</t>
  </si>
  <si>
    <t>Amnesia</t>
  </si>
  <si>
    <t>Trim</t>
  </si>
  <si>
    <t>Harleqin</t>
  </si>
  <si>
    <t>Moby Dick</t>
  </si>
  <si>
    <t>Kamil</t>
  </si>
  <si>
    <t>Jan</t>
  </si>
  <si>
    <t>Andre</t>
  </si>
  <si>
    <t>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</si>
</sst>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D58B-D7C5-1F45-86FF-A3CCF38FBF36}">
  <dimension ref="A1:W8"/>
  <sheetViews>
    <sheetView tabSelected="1" topLeftCell="E1" workbookViewId="0">
      <selection activeCell="P1" sqref="P1"/>
    </sheetView>
  </sheetViews>
  <sheetFormatPr baseColWidth="10" defaultRowHeight="16" x14ac:dyDescent="0.2"/>
  <cols>
    <col min="7" max="7" width="12.6640625" bestFit="1" customWidth="1"/>
  </cols>
  <sheetData>
    <row r="1" spans="1:23" s="1" customFormat="1" ht="51" x14ac:dyDescent="0.2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>
        <v>10388</v>
      </c>
      <c r="B2" t="s">
        <v>23</v>
      </c>
      <c r="C2" s="2">
        <v>45071</v>
      </c>
      <c r="D2">
        <v>23</v>
      </c>
      <c r="E2">
        <v>19.5</v>
      </c>
      <c r="F2">
        <f>D2-E2</f>
        <v>3.5</v>
      </c>
      <c r="G2" s="3">
        <f>(F2*100)/D2</f>
        <v>15.217391304347826</v>
      </c>
      <c r="H2" t="s">
        <v>29</v>
      </c>
      <c r="I2" s="2">
        <v>45071</v>
      </c>
      <c r="J2">
        <v>0.56000000000000005</v>
      </c>
      <c r="K2">
        <v>17</v>
      </c>
      <c r="L2">
        <f>D2-K2</f>
        <v>6</v>
      </c>
      <c r="M2" s="3">
        <f>(L2*100)/D2</f>
        <v>26.086956521739129</v>
      </c>
      <c r="N2">
        <v>500</v>
      </c>
      <c r="O2">
        <v>500</v>
      </c>
      <c r="P2">
        <f>(((O2*10)/100))+O2</f>
        <v>550</v>
      </c>
      <c r="Q2">
        <f>(((O2*20)/100))+O2</f>
        <v>600</v>
      </c>
      <c r="R2">
        <f>(((O2*30)/100))+O2</f>
        <v>650</v>
      </c>
      <c r="S2">
        <f>(((O2*40)/100))+O2</f>
        <v>700</v>
      </c>
      <c r="T2">
        <f>(((O2*50)/100))+O2</f>
        <v>750</v>
      </c>
      <c r="U2">
        <f>(((O2*60)/100))+O2</f>
        <v>800</v>
      </c>
      <c r="V2">
        <f>(((O2*70)/100))+O2</f>
        <v>850</v>
      </c>
      <c r="W2">
        <f>(((O2*100)/100))+O2</f>
        <v>1000</v>
      </c>
    </row>
    <row r="3" spans="1:23" x14ac:dyDescent="0.2">
      <c r="A3">
        <v>10456</v>
      </c>
      <c r="B3" t="s">
        <v>24</v>
      </c>
      <c r="C3" s="2">
        <v>45072</v>
      </c>
      <c r="D3">
        <v>27</v>
      </c>
      <c r="E3">
        <v>21</v>
      </c>
      <c r="F3">
        <f t="shared" ref="F3:F8" si="0">D3-E3</f>
        <v>6</v>
      </c>
      <c r="G3" s="3">
        <f>(F3*100)/D3</f>
        <v>22.222222222222221</v>
      </c>
      <c r="H3" t="s">
        <v>30</v>
      </c>
      <c r="I3" s="2">
        <v>45072</v>
      </c>
      <c r="J3">
        <v>0.13</v>
      </c>
      <c r="K3">
        <v>20</v>
      </c>
      <c r="L3">
        <f t="shared" ref="L3:L8" si="1">D3-K3</f>
        <v>7</v>
      </c>
      <c r="M3" s="3">
        <f t="shared" ref="M3:M8" si="2">(L3*100)/D3</f>
        <v>25.925925925925927</v>
      </c>
      <c r="N3">
        <v>400</v>
      </c>
      <c r="O3">
        <v>400</v>
      </c>
      <c r="P3">
        <f t="shared" ref="P3:P8" si="3">(((O3*10)/100))+O3</f>
        <v>440</v>
      </c>
      <c r="Q3">
        <f t="shared" ref="Q3:Q8" si="4">(((O3*20)/100))+O3</f>
        <v>480</v>
      </c>
      <c r="R3">
        <f t="shared" ref="R3:R8" si="5">(((O3*30)/100))+O3</f>
        <v>520</v>
      </c>
      <c r="S3">
        <f t="shared" ref="S3:S8" si="6">(((O3*40)/100))+O3</f>
        <v>560</v>
      </c>
      <c r="T3">
        <f t="shared" ref="T3:T8" si="7">(((O3*50)/100))+O3</f>
        <v>600</v>
      </c>
      <c r="U3">
        <f t="shared" ref="U3:U8" si="8">(((O3*60)/100))+O3</f>
        <v>640</v>
      </c>
      <c r="V3">
        <f t="shared" ref="V3:V8" si="9">(((O3*70)/100))+O3</f>
        <v>680</v>
      </c>
      <c r="W3">
        <f t="shared" ref="W3:W8" si="10">(((O3*100)/100))+O3</f>
        <v>800</v>
      </c>
    </row>
    <row r="4" spans="1:23" x14ac:dyDescent="0.2">
      <c r="A4">
        <v>10367</v>
      </c>
      <c r="B4" t="s">
        <v>25</v>
      </c>
      <c r="C4" s="2">
        <v>45073</v>
      </c>
      <c r="D4">
        <v>29.5</v>
      </c>
      <c r="E4">
        <v>25</v>
      </c>
      <c r="F4">
        <f t="shared" si="0"/>
        <v>4.5</v>
      </c>
      <c r="G4" s="3">
        <f t="shared" ref="G4:G8" si="11">(F4*100)/D4</f>
        <v>15.254237288135593</v>
      </c>
      <c r="H4" t="s">
        <v>31</v>
      </c>
      <c r="I4" s="2">
        <v>45073</v>
      </c>
      <c r="J4">
        <v>0.19</v>
      </c>
      <c r="K4">
        <v>21</v>
      </c>
      <c r="L4">
        <f t="shared" si="1"/>
        <v>8.5</v>
      </c>
      <c r="M4" s="3">
        <f t="shared" si="2"/>
        <v>28.8135593220339</v>
      </c>
      <c r="N4">
        <v>700</v>
      </c>
      <c r="O4">
        <v>700</v>
      </c>
      <c r="P4">
        <f t="shared" si="3"/>
        <v>770</v>
      </c>
      <c r="Q4">
        <f t="shared" si="4"/>
        <v>840</v>
      </c>
      <c r="R4">
        <f t="shared" si="5"/>
        <v>910</v>
      </c>
      <c r="S4">
        <f t="shared" si="6"/>
        <v>980</v>
      </c>
      <c r="T4">
        <f t="shared" si="7"/>
        <v>1050</v>
      </c>
      <c r="U4">
        <f t="shared" si="8"/>
        <v>1120</v>
      </c>
      <c r="V4">
        <f t="shared" si="9"/>
        <v>1190</v>
      </c>
      <c r="W4">
        <f t="shared" si="10"/>
        <v>1400</v>
      </c>
    </row>
    <row r="5" spans="1:23" x14ac:dyDescent="0.2">
      <c r="A5">
        <v>10677</v>
      </c>
      <c r="B5" t="s">
        <v>26</v>
      </c>
      <c r="C5" s="2">
        <v>45074</v>
      </c>
      <c r="D5">
        <v>25</v>
      </c>
      <c r="E5">
        <v>20.5</v>
      </c>
      <c r="F5">
        <f t="shared" si="0"/>
        <v>4.5</v>
      </c>
      <c r="G5" s="3">
        <f t="shared" si="11"/>
        <v>18</v>
      </c>
      <c r="H5" t="s">
        <v>32</v>
      </c>
      <c r="I5" s="2">
        <v>45074</v>
      </c>
      <c r="J5">
        <v>0.22</v>
      </c>
      <c r="K5">
        <v>17</v>
      </c>
      <c r="L5">
        <f t="shared" si="1"/>
        <v>8</v>
      </c>
      <c r="M5" s="3">
        <f t="shared" si="2"/>
        <v>32</v>
      </c>
      <c r="N5">
        <v>100</v>
      </c>
      <c r="O5">
        <v>100</v>
      </c>
      <c r="P5">
        <f t="shared" si="3"/>
        <v>110</v>
      </c>
      <c r="Q5">
        <f t="shared" si="4"/>
        <v>120</v>
      </c>
      <c r="R5">
        <f t="shared" si="5"/>
        <v>130</v>
      </c>
      <c r="S5">
        <f t="shared" si="6"/>
        <v>140</v>
      </c>
      <c r="T5">
        <f t="shared" si="7"/>
        <v>150</v>
      </c>
      <c r="U5">
        <f t="shared" si="8"/>
        <v>160</v>
      </c>
      <c r="V5">
        <f t="shared" si="9"/>
        <v>170</v>
      </c>
      <c r="W5">
        <f t="shared" si="10"/>
        <v>200</v>
      </c>
    </row>
    <row r="6" spans="1:23" x14ac:dyDescent="0.2">
      <c r="A6">
        <v>10782</v>
      </c>
      <c r="B6" t="s">
        <v>27</v>
      </c>
      <c r="C6" s="2">
        <v>45075</v>
      </c>
      <c r="D6">
        <v>29</v>
      </c>
      <c r="E6">
        <v>24</v>
      </c>
      <c r="F6">
        <f t="shared" si="0"/>
        <v>5</v>
      </c>
      <c r="G6" s="3">
        <f t="shared" si="11"/>
        <v>17.241379310344829</v>
      </c>
      <c r="H6" t="s">
        <v>29</v>
      </c>
      <c r="I6" s="2">
        <v>45075</v>
      </c>
      <c r="J6">
        <v>0.49</v>
      </c>
      <c r="K6">
        <v>19</v>
      </c>
      <c r="L6">
        <f t="shared" si="1"/>
        <v>10</v>
      </c>
      <c r="M6" s="3">
        <f t="shared" si="2"/>
        <v>34.482758620689658</v>
      </c>
      <c r="N6">
        <v>1200</v>
      </c>
      <c r="O6">
        <v>1200</v>
      </c>
      <c r="P6">
        <f t="shared" si="3"/>
        <v>1320</v>
      </c>
      <c r="Q6">
        <f t="shared" si="4"/>
        <v>1440</v>
      </c>
      <c r="R6">
        <f t="shared" si="5"/>
        <v>1560</v>
      </c>
      <c r="S6">
        <f t="shared" si="6"/>
        <v>1680</v>
      </c>
      <c r="T6">
        <f t="shared" si="7"/>
        <v>1800</v>
      </c>
      <c r="U6">
        <f t="shared" si="8"/>
        <v>1920</v>
      </c>
      <c r="V6">
        <f t="shared" si="9"/>
        <v>2040</v>
      </c>
      <c r="W6">
        <f t="shared" si="10"/>
        <v>2400</v>
      </c>
    </row>
    <row r="7" spans="1:23" x14ac:dyDescent="0.2">
      <c r="A7">
        <v>10767</v>
      </c>
      <c r="B7" t="s">
        <v>28</v>
      </c>
      <c r="C7" s="2">
        <v>45076</v>
      </c>
      <c r="D7">
        <v>23.5</v>
      </c>
      <c r="E7">
        <v>20</v>
      </c>
      <c r="F7">
        <f t="shared" si="0"/>
        <v>3.5</v>
      </c>
      <c r="G7" s="3">
        <f t="shared" si="11"/>
        <v>14.893617021276595</v>
      </c>
      <c r="H7" t="s">
        <v>30</v>
      </c>
      <c r="I7" s="2">
        <v>45076</v>
      </c>
      <c r="J7">
        <v>0.35</v>
      </c>
      <c r="K7">
        <v>17</v>
      </c>
      <c r="L7">
        <f t="shared" si="1"/>
        <v>6.5</v>
      </c>
      <c r="M7" s="3">
        <f t="shared" si="2"/>
        <v>27.659574468085108</v>
      </c>
      <c r="N7">
        <v>1300</v>
      </c>
      <c r="O7">
        <v>1300</v>
      </c>
      <c r="P7">
        <f t="shared" si="3"/>
        <v>1430</v>
      </c>
      <c r="Q7">
        <f t="shared" si="4"/>
        <v>1560</v>
      </c>
      <c r="R7">
        <f t="shared" si="5"/>
        <v>1690</v>
      </c>
      <c r="S7">
        <f t="shared" si="6"/>
        <v>1820</v>
      </c>
      <c r="T7">
        <f t="shared" si="7"/>
        <v>1950</v>
      </c>
      <c r="U7">
        <f t="shared" si="8"/>
        <v>2080</v>
      </c>
      <c r="V7">
        <f t="shared" si="9"/>
        <v>2210</v>
      </c>
      <c r="W7">
        <f t="shared" si="10"/>
        <v>2600</v>
      </c>
    </row>
    <row r="8" spans="1:23" x14ac:dyDescent="0.2">
      <c r="A8">
        <v>10756</v>
      </c>
      <c r="B8" t="s">
        <v>24</v>
      </c>
      <c r="C8" s="2">
        <v>45077</v>
      </c>
      <c r="D8">
        <v>27</v>
      </c>
      <c r="E8">
        <v>21</v>
      </c>
      <c r="F8">
        <f t="shared" si="0"/>
        <v>6</v>
      </c>
      <c r="G8" s="3">
        <f t="shared" si="11"/>
        <v>22.222222222222221</v>
      </c>
      <c r="H8" t="s">
        <v>29</v>
      </c>
      <c r="I8" s="2">
        <v>45077</v>
      </c>
      <c r="J8">
        <v>0.15</v>
      </c>
      <c r="K8">
        <v>20</v>
      </c>
      <c r="L8">
        <f t="shared" si="1"/>
        <v>7</v>
      </c>
      <c r="M8" s="3">
        <f t="shared" si="2"/>
        <v>25.925925925925927</v>
      </c>
      <c r="N8">
        <v>700</v>
      </c>
      <c r="O8">
        <v>700</v>
      </c>
      <c r="P8">
        <f t="shared" si="3"/>
        <v>770</v>
      </c>
      <c r="Q8">
        <f t="shared" si="4"/>
        <v>840</v>
      </c>
      <c r="R8">
        <f t="shared" si="5"/>
        <v>910</v>
      </c>
      <c r="S8">
        <f t="shared" si="6"/>
        <v>980</v>
      </c>
      <c r="T8">
        <f t="shared" si="7"/>
        <v>1050</v>
      </c>
      <c r="U8">
        <f t="shared" si="8"/>
        <v>1120</v>
      </c>
      <c r="V8">
        <f t="shared" si="9"/>
        <v>1190</v>
      </c>
      <c r="W8">
        <f t="shared" si="10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Chmiel</dc:creator>
  <cp:lastModifiedBy>Kamil Chmiel</cp:lastModifiedBy>
  <dcterms:created xsi:type="dcterms:W3CDTF">2023-07-17T07:13:32Z</dcterms:created>
  <dcterms:modified xsi:type="dcterms:W3CDTF">2023-07-21T07:12:31Z</dcterms:modified>
</cp:coreProperties>
</file>