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ks\Python_\TET4565\courseProject_TET4565\"/>
    </mc:Choice>
  </mc:AlternateContent>
  <xr:revisionPtr revIDLastSave="0" documentId="13_ncr:1_{69B066AF-1616-492A-B972-9C73DD933553}" xr6:coauthVersionLast="47" xr6:coauthVersionMax="47" xr10:uidLastSave="{00000000-0000-0000-0000-000000000000}"/>
  <bookViews>
    <workbookView xWindow="-110" yWindow="-110" windowWidth="25820" windowHeight="13900" activeTab="4" xr2:uid="{B4C2A857-2B71-4656-B030-3EEE771D021B}"/>
  </bookViews>
  <sheets>
    <sheet name="Producers" sheetId="1" r:id="rId1"/>
    <sheet name="Consumers" sheetId="2" r:id="rId2"/>
    <sheet name="Time" sheetId="4" r:id="rId3"/>
    <sheet name="Node" sheetId="5" r:id="rId4"/>
    <sheet name="Plo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3" i="6" l="1"/>
  <c r="G73" i="6"/>
  <c r="F73" i="6"/>
  <c r="E73" i="6"/>
  <c r="D73" i="6"/>
  <c r="C73" i="6"/>
  <c r="H72" i="6"/>
  <c r="G72" i="6"/>
  <c r="F72" i="6"/>
  <c r="E72" i="6"/>
  <c r="D72" i="6"/>
  <c r="C72" i="6"/>
  <c r="H71" i="6"/>
  <c r="G71" i="6"/>
  <c r="F71" i="6"/>
  <c r="E71" i="6"/>
  <c r="D71" i="6"/>
  <c r="C71" i="6"/>
  <c r="H70" i="6"/>
  <c r="G70" i="6"/>
  <c r="F70" i="6"/>
  <c r="E70" i="6"/>
  <c r="D70" i="6"/>
  <c r="C70" i="6"/>
  <c r="H69" i="6"/>
  <c r="G69" i="6"/>
  <c r="F69" i="6"/>
  <c r="E69" i="6"/>
  <c r="D69" i="6"/>
  <c r="C69" i="6"/>
  <c r="H68" i="6"/>
  <c r="G68" i="6"/>
  <c r="F68" i="6"/>
  <c r="E68" i="6"/>
  <c r="D68" i="6"/>
  <c r="C68" i="6"/>
  <c r="H67" i="6"/>
  <c r="G67" i="6"/>
  <c r="F67" i="6"/>
  <c r="E67" i="6"/>
  <c r="D67" i="6"/>
  <c r="C67" i="6"/>
  <c r="H66" i="6"/>
  <c r="G66" i="6"/>
  <c r="F66" i="6"/>
  <c r="E66" i="6"/>
  <c r="D66" i="6"/>
  <c r="C66" i="6"/>
  <c r="H65" i="6"/>
  <c r="G65" i="6"/>
  <c r="F65" i="6"/>
  <c r="E65" i="6"/>
  <c r="D65" i="6"/>
  <c r="C65" i="6"/>
  <c r="H64" i="6"/>
  <c r="G64" i="6"/>
  <c r="F64" i="6"/>
  <c r="E64" i="6"/>
  <c r="D64" i="6"/>
  <c r="C64" i="6"/>
  <c r="H63" i="6"/>
  <c r="G63" i="6"/>
  <c r="F63" i="6"/>
  <c r="E63" i="6"/>
  <c r="D63" i="6"/>
  <c r="C63" i="6"/>
  <c r="H62" i="6"/>
  <c r="G62" i="6"/>
  <c r="F62" i="6"/>
  <c r="E62" i="6"/>
  <c r="D62" i="6"/>
  <c r="C62" i="6"/>
  <c r="G61" i="6"/>
  <c r="F61" i="6"/>
  <c r="E61" i="6"/>
  <c r="D61" i="6"/>
  <c r="H61" i="6" s="1"/>
  <c r="C61" i="6"/>
  <c r="H60" i="6"/>
  <c r="G60" i="6"/>
  <c r="F60" i="6"/>
  <c r="E60" i="6"/>
  <c r="D60" i="6"/>
  <c r="C60" i="6"/>
  <c r="G59" i="6"/>
  <c r="F59" i="6"/>
  <c r="E59" i="6"/>
  <c r="D59" i="6"/>
  <c r="H59" i="6" s="1"/>
  <c r="C59" i="6"/>
  <c r="G58" i="6"/>
  <c r="F58" i="6"/>
  <c r="E58" i="6"/>
  <c r="D58" i="6"/>
  <c r="H58" i="6" s="1"/>
  <c r="C58" i="6"/>
  <c r="G57" i="6"/>
  <c r="F57" i="6"/>
  <c r="E57" i="6"/>
  <c r="D57" i="6"/>
  <c r="H57" i="6" s="1"/>
  <c r="C57" i="6"/>
  <c r="G56" i="6"/>
  <c r="F56" i="6"/>
  <c r="E56" i="6"/>
  <c r="D56" i="6"/>
  <c r="H56" i="6" s="1"/>
  <c r="C56" i="6"/>
  <c r="G55" i="6"/>
  <c r="F55" i="6"/>
  <c r="E55" i="6"/>
  <c r="D55" i="6"/>
  <c r="H55" i="6" s="1"/>
  <c r="C55" i="6"/>
  <c r="G54" i="6"/>
  <c r="F54" i="6"/>
  <c r="E54" i="6"/>
  <c r="D54" i="6"/>
  <c r="H54" i="6" s="1"/>
  <c r="C54" i="6"/>
  <c r="H53" i="6"/>
  <c r="G53" i="6"/>
  <c r="F53" i="6"/>
  <c r="E53" i="6"/>
  <c r="D53" i="6"/>
  <c r="C53" i="6"/>
  <c r="H52" i="6"/>
  <c r="G52" i="6"/>
  <c r="F52" i="6"/>
  <c r="E52" i="6"/>
  <c r="D52" i="6"/>
  <c r="C52" i="6"/>
  <c r="G51" i="6"/>
  <c r="F51" i="6"/>
  <c r="E51" i="6"/>
  <c r="D51" i="6"/>
  <c r="H51" i="6" s="1"/>
  <c r="C51" i="6"/>
  <c r="G50" i="6"/>
  <c r="F50" i="6"/>
  <c r="E50" i="6"/>
  <c r="D50" i="6"/>
  <c r="H50" i="6" s="1"/>
  <c r="C50" i="6"/>
  <c r="H49" i="6"/>
  <c r="G49" i="6"/>
  <c r="F49" i="6"/>
  <c r="E49" i="6"/>
  <c r="D49" i="6"/>
  <c r="C49" i="6"/>
  <c r="H48" i="6"/>
  <c r="G48" i="6"/>
  <c r="F48" i="6"/>
  <c r="E48" i="6"/>
  <c r="D48" i="6"/>
  <c r="C48" i="6"/>
  <c r="G47" i="6"/>
  <c r="F47" i="6"/>
  <c r="E47" i="6"/>
  <c r="D47" i="6"/>
  <c r="H47" i="6" s="1"/>
  <c r="C47" i="6"/>
  <c r="G46" i="6"/>
  <c r="F46" i="6"/>
  <c r="E46" i="6"/>
  <c r="D46" i="6"/>
  <c r="H46" i="6" s="1"/>
  <c r="C46" i="6"/>
  <c r="H45" i="6"/>
  <c r="G45" i="6"/>
  <c r="F45" i="6"/>
  <c r="E45" i="6"/>
  <c r="D45" i="6"/>
  <c r="C45" i="6"/>
  <c r="H44" i="6"/>
  <c r="G44" i="6"/>
  <c r="F44" i="6"/>
  <c r="E44" i="6"/>
  <c r="D44" i="6"/>
  <c r="C44" i="6"/>
  <c r="G43" i="6"/>
  <c r="F43" i="6"/>
  <c r="H43" i="6" s="1"/>
  <c r="E43" i="6"/>
  <c r="D43" i="6"/>
  <c r="C43" i="6"/>
  <c r="G42" i="6"/>
  <c r="F42" i="6"/>
  <c r="E42" i="6"/>
  <c r="D42" i="6"/>
  <c r="H42" i="6" s="1"/>
  <c r="C42" i="6"/>
  <c r="H41" i="6"/>
  <c r="G41" i="6"/>
  <c r="F41" i="6"/>
  <c r="E41" i="6"/>
  <c r="D41" i="6"/>
  <c r="C41" i="6"/>
  <c r="H40" i="6"/>
  <c r="G40" i="6"/>
  <c r="F40" i="6"/>
  <c r="E40" i="6"/>
  <c r="D40" i="6"/>
  <c r="C40" i="6"/>
  <c r="G39" i="6"/>
  <c r="F39" i="6"/>
  <c r="E39" i="6"/>
  <c r="D39" i="6"/>
  <c r="H39" i="6" s="1"/>
  <c r="C39" i="6"/>
  <c r="G38" i="6"/>
  <c r="F38" i="6"/>
  <c r="E38" i="6"/>
  <c r="D38" i="6"/>
  <c r="H38" i="6" s="1"/>
  <c r="C38" i="6"/>
  <c r="H37" i="6"/>
  <c r="G37" i="6"/>
  <c r="F37" i="6"/>
  <c r="E37" i="6"/>
  <c r="D37" i="6"/>
  <c r="C37" i="6"/>
  <c r="G36" i="6"/>
  <c r="F36" i="6"/>
  <c r="H36" i="6" s="1"/>
  <c r="E36" i="6"/>
  <c r="D36" i="6"/>
  <c r="C36" i="6"/>
  <c r="G35" i="6"/>
  <c r="F35" i="6"/>
  <c r="E35" i="6"/>
  <c r="D35" i="6"/>
  <c r="H35" i="6" s="1"/>
  <c r="C35" i="6"/>
  <c r="G34" i="6"/>
  <c r="F34" i="6"/>
  <c r="E34" i="6"/>
  <c r="D34" i="6"/>
  <c r="H34" i="6" s="1"/>
  <c r="C34" i="6"/>
  <c r="H33" i="6"/>
  <c r="G33" i="6"/>
  <c r="F33" i="6"/>
  <c r="E33" i="6"/>
  <c r="D33" i="6"/>
  <c r="C33" i="6"/>
  <c r="H32" i="6"/>
  <c r="G32" i="6"/>
  <c r="F32" i="6"/>
  <c r="E32" i="6"/>
  <c r="D32" i="6"/>
  <c r="C32" i="6"/>
  <c r="G31" i="6"/>
  <c r="F31" i="6"/>
  <c r="E31" i="6"/>
  <c r="D31" i="6"/>
  <c r="H31" i="6" s="1"/>
  <c r="C31" i="6"/>
  <c r="G30" i="6"/>
  <c r="F30" i="6"/>
  <c r="E30" i="6"/>
  <c r="D30" i="6"/>
  <c r="H30" i="6" s="1"/>
  <c r="C30" i="6"/>
  <c r="G29" i="6"/>
  <c r="F29" i="6"/>
  <c r="E29" i="6"/>
  <c r="D29" i="6"/>
  <c r="H29" i="6" s="1"/>
  <c r="C29" i="6"/>
  <c r="G28" i="6"/>
  <c r="F28" i="6"/>
  <c r="H28" i="6" s="1"/>
  <c r="E28" i="6"/>
  <c r="D28" i="6"/>
  <c r="C28" i="6"/>
  <c r="H27" i="6"/>
  <c r="G27" i="6"/>
  <c r="F27" i="6"/>
  <c r="E27" i="6"/>
  <c r="D27" i="6"/>
  <c r="C27" i="6"/>
  <c r="G26" i="6"/>
  <c r="F26" i="6"/>
  <c r="E26" i="6"/>
  <c r="D26" i="6"/>
  <c r="H26" i="6" s="1"/>
  <c r="C26" i="6"/>
  <c r="H25" i="6"/>
  <c r="G25" i="6"/>
  <c r="F25" i="6"/>
  <c r="E25" i="6"/>
  <c r="D25" i="6"/>
  <c r="C25" i="6"/>
  <c r="H24" i="6"/>
  <c r="G24" i="6"/>
  <c r="F24" i="6"/>
  <c r="E24" i="6"/>
  <c r="D24" i="6"/>
  <c r="C24" i="6"/>
  <c r="G23" i="6"/>
  <c r="F23" i="6"/>
  <c r="E23" i="6"/>
  <c r="D23" i="6"/>
  <c r="H23" i="6" s="1"/>
  <c r="C23" i="6"/>
  <c r="G22" i="6"/>
  <c r="F22" i="6"/>
  <c r="E22" i="6"/>
  <c r="D22" i="6"/>
  <c r="H22" i="6" s="1"/>
  <c r="C22" i="6"/>
  <c r="G21" i="6"/>
  <c r="F21" i="6"/>
  <c r="E21" i="6"/>
  <c r="D21" i="6"/>
  <c r="H21" i="6" s="1"/>
  <c r="C21" i="6"/>
  <c r="G20" i="6"/>
  <c r="F20" i="6"/>
  <c r="H20" i="6" s="1"/>
  <c r="E20" i="6"/>
  <c r="D20" i="6"/>
  <c r="C20" i="6"/>
  <c r="H19" i="6"/>
  <c r="G19" i="6"/>
  <c r="F19" i="6"/>
  <c r="E19" i="6"/>
  <c r="D19" i="6"/>
  <c r="C19" i="6"/>
  <c r="G18" i="6"/>
  <c r="F18" i="6"/>
  <c r="E18" i="6"/>
  <c r="D18" i="6"/>
  <c r="H18" i="6" s="1"/>
  <c r="C18" i="6"/>
  <c r="H17" i="6"/>
  <c r="G17" i="6"/>
  <c r="F17" i="6"/>
  <c r="E17" i="6"/>
  <c r="D17" i="6"/>
  <c r="C17" i="6"/>
  <c r="H16" i="6"/>
  <c r="G16" i="6"/>
  <c r="F16" i="6"/>
  <c r="E16" i="6"/>
  <c r="D16" i="6"/>
  <c r="C16" i="6"/>
  <c r="G15" i="6"/>
  <c r="F15" i="6"/>
  <c r="E15" i="6"/>
  <c r="D15" i="6"/>
  <c r="H15" i="6" s="1"/>
  <c r="C15" i="6"/>
  <c r="G14" i="6"/>
  <c r="F14" i="6"/>
  <c r="E14" i="6"/>
  <c r="D14" i="6"/>
  <c r="H14" i="6" s="1"/>
  <c r="C14" i="6"/>
  <c r="G13" i="6"/>
  <c r="F13" i="6"/>
  <c r="E13" i="6"/>
  <c r="D13" i="6"/>
  <c r="H13" i="6" s="1"/>
  <c r="C13" i="6"/>
  <c r="G12" i="6"/>
  <c r="F12" i="6"/>
  <c r="H12" i="6" s="1"/>
  <c r="E12" i="6"/>
  <c r="D12" i="6"/>
  <c r="C12" i="6"/>
  <c r="G11" i="6"/>
  <c r="F11" i="6"/>
  <c r="H11" i="6" s="1"/>
  <c r="E11" i="6"/>
  <c r="D11" i="6"/>
  <c r="C11" i="6"/>
  <c r="G10" i="6"/>
  <c r="F10" i="6"/>
  <c r="E10" i="6"/>
  <c r="D10" i="6"/>
  <c r="H10" i="6" s="1"/>
  <c r="C10" i="6"/>
  <c r="H9" i="6"/>
  <c r="G9" i="6"/>
  <c r="F9" i="6"/>
  <c r="E9" i="6"/>
  <c r="D9" i="6"/>
  <c r="C9" i="6"/>
  <c r="H8" i="6"/>
  <c r="G8" i="6"/>
  <c r="F8" i="6"/>
  <c r="E8" i="6"/>
  <c r="D8" i="6"/>
  <c r="C8" i="6"/>
  <c r="G7" i="6"/>
  <c r="F7" i="6"/>
  <c r="E7" i="6"/>
  <c r="D7" i="6"/>
  <c r="H7" i="6" s="1"/>
  <c r="C7" i="6"/>
  <c r="G6" i="6"/>
  <c r="F6" i="6"/>
  <c r="E6" i="6"/>
  <c r="D6" i="6"/>
  <c r="H6" i="6" s="1"/>
  <c r="C6" i="6"/>
  <c r="G5" i="6"/>
  <c r="F5" i="6"/>
  <c r="E5" i="6"/>
  <c r="D5" i="6"/>
  <c r="H5" i="6" s="1"/>
  <c r="C5" i="6"/>
  <c r="G4" i="6"/>
  <c r="F4" i="6"/>
  <c r="H4" i="6" s="1"/>
  <c r="E4" i="6"/>
  <c r="D4" i="6"/>
  <c r="C4" i="6"/>
  <c r="G3" i="6"/>
  <c r="F3" i="6"/>
  <c r="H3" i="6" s="1"/>
  <c r="E3" i="6"/>
  <c r="D3" i="6"/>
  <c r="C3" i="6"/>
  <c r="G2" i="6"/>
  <c r="F2" i="6"/>
  <c r="E2" i="6"/>
  <c r="D2" i="6"/>
  <c r="H2" i="6" s="1"/>
  <c r="C2" i="6"/>
</calcChain>
</file>

<file path=xl/sharedStrings.xml><?xml version="1.0" encoding="utf-8"?>
<sst xmlns="http://schemas.openxmlformats.org/spreadsheetml/2006/main" count="73" uniqueCount="48">
  <si>
    <t>type</t>
  </si>
  <si>
    <t>pmax</t>
  </si>
  <si>
    <t>pmin</t>
  </si>
  <si>
    <t>storage_cap</t>
  </si>
  <si>
    <t>solar</t>
  </si>
  <si>
    <t>hydro</t>
  </si>
  <si>
    <t>windon_NO1</t>
  </si>
  <si>
    <t>solar_NO1</t>
  </si>
  <si>
    <t>lat</t>
  </si>
  <si>
    <t>lon</t>
  </si>
  <si>
    <t>geometry</t>
  </si>
  <si>
    <t>zone</t>
  </si>
  <si>
    <t>POINT (10.504074166666667 59.93336366666667)</t>
  </si>
  <si>
    <t>NO1</t>
  </si>
  <si>
    <t>POINT (8.541870000000003 60.36932575)</t>
  </si>
  <si>
    <t>POINT (11.294631500000001 59.232772499999996)</t>
  </si>
  <si>
    <t>POINT (10.511856 60.998248000000004)</t>
  </si>
  <si>
    <t>POINT (11.224594 60.600397)</t>
  </si>
  <si>
    <t>load_NO1</t>
  </si>
  <si>
    <t>Load 1</t>
  </si>
  <si>
    <t>Load 2</t>
  </si>
  <si>
    <t>Load 3</t>
  </si>
  <si>
    <t>Load 4</t>
  </si>
  <si>
    <t>Load 5</t>
  </si>
  <si>
    <t>NO1_1</t>
  </si>
  <si>
    <t>NO1_2</t>
  </si>
  <si>
    <t>NO1_3</t>
  </si>
  <si>
    <t>NO1_4</t>
  </si>
  <si>
    <t>NO1_5</t>
  </si>
  <si>
    <t>nodeID</t>
  </si>
  <si>
    <t>wind</t>
  </si>
  <si>
    <t>Time</t>
  </si>
  <si>
    <t>Producer</t>
  </si>
  <si>
    <t>Producer 1</t>
  </si>
  <si>
    <t>Producer 2</t>
  </si>
  <si>
    <t>Producer 3</t>
  </si>
  <si>
    <t>Producer 4</t>
  </si>
  <si>
    <t>Producer 5</t>
  </si>
  <si>
    <t>marginal_cost</t>
  </si>
  <si>
    <t>load_ratio_NO1</t>
  </si>
  <si>
    <t>load_NO1_1</t>
  </si>
  <si>
    <t>load_NO1_2</t>
  </si>
  <si>
    <t>load_NO1_3</t>
  </si>
  <si>
    <t>load_NO1_4</t>
  </si>
  <si>
    <t>load_NO1_5</t>
  </si>
  <si>
    <t>tot_load_NO1</t>
  </si>
  <si>
    <t>consumption_max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</si>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</sst>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2" fillId="0" borderId="0" xfId="0" applyFont="1"/>
    <xf numFmtId="0" fontId="0" fillId="4" borderId="0" xfId="0" applyFill="1"/>
    <xf numFmtId="22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7" xfId="0" applyFill="1" applyBorder="1"/>
    <xf numFmtId="0" fontId="2" fillId="0" borderId="8" xfId="0" applyFont="1" applyBorder="1"/>
    <xf numFmtId="0" fontId="2" fillId="0" borderId="9" xfId="0" applyFont="1" applyBorder="1"/>
    <xf numFmtId="2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Hourly historical solar data in NO1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Time!$D$1</c:f>
              <c:strCache>
                <c:ptCount val="1"/>
                <c:pt idx="0">
                  <c:v>solar_NO1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Time!$A$2:$A$49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Time!$D$2:$D$49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2.5999999999999999E-2</c:v>
                </c:pt>
                <c:pt idx="4">
                  <c:v>4.2999999999999997E-2</c:v>
                </c:pt>
                <c:pt idx="5">
                  <c:v>0.192</c:v>
                </c:pt>
                <c:pt idx="6">
                  <c:v>0.36399999999999999</c:v>
                </c:pt>
                <c:pt idx="7">
                  <c:v>0.51700000000000002</c:v>
                </c:pt>
                <c:pt idx="8">
                  <c:v>0.64</c:v>
                </c:pt>
                <c:pt idx="9">
                  <c:v>0.72399999999999998</c:v>
                </c:pt>
                <c:pt idx="10">
                  <c:v>0.77</c:v>
                </c:pt>
                <c:pt idx="11">
                  <c:v>0.77500000000000002</c:v>
                </c:pt>
                <c:pt idx="12">
                  <c:v>0.73599999999999999</c:v>
                </c:pt>
                <c:pt idx="13">
                  <c:v>0.65400000000000003</c:v>
                </c:pt>
                <c:pt idx="14">
                  <c:v>0.52400000000000002</c:v>
                </c:pt>
                <c:pt idx="15">
                  <c:v>0.35799999999999998</c:v>
                </c:pt>
                <c:pt idx="16">
                  <c:v>0.20499999999999999</c:v>
                </c:pt>
                <c:pt idx="17">
                  <c:v>0.10199999999999999</c:v>
                </c:pt>
                <c:pt idx="18">
                  <c:v>4.7E-2</c:v>
                </c:pt>
                <c:pt idx="19">
                  <c:v>1.4999999999999999E-2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2E-3</c:v>
                </c:pt>
                <c:pt idx="27">
                  <c:v>0.03</c:v>
                </c:pt>
                <c:pt idx="28">
                  <c:v>7.1999999999999995E-2</c:v>
                </c:pt>
                <c:pt idx="29">
                  <c:v>0.16500000000000001</c:v>
                </c:pt>
                <c:pt idx="30">
                  <c:v>0.28599999999999998</c:v>
                </c:pt>
                <c:pt idx="31">
                  <c:v>0.41499999999999998</c:v>
                </c:pt>
                <c:pt idx="32">
                  <c:v>0.51100000000000001</c:v>
                </c:pt>
                <c:pt idx="33">
                  <c:v>0.57199999999999995</c:v>
                </c:pt>
                <c:pt idx="34">
                  <c:v>0.64300000000000002</c:v>
                </c:pt>
                <c:pt idx="35">
                  <c:v>0.65700000000000003</c:v>
                </c:pt>
                <c:pt idx="36">
                  <c:v>0.60499999999999998</c:v>
                </c:pt>
                <c:pt idx="37">
                  <c:v>0.51600000000000001</c:v>
                </c:pt>
                <c:pt idx="38">
                  <c:v>0.41899999999999998</c:v>
                </c:pt>
                <c:pt idx="39">
                  <c:v>0.313</c:v>
                </c:pt>
                <c:pt idx="40">
                  <c:v>0.21</c:v>
                </c:pt>
                <c:pt idx="41">
                  <c:v>0.113</c:v>
                </c:pt>
                <c:pt idx="42">
                  <c:v>5.2999999999999999E-2</c:v>
                </c:pt>
                <c:pt idx="43">
                  <c:v>1.6E-2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9-463F-90F2-B75E7C115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Proportion of installed solar capacity being utilized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Hourly historical wind data in NO1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Time!$C$1</c:f>
              <c:strCache>
                <c:ptCount val="1"/>
                <c:pt idx="0">
                  <c:v>windon_NO1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Time!$C$2:$C$49</c:f>
              <c:numCache>
                <c:formatCode>General</c:formatCode>
                <c:ptCount val="48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B-4794-A379-E63ECFDB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Hourly historical</a:t>
            </a:r>
            <a:r>
              <a:rPr lang="en-GB" sz="1400" b="0" i="0" u="none" strike="noStrike" baseline="0"/>
              <a:t> total load data in NO1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Plots!$H$2:$H$49</c:f>
              <c:numCache>
                <c:formatCode>General</c:formatCode>
                <c:ptCount val="48"/>
                <c:pt idx="0">
                  <c:v>2070.5586151165339</c:v>
                </c:pt>
                <c:pt idx="1">
                  <c:v>2017.0014407763365</c:v>
                </c:pt>
                <c:pt idx="2">
                  <c:v>1959.6187539832663</c:v>
                </c:pt>
                <c:pt idx="3">
                  <c:v>1970.1389132286617</c:v>
                </c:pt>
                <c:pt idx="4">
                  <c:v>2035.1726249274748</c:v>
                </c:pt>
                <c:pt idx="5">
                  <c:v>2128.897680022817</c:v>
                </c:pt>
                <c:pt idx="6">
                  <c:v>2246.5321879486064</c:v>
                </c:pt>
                <c:pt idx="7">
                  <c:v>2437.8078105921682</c:v>
                </c:pt>
                <c:pt idx="8">
                  <c:v>2549.7040498386482</c:v>
                </c:pt>
                <c:pt idx="9">
                  <c:v>2607.0867366317184</c:v>
                </c:pt>
                <c:pt idx="10">
                  <c:v>2612.8250053110241</c:v>
                </c:pt>
                <c:pt idx="11">
                  <c:v>2574.5698807823123</c:v>
                </c:pt>
                <c:pt idx="12">
                  <c:v>2578.3953932351856</c:v>
                </c:pt>
                <c:pt idx="13">
                  <c:v>2571.7007464426592</c:v>
                </c:pt>
                <c:pt idx="14">
                  <c:v>2668.2949358776582</c:v>
                </c:pt>
                <c:pt idx="15">
                  <c:v>2616.6505177638937</c:v>
                </c:pt>
                <c:pt idx="16">
                  <c:v>2630.0398113489459</c:v>
                </c:pt>
                <c:pt idx="17">
                  <c:v>2630.9961894621624</c:v>
                </c:pt>
                <c:pt idx="18">
                  <c:v>2664.4694234247854</c:v>
                </c:pt>
                <c:pt idx="19">
                  <c:v>2675.945960783401</c:v>
                </c:pt>
                <c:pt idx="20">
                  <c:v>2624.3015426696365</c:v>
                </c:pt>
                <c:pt idx="21">
                  <c:v>2520.0563283288984</c:v>
                </c:pt>
                <c:pt idx="22">
                  <c:v>2307.7403871945462</c:v>
                </c:pt>
                <c:pt idx="23">
                  <c:v>2135.5923268153433</c:v>
                </c:pt>
                <c:pt idx="24">
                  <c:v>2067.6894807768767</c:v>
                </c:pt>
                <c:pt idx="25">
                  <c:v>2018.9141970027731</c:v>
                </c:pt>
                <c:pt idx="26">
                  <c:v>1956.7496196436136</c:v>
                </c:pt>
                <c:pt idx="27">
                  <c:v>2035.1726249274748</c:v>
                </c:pt>
                <c:pt idx="28">
                  <c:v>2322.0860588928144</c:v>
                </c:pt>
                <c:pt idx="29">
                  <c:v>2746.7179411615152</c:v>
                </c:pt>
                <c:pt idx="30">
                  <c:v>2942.7754543711667</c:v>
                </c:pt>
                <c:pt idx="31">
                  <c:v>2991.5507381452744</c:v>
                </c:pt>
                <c:pt idx="32">
                  <c:v>3017.3729472021541</c:v>
                </c:pt>
                <c:pt idx="33">
                  <c:v>2995.376250598144</c:v>
                </c:pt>
                <c:pt idx="34">
                  <c:v>3030.7622407872032</c:v>
                </c:pt>
                <c:pt idx="35">
                  <c:v>2994.4198724849271</c:v>
                </c:pt>
                <c:pt idx="36">
                  <c:v>2984.8560913527481</c:v>
                </c:pt>
                <c:pt idx="37">
                  <c:v>2970.5104196544835</c:v>
                </c:pt>
                <c:pt idx="38">
                  <c:v>2987.7252256924012</c:v>
                </c:pt>
                <c:pt idx="39">
                  <c:v>2929.3861607861145</c:v>
                </c:pt>
                <c:pt idx="40">
                  <c:v>2880.6108770120063</c:v>
                </c:pt>
                <c:pt idx="41">
                  <c:v>2877.7417426723532</c:v>
                </c:pt>
                <c:pt idx="42">
                  <c:v>2874.872608332701</c:v>
                </c:pt>
                <c:pt idx="43">
                  <c:v>2806.013384181018</c:v>
                </c:pt>
                <c:pt idx="44">
                  <c:v>2743.8488068218621</c:v>
                </c:pt>
                <c:pt idx="45">
                  <c:v>2585.0900400277083</c:v>
                </c:pt>
                <c:pt idx="46">
                  <c:v>2350.7774022893482</c:v>
                </c:pt>
                <c:pt idx="47">
                  <c:v>2194.887769834846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15A-8E88-E980171B6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/>
                  <a:t>Instantaneous load [MW]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Hourly historical total load data evenly distributed across nodes in NO1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load_NO1_1</c:v>
          </c:tx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Plots!$C$2:$C$49</c:f>
              <c:numCache>
                <c:formatCode>General</c:formatCode>
                <c:ptCount val="48"/>
                <c:pt idx="0">
                  <c:v>990.09838893070992</c:v>
                </c:pt>
                <c:pt idx="1">
                  <c:v>964.48845369739797</c:v>
                </c:pt>
                <c:pt idx="2">
                  <c:v>937.04923737599142</c:v>
                </c:pt>
                <c:pt idx="3">
                  <c:v>942.07976036824903</c:v>
                </c:pt>
                <c:pt idx="4">
                  <c:v>973.17753886584296</c:v>
                </c:pt>
                <c:pt idx="5">
                  <c:v>1017.9949255241373</c:v>
                </c:pt>
                <c:pt idx="6">
                  <c:v>1074.2453189830187</c:v>
                </c:pt>
                <c:pt idx="7">
                  <c:v>1165.7093733877039</c:v>
                </c:pt>
                <c:pt idx="8">
                  <c:v>1219.2158452144433</c:v>
                </c:pt>
                <c:pt idx="9">
                  <c:v>1246.6550615358499</c:v>
                </c:pt>
                <c:pt idx="10">
                  <c:v>1249.3989831679899</c:v>
                </c:pt>
                <c:pt idx="11">
                  <c:v>1231.1061722870527</c:v>
                </c:pt>
                <c:pt idx="12">
                  <c:v>1232.9354533751475</c:v>
                </c:pt>
                <c:pt idx="13">
                  <c:v>1229.7342114709829</c:v>
                </c:pt>
                <c:pt idx="14">
                  <c:v>1275.923558945349</c:v>
                </c:pt>
                <c:pt idx="15">
                  <c:v>1251.2282642560826</c:v>
                </c:pt>
                <c:pt idx="16">
                  <c:v>1257.630748064412</c:v>
                </c:pt>
                <c:pt idx="17">
                  <c:v>1258.0880683364348</c:v>
                </c:pt>
                <c:pt idx="18">
                  <c:v>1274.0942778572546</c:v>
                </c:pt>
                <c:pt idx="19">
                  <c:v>1279.5821211215366</c:v>
                </c:pt>
                <c:pt idx="20">
                  <c:v>1254.8868264322703</c:v>
                </c:pt>
                <c:pt idx="21">
                  <c:v>1205.0389167817182</c:v>
                </c:pt>
                <c:pt idx="22">
                  <c:v>1103.5138163925178</c:v>
                </c:pt>
                <c:pt idx="23">
                  <c:v>1021.1961674283021</c:v>
                </c:pt>
                <c:pt idx="24">
                  <c:v>988.726428114638</c:v>
                </c:pt>
                <c:pt idx="25">
                  <c:v>965.40309424144527</c:v>
                </c:pt>
                <c:pt idx="26">
                  <c:v>935.67727655992155</c:v>
                </c:pt>
                <c:pt idx="27">
                  <c:v>973.17753886584296</c:v>
                </c:pt>
                <c:pt idx="28">
                  <c:v>1110.37362047287</c:v>
                </c:pt>
                <c:pt idx="29">
                  <c:v>1313.4238212512687</c:v>
                </c:pt>
                <c:pt idx="30">
                  <c:v>1407.1744770160715</c:v>
                </c:pt>
                <c:pt idx="31">
                  <c:v>1430.497810889266</c:v>
                </c:pt>
                <c:pt idx="32">
                  <c:v>1442.8454582338982</c:v>
                </c:pt>
                <c:pt idx="33">
                  <c:v>1432.3270919773588</c:v>
                </c:pt>
                <c:pt idx="34">
                  <c:v>1449.2479420422258</c:v>
                </c:pt>
                <c:pt idx="35">
                  <c:v>1431.869771705336</c:v>
                </c:pt>
                <c:pt idx="36">
                  <c:v>1427.2965689851012</c:v>
                </c:pt>
                <c:pt idx="37">
                  <c:v>1420.4367649047508</c:v>
                </c:pt>
                <c:pt idx="38">
                  <c:v>1428.6685298011712</c:v>
                </c:pt>
                <c:pt idx="39">
                  <c:v>1400.7719932077421</c:v>
                </c:pt>
                <c:pt idx="40">
                  <c:v>1377.4486593345475</c:v>
                </c:pt>
                <c:pt idx="41">
                  <c:v>1376.0766985184773</c:v>
                </c:pt>
                <c:pt idx="42">
                  <c:v>1374.7047377024076</c:v>
                </c:pt>
                <c:pt idx="43">
                  <c:v>1341.7776781167206</c:v>
                </c:pt>
                <c:pt idx="44">
                  <c:v>1312.0518604351985</c:v>
                </c:pt>
                <c:pt idx="45">
                  <c:v>1236.1366952793103</c:v>
                </c:pt>
                <c:pt idx="46">
                  <c:v>1124.0932286335724</c:v>
                </c:pt>
                <c:pt idx="47">
                  <c:v>1049.5500242937542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4F7F-4A1C-B16F-4622556BF8FB}"/>
            </c:ext>
          </c:extLst>
        </c:ser>
        <c:ser>
          <c:idx val="1"/>
          <c:order val="1"/>
          <c:tx>
            <c:v>load_NO1_2</c:v>
          </c:tx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Plots!$D$2:$D$49</c:f>
              <c:numCache>
                <c:formatCode>General</c:formatCode>
                <c:ptCount val="48"/>
                <c:pt idx="0">
                  <c:v>383.7511589675766</c:v>
                </c:pt>
                <c:pt idx="1">
                  <c:v>373.82503199197168</c:v>
                </c:pt>
                <c:pt idx="2">
                  <c:v>363.18989594668045</c:v>
                </c:pt>
                <c:pt idx="3">
                  <c:v>365.13967088831708</c:v>
                </c:pt>
                <c:pt idx="4">
                  <c:v>377.19282507298044</c:v>
                </c:pt>
                <c:pt idx="5">
                  <c:v>394.56354728028833</c:v>
                </c:pt>
                <c:pt idx="6">
                  <c:v>416.36557617313463</c:v>
                </c:pt>
                <c:pt idx="7">
                  <c:v>451.81602965743764</c:v>
                </c:pt>
                <c:pt idx="8">
                  <c:v>472.55454494575429</c:v>
                </c:pt>
                <c:pt idx="9">
                  <c:v>483.18968099104552</c:v>
                </c:pt>
                <c:pt idx="10">
                  <c:v>484.25319459557443</c:v>
                </c:pt>
                <c:pt idx="11">
                  <c:v>477.16310389871381</c:v>
                </c:pt>
                <c:pt idx="12">
                  <c:v>477.87211296840024</c:v>
                </c:pt>
                <c:pt idx="13">
                  <c:v>476.63134709644942</c:v>
                </c:pt>
                <c:pt idx="14">
                  <c:v>494.53382610602245</c:v>
                </c:pt>
                <c:pt idx="15">
                  <c:v>484.96220366526018</c:v>
                </c:pt>
                <c:pt idx="16">
                  <c:v>487.44373540916189</c:v>
                </c:pt>
                <c:pt idx="17">
                  <c:v>487.62098767658313</c:v>
                </c:pt>
                <c:pt idx="18">
                  <c:v>493.82481703633607</c:v>
                </c:pt>
                <c:pt idx="19">
                  <c:v>495.95184424539462</c:v>
                </c:pt>
                <c:pt idx="20">
                  <c:v>486.3802218046323</c:v>
                </c:pt>
                <c:pt idx="21">
                  <c:v>467.05972465568772</c:v>
                </c:pt>
                <c:pt idx="22">
                  <c:v>427.70972128811155</c:v>
                </c:pt>
                <c:pt idx="23">
                  <c:v>395.80431315223927</c:v>
                </c:pt>
                <c:pt idx="24">
                  <c:v>383.21940216531141</c:v>
                </c:pt>
                <c:pt idx="25">
                  <c:v>374.1795365268149</c:v>
                </c:pt>
                <c:pt idx="26">
                  <c:v>362.65813914441605</c:v>
                </c:pt>
                <c:pt idx="27">
                  <c:v>377.19282507298044</c:v>
                </c:pt>
                <c:pt idx="28">
                  <c:v>430.36850529943456</c:v>
                </c:pt>
                <c:pt idx="29">
                  <c:v>509.06851203458615</c:v>
                </c:pt>
                <c:pt idx="30">
                  <c:v>545.40522685599683</c:v>
                </c:pt>
                <c:pt idx="31">
                  <c:v>554.44509249449402</c:v>
                </c:pt>
                <c:pt idx="32">
                  <c:v>559.2309037148749</c:v>
                </c:pt>
                <c:pt idx="33">
                  <c:v>555.15410156417977</c:v>
                </c:pt>
                <c:pt idx="34">
                  <c:v>561.71243545877587</c:v>
                </c:pt>
                <c:pt idx="35">
                  <c:v>554.97684929675847</c:v>
                </c:pt>
                <c:pt idx="36">
                  <c:v>553.20432662254314</c:v>
                </c:pt>
                <c:pt idx="37">
                  <c:v>550.54554261122087</c:v>
                </c:pt>
                <c:pt idx="38">
                  <c:v>553.73608342480759</c:v>
                </c:pt>
                <c:pt idx="39">
                  <c:v>542.92369511209517</c:v>
                </c:pt>
                <c:pt idx="40">
                  <c:v>533.88382947359787</c:v>
                </c:pt>
                <c:pt idx="41">
                  <c:v>533.35207267133342</c:v>
                </c:pt>
                <c:pt idx="42">
                  <c:v>532.82031586906908</c:v>
                </c:pt>
                <c:pt idx="43">
                  <c:v>520.05815261471992</c:v>
                </c:pt>
                <c:pt idx="44">
                  <c:v>508.5367552323217</c:v>
                </c:pt>
                <c:pt idx="45">
                  <c:v>479.11287884035039</c:v>
                </c:pt>
                <c:pt idx="46">
                  <c:v>435.68607332207984</c:v>
                </c:pt>
                <c:pt idx="47">
                  <c:v>406.79395373237304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4-4507-A842-EBC5D09B03EC}"/>
            </c:ext>
          </c:extLst>
        </c:ser>
        <c:ser>
          <c:idx val="2"/>
          <c:order val="2"/>
          <c:tx>
            <c:strRef>
              <c:f>Plots!$E$1</c:f>
              <c:strCache>
                <c:ptCount val="1"/>
                <c:pt idx="0">
                  <c:v>load_NO1_3</c:v>
                </c:pt>
              </c:strCache>
            </c:strRef>
          </c:tx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Plots!$E$2:$E$49</c:f>
              <c:numCache>
                <c:formatCode>General</c:formatCode>
                <c:ptCount val="48"/>
                <c:pt idx="0">
                  <c:v>285.3470942686813</c:v>
                </c:pt>
                <c:pt idx="1">
                  <c:v>277.96629183032269</c:v>
                </c:pt>
                <c:pt idx="2">
                  <c:v>270.05828921779539</c:v>
                </c:pt>
                <c:pt idx="3">
                  <c:v>271.50808969675865</c:v>
                </c:pt>
                <c:pt idx="4">
                  <c:v>280.47049265762291</c:v>
                </c:pt>
                <c:pt idx="5">
                  <c:v>293.38689692474998</c:v>
                </c:pt>
                <c:pt idx="6">
                  <c:v>309.59830228043035</c:v>
                </c:pt>
                <c:pt idx="7">
                  <c:v>335.95831098885378</c:v>
                </c:pt>
                <c:pt idx="8">
                  <c:v>351.37891608328101</c:v>
                </c:pt>
                <c:pt idx="9">
                  <c:v>359.28691869580831</c:v>
                </c:pt>
                <c:pt idx="10">
                  <c:v>360.07771895706088</c:v>
                </c:pt>
                <c:pt idx="11">
                  <c:v>354.80571721537621</c:v>
                </c:pt>
                <c:pt idx="12">
                  <c:v>355.33291738954495</c:v>
                </c:pt>
                <c:pt idx="13">
                  <c:v>354.41031708474992</c:v>
                </c:pt>
                <c:pt idx="14">
                  <c:v>367.72212148250384</c:v>
                </c:pt>
                <c:pt idx="15">
                  <c:v>360.60491913122911</c:v>
                </c:pt>
                <c:pt idx="16">
                  <c:v>362.4501197408191</c:v>
                </c:pt>
                <c:pt idx="17">
                  <c:v>362.58191978436105</c:v>
                </c:pt>
                <c:pt idx="18">
                  <c:v>367.1949213083351</c:v>
                </c:pt>
                <c:pt idx="19">
                  <c:v>368.77652183084075</c:v>
                </c:pt>
                <c:pt idx="20">
                  <c:v>361.65931947956608</c:v>
                </c:pt>
                <c:pt idx="21">
                  <c:v>347.2931147334757</c:v>
                </c:pt>
                <c:pt idx="22">
                  <c:v>318.03350506712582</c:v>
                </c:pt>
                <c:pt idx="23">
                  <c:v>294.309497229545</c:v>
                </c:pt>
                <c:pt idx="24">
                  <c:v>284.95169413805445</c:v>
                </c:pt>
                <c:pt idx="25">
                  <c:v>278.22989191740703</c:v>
                </c:pt>
                <c:pt idx="26">
                  <c:v>269.66288908716916</c:v>
                </c:pt>
                <c:pt idx="27">
                  <c:v>280.47049265762291</c:v>
                </c:pt>
                <c:pt idx="28">
                  <c:v>320.01050572025775</c:v>
                </c:pt>
                <c:pt idx="29">
                  <c:v>378.52972505295702</c:v>
                </c:pt>
                <c:pt idx="30">
                  <c:v>405.54873397909114</c:v>
                </c:pt>
                <c:pt idx="31">
                  <c:v>412.27053619973907</c:v>
                </c:pt>
                <c:pt idx="32">
                  <c:v>415.82913737537615</c:v>
                </c:pt>
                <c:pt idx="33">
                  <c:v>412.7977363739073</c:v>
                </c:pt>
                <c:pt idx="34">
                  <c:v>417.67433798496569</c:v>
                </c:pt>
                <c:pt idx="35">
                  <c:v>412.66593633036535</c:v>
                </c:pt>
                <c:pt idx="36">
                  <c:v>411.34793589494404</c:v>
                </c:pt>
                <c:pt idx="37">
                  <c:v>409.37093524181262</c:v>
                </c:pt>
                <c:pt idx="38">
                  <c:v>411.74333602557033</c:v>
                </c:pt>
                <c:pt idx="39">
                  <c:v>403.70353336950114</c:v>
                </c:pt>
                <c:pt idx="40">
                  <c:v>396.98173114885321</c:v>
                </c:pt>
                <c:pt idx="41">
                  <c:v>396.58633101822687</c:v>
                </c:pt>
                <c:pt idx="42">
                  <c:v>396.19093088760064</c:v>
                </c:pt>
                <c:pt idx="43">
                  <c:v>386.70132775256815</c:v>
                </c:pt>
                <c:pt idx="44">
                  <c:v>378.13432492233073</c:v>
                </c:pt>
                <c:pt idx="45">
                  <c:v>356.25551769433946</c:v>
                </c:pt>
                <c:pt idx="46">
                  <c:v>323.96450702652118</c:v>
                </c:pt>
                <c:pt idx="47">
                  <c:v>302.48109992915613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4-4507-A842-EBC5D09B03EC}"/>
            </c:ext>
          </c:extLst>
        </c:ser>
        <c:ser>
          <c:idx val="3"/>
          <c:order val="3"/>
          <c:tx>
            <c:strRef>
              <c:f>Plots!$F$1</c:f>
              <c:strCache>
                <c:ptCount val="1"/>
                <c:pt idx="0">
                  <c:v>load_NO1_4</c:v>
                </c:pt>
              </c:strCache>
            </c:strRef>
          </c:tx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Plots!$F$2:$F$49</c:f>
              <c:numCache>
                <c:formatCode>General</c:formatCode>
                <c:ptCount val="48"/>
                <c:pt idx="0">
                  <c:v>285.3470942686813</c:v>
                </c:pt>
                <c:pt idx="1">
                  <c:v>277.96629183032269</c:v>
                </c:pt>
                <c:pt idx="2">
                  <c:v>270.05828921779539</c:v>
                </c:pt>
                <c:pt idx="3">
                  <c:v>271.50808969675865</c:v>
                </c:pt>
                <c:pt idx="4">
                  <c:v>280.47049265762291</c:v>
                </c:pt>
                <c:pt idx="5">
                  <c:v>293.38689692474998</c:v>
                </c:pt>
                <c:pt idx="6">
                  <c:v>309.59830228043035</c:v>
                </c:pt>
                <c:pt idx="7">
                  <c:v>335.95831098885378</c:v>
                </c:pt>
                <c:pt idx="8">
                  <c:v>351.37891608328101</c:v>
                </c:pt>
                <c:pt idx="9">
                  <c:v>359.28691869580831</c:v>
                </c:pt>
                <c:pt idx="10">
                  <c:v>360.07771895706088</c:v>
                </c:pt>
                <c:pt idx="11">
                  <c:v>354.80571721537621</c:v>
                </c:pt>
                <c:pt idx="12">
                  <c:v>355.33291738954495</c:v>
                </c:pt>
                <c:pt idx="13">
                  <c:v>354.41031708474992</c:v>
                </c:pt>
                <c:pt idx="14">
                  <c:v>367.72212148250384</c:v>
                </c:pt>
                <c:pt idx="15">
                  <c:v>360.60491913122911</c:v>
                </c:pt>
                <c:pt idx="16">
                  <c:v>362.4501197408191</c:v>
                </c:pt>
                <c:pt idx="17">
                  <c:v>362.58191978436105</c:v>
                </c:pt>
                <c:pt idx="18">
                  <c:v>367.1949213083351</c:v>
                </c:pt>
                <c:pt idx="19">
                  <c:v>368.77652183084075</c:v>
                </c:pt>
                <c:pt idx="20">
                  <c:v>361.65931947956608</c:v>
                </c:pt>
                <c:pt idx="21">
                  <c:v>347.2931147334757</c:v>
                </c:pt>
                <c:pt idx="22">
                  <c:v>318.03350506712582</c:v>
                </c:pt>
                <c:pt idx="23">
                  <c:v>294.309497229545</c:v>
                </c:pt>
                <c:pt idx="24">
                  <c:v>284.95169413805445</c:v>
                </c:pt>
                <c:pt idx="25">
                  <c:v>278.22989191740703</c:v>
                </c:pt>
                <c:pt idx="26">
                  <c:v>269.66288908716916</c:v>
                </c:pt>
                <c:pt idx="27">
                  <c:v>280.47049265762291</c:v>
                </c:pt>
                <c:pt idx="28">
                  <c:v>320.01050572025775</c:v>
                </c:pt>
                <c:pt idx="29">
                  <c:v>378.52972505295702</c:v>
                </c:pt>
                <c:pt idx="30">
                  <c:v>405.54873397909114</c:v>
                </c:pt>
                <c:pt idx="31">
                  <c:v>412.27053619973907</c:v>
                </c:pt>
                <c:pt idx="32">
                  <c:v>415.82913737537615</c:v>
                </c:pt>
                <c:pt idx="33">
                  <c:v>412.7977363739073</c:v>
                </c:pt>
                <c:pt idx="34">
                  <c:v>417.67433798496569</c:v>
                </c:pt>
                <c:pt idx="35">
                  <c:v>412.66593633036535</c:v>
                </c:pt>
                <c:pt idx="36">
                  <c:v>411.34793589494404</c:v>
                </c:pt>
                <c:pt idx="37">
                  <c:v>409.37093524181262</c:v>
                </c:pt>
                <c:pt idx="38">
                  <c:v>411.74333602557033</c:v>
                </c:pt>
                <c:pt idx="39">
                  <c:v>403.70353336950114</c:v>
                </c:pt>
                <c:pt idx="40">
                  <c:v>396.98173114885321</c:v>
                </c:pt>
                <c:pt idx="41">
                  <c:v>396.58633101822687</c:v>
                </c:pt>
                <c:pt idx="42">
                  <c:v>396.19093088760064</c:v>
                </c:pt>
                <c:pt idx="43">
                  <c:v>386.70132775256815</c:v>
                </c:pt>
                <c:pt idx="44">
                  <c:v>378.13432492233073</c:v>
                </c:pt>
                <c:pt idx="45">
                  <c:v>356.25551769433946</c:v>
                </c:pt>
                <c:pt idx="46">
                  <c:v>323.96450702652118</c:v>
                </c:pt>
                <c:pt idx="47">
                  <c:v>302.48109992915613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4-4507-A842-EBC5D09B03EC}"/>
            </c:ext>
          </c:extLst>
        </c:ser>
        <c:ser>
          <c:idx val="4"/>
          <c:order val="4"/>
          <c:tx>
            <c:strRef>
              <c:f>Plots!$G$1</c:f>
              <c:strCache>
                <c:ptCount val="1"/>
                <c:pt idx="0">
                  <c:v>load_NO1_5</c:v>
                </c:pt>
              </c:strCache>
            </c:strRef>
          </c:tx>
          <c:marker>
            <c:symbol val="none"/>
          </c:marker>
          <c:cat>
            <c:numRef>
              <c:f>Plots!$A$2:$A$49</c:f>
              <c:numCache>
                <c:formatCode>m/d/yyyy\ h:mm</c:formatCode>
                <c:ptCount val="48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</c:numCache>
            </c:numRef>
          </c:cat>
          <c:val>
            <c:numRef>
              <c:f>Plots!$G$2:$G$49</c:f>
              <c:numCache>
                <c:formatCode>General</c:formatCode>
                <c:ptCount val="48"/>
                <c:pt idx="0">
                  <c:v>126.01487868088492</c:v>
                </c:pt>
                <c:pt idx="1">
                  <c:v>122.75537142632157</c:v>
                </c:pt>
                <c:pt idx="2">
                  <c:v>119.2630422250036</c:v>
                </c:pt>
                <c:pt idx="3">
                  <c:v>119.90330257857852</c:v>
                </c:pt>
                <c:pt idx="4">
                  <c:v>123.86127567340556</c:v>
                </c:pt>
                <c:pt idx="5">
                  <c:v>129.5654133688912</c:v>
                </c:pt>
                <c:pt idx="6">
                  <c:v>136.72468823159278</c:v>
                </c:pt>
                <c:pt idx="7">
                  <c:v>148.36578556931897</c:v>
                </c:pt>
                <c:pt idx="8">
                  <c:v>155.1758275118886</c:v>
                </c:pt>
                <c:pt idx="9">
                  <c:v>158.66815671320657</c:v>
                </c:pt>
                <c:pt idx="10">
                  <c:v>159.0173896333383</c:v>
                </c:pt>
                <c:pt idx="11">
                  <c:v>156.68917016579306</c:v>
                </c:pt>
                <c:pt idx="12">
                  <c:v>156.92199211254771</c:v>
                </c:pt>
                <c:pt idx="13">
                  <c:v>156.5145537057272</c:v>
                </c:pt>
                <c:pt idx="14">
                  <c:v>162.39330786127894</c:v>
                </c:pt>
                <c:pt idx="15">
                  <c:v>159.25021158009272</c:v>
                </c:pt>
                <c:pt idx="16">
                  <c:v>160.0650883937337</c:v>
                </c:pt>
                <c:pt idx="17">
                  <c:v>160.12329388042227</c:v>
                </c:pt>
                <c:pt idx="18">
                  <c:v>162.16048591452432</c:v>
                </c:pt>
                <c:pt idx="19">
                  <c:v>162.858951754788</c:v>
                </c:pt>
                <c:pt idx="20">
                  <c:v>159.71585547360178</c:v>
                </c:pt>
                <c:pt idx="21">
                  <c:v>153.37145742454118</c:v>
                </c:pt>
                <c:pt idx="22">
                  <c:v>140.44983937966515</c:v>
                </c:pt>
                <c:pt idx="23">
                  <c:v>129.97285177571172</c:v>
                </c:pt>
                <c:pt idx="24">
                  <c:v>125.84026222081883</c:v>
                </c:pt>
                <c:pt idx="25">
                  <c:v>122.87178239969889</c:v>
                </c:pt>
                <c:pt idx="26">
                  <c:v>119.08842576493775</c:v>
                </c:pt>
                <c:pt idx="27">
                  <c:v>123.86127567340556</c:v>
                </c:pt>
                <c:pt idx="28">
                  <c:v>141.32292167999472</c:v>
                </c:pt>
                <c:pt idx="29">
                  <c:v>167.16615776974652</c:v>
                </c:pt>
                <c:pt idx="30">
                  <c:v>179.0982825409159</c:v>
                </c:pt>
                <c:pt idx="31">
                  <c:v>182.06676236203606</c:v>
                </c:pt>
                <c:pt idx="32">
                  <c:v>183.63831050262905</c:v>
                </c:pt>
                <c:pt idx="33">
                  <c:v>182.29958430879046</c:v>
                </c:pt>
                <c:pt idx="34">
                  <c:v>184.45318731626983</c:v>
                </c:pt>
                <c:pt idx="35">
                  <c:v>182.24137882210189</c:v>
                </c:pt>
                <c:pt idx="36">
                  <c:v>181.65932395521554</c:v>
                </c:pt>
                <c:pt idx="37">
                  <c:v>180.78624165488623</c:v>
                </c:pt>
                <c:pt idx="38">
                  <c:v>181.8339404152814</c:v>
                </c:pt>
                <c:pt idx="39">
                  <c:v>178.2834057272749</c:v>
                </c:pt>
                <c:pt idx="40">
                  <c:v>175.31492590615474</c:v>
                </c:pt>
                <c:pt idx="41">
                  <c:v>175.14030944608888</c:v>
                </c:pt>
                <c:pt idx="42">
                  <c:v>174.96569298602302</c:v>
                </c:pt>
                <c:pt idx="43">
                  <c:v>170.77489794444156</c:v>
                </c:pt>
                <c:pt idx="44">
                  <c:v>166.99154130968066</c:v>
                </c:pt>
                <c:pt idx="45">
                  <c:v>157.32943051936797</c:v>
                </c:pt>
                <c:pt idx="46">
                  <c:v>143.06908628065358</c:v>
                </c:pt>
                <c:pt idx="47">
                  <c:v>133.58159195040679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34-4507-A842-EBC5D09B0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Instantaneous load [MW]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Producers!$C$2:$D$6</c:f>
              <c:multiLvlStrCache>
                <c:ptCount val="5"/>
                <c:lvl>
                  <c:pt idx="0">
                    <c:v>hydro</c:v>
                  </c:pt>
                  <c:pt idx="1">
                    <c:v>wind</c:v>
                  </c:pt>
                  <c:pt idx="2">
                    <c:v>hydro</c:v>
                  </c:pt>
                  <c:pt idx="3">
                    <c:v>solar</c:v>
                  </c:pt>
                  <c:pt idx="4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  <c:pt idx="2">
                    <c:v>Producer 3</c:v>
                  </c:pt>
                  <c:pt idx="3">
                    <c:v>Producer 4</c:v>
                  </c:pt>
                  <c:pt idx="4">
                    <c:v>Producer 5</c:v>
                  </c:pt>
                </c:lvl>
              </c:multiLvlStrCache>
            </c:multiLvlStrRef>
          </c:cat>
          <c:val>
            <c:numRef>
              <c:f>Producers!$G$2:$G$6</c:f>
              <c:numCache>
                <c:formatCode>General</c:formatCode>
                <c:ptCount val="5"/>
                <c:pt idx="0">
                  <c:v>3079493.4</c:v>
                </c:pt>
                <c:pt idx="1">
                  <c:v>0</c:v>
                </c:pt>
                <c:pt idx="2">
                  <c:v>2904820.3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Producers!$C$2:$D$6</c:f>
              <c:multiLvlStrCache>
                <c:ptCount val="5"/>
                <c:lvl>
                  <c:pt idx="0">
                    <c:v>hydro</c:v>
                  </c:pt>
                  <c:pt idx="1">
                    <c:v>wind</c:v>
                  </c:pt>
                  <c:pt idx="2">
                    <c:v>hydro</c:v>
                  </c:pt>
                  <c:pt idx="3">
                    <c:v>solar</c:v>
                  </c:pt>
                  <c:pt idx="4">
                    <c:v>wind</c:v>
                  </c:pt>
                </c:lvl>
                <c:lvl>
                  <c:pt idx="0">
                    <c:v>Producer 1</c:v>
                  </c:pt>
                  <c:pt idx="1">
                    <c:v>Producer 2</c:v>
                  </c:pt>
                  <c:pt idx="2">
                    <c:v>Producer 3</c:v>
                  </c:pt>
                  <c:pt idx="3">
                    <c:v>Producer 4</c:v>
                  </c:pt>
                  <c:pt idx="4">
                    <c:v>Producer 5</c:v>
                  </c:pt>
                </c:lvl>
              </c:multiLvlStrCache>
            </c:multiLvlStrRef>
          </c:cat>
          <c:val>
            <c:numRef>
              <c:f>Producers!$E$2:$E$6</c:f>
              <c:numCache>
                <c:formatCode>General</c:formatCode>
                <c:ptCount val="5"/>
                <c:pt idx="0">
                  <c:v>1535.4215999999999</c:v>
                </c:pt>
                <c:pt idx="1">
                  <c:v>631.68589999999995</c:v>
                </c:pt>
                <c:pt idx="2">
                  <c:v>2352.7361999999998</c:v>
                </c:pt>
                <c:pt idx="3">
                  <c:v>13.8293</c:v>
                </c:pt>
                <c:pt idx="4">
                  <c:v>381.32369999999997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demand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Consumers!$C$2:$C$6</c:f>
              <c:strCache>
                <c:ptCount val="5"/>
                <c:pt idx="0">
                  <c:v>Load 1</c:v>
                </c:pt>
                <c:pt idx="1">
                  <c:v>Load 2</c:v>
                </c:pt>
                <c:pt idx="2">
                  <c:v>Load 3</c:v>
                </c:pt>
                <c:pt idx="3">
                  <c:v>Load 4</c:v>
                </c:pt>
                <c:pt idx="4">
                  <c:v>Load 5</c:v>
                </c:pt>
              </c:strCache>
            </c:strRef>
          </c:cat>
          <c:val>
            <c:numRef>
              <c:f>Consumers!$D$2:$D$6</c:f>
              <c:numCache>
                <c:formatCode>General</c:formatCode>
                <c:ptCount val="5"/>
                <c:pt idx="0">
                  <c:v>1807.39553</c:v>
                </c:pt>
                <c:pt idx="1">
                  <c:v>700.52647000000002</c:v>
                </c:pt>
                <c:pt idx="2">
                  <c:v>520.89274</c:v>
                </c:pt>
                <c:pt idx="3">
                  <c:v>230.03646000000001</c:v>
                </c:pt>
                <c:pt idx="4">
                  <c:v>700.84056999999996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399883</xdr:colOff>
      <xdr:row>2</xdr:row>
      <xdr:rowOff>94209</xdr:rowOff>
    </xdr:from>
    <xdr:to>
      <xdr:col>38</xdr:col>
      <xdr:colOff>428087</xdr:colOff>
      <xdr:row>33</xdr:row>
      <xdr:rowOff>29420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B8361E-26FF-46A8-BF19-631C2D6578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475314</xdr:colOff>
      <xdr:row>36</xdr:row>
      <xdr:rowOff>168697</xdr:rowOff>
    </xdr:from>
    <xdr:to>
      <xdr:col>38</xdr:col>
      <xdr:colOff>526608</xdr:colOff>
      <xdr:row>67</xdr:row>
      <xdr:rowOff>133921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571D041-8899-41BF-9F3D-126636926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740727</xdr:colOff>
      <xdr:row>2</xdr:row>
      <xdr:rowOff>54972</xdr:rowOff>
    </xdr:from>
    <xdr:to>
      <xdr:col>21</xdr:col>
      <xdr:colOff>772091</xdr:colOff>
      <xdr:row>33</xdr:row>
      <xdr:rowOff>40157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87762C4-C5A9-4D7B-9EA6-447270900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741420</xdr:colOff>
      <xdr:row>37</xdr:row>
      <xdr:rowOff>20449</xdr:rowOff>
    </xdr:from>
    <xdr:to>
      <xdr:col>21</xdr:col>
      <xdr:colOff>762000</xdr:colOff>
      <xdr:row>67</xdr:row>
      <xdr:rowOff>136072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6FADBAF3-D4CC-4F0C-9D4F-E8BA27F22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20</xdr:row>
      <xdr:rowOff>13608</xdr:rowOff>
    </xdr:from>
    <xdr:to>
      <xdr:col>45</xdr:col>
      <xdr:colOff>581189</xdr:colOff>
      <xdr:row>36</xdr:row>
      <xdr:rowOff>34140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775608</xdr:colOff>
      <xdr:row>2</xdr:row>
      <xdr:rowOff>122464</xdr:rowOff>
    </xdr:from>
    <xdr:to>
      <xdr:col>45</xdr:col>
      <xdr:colOff>573297</xdr:colOff>
      <xdr:row>18</xdr:row>
      <xdr:rowOff>141092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45</xdr:col>
      <xdr:colOff>583094</xdr:colOff>
      <xdr:row>54</xdr:row>
      <xdr:rowOff>14817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H6" totalsRowShown="0">
  <autoFilter ref="A1:H6" xr:uid="{3E9EE697-7171-461B-B4AE-5D22B484A732}"/>
  <sortState xmlns:xlrd2="http://schemas.microsoft.com/office/spreadsheetml/2017/richdata2" ref="A2:G6">
    <sortCondition ref="A1:A6"/>
  </sortState>
  <tableColumns count="8">
    <tableColumn id="49" xr3:uid="{34CF631A-9A90-45B4-8144-3CF89B1D2F66}" name="zone"/>
    <tableColumn id="1" xr3:uid="{1302BD03-72A8-45E6-B9A9-CE676D90EC2D}" name="nodeID"/>
    <tableColumn id="50" xr3:uid="{55BE9D26-3E25-43A9-8FF1-476E4EB7965D}" name="Producer"/>
    <tableColumn id="3" xr3:uid="{8444EE8E-7A06-4133-919C-4ABA42D700BC}" name="type"/>
    <tableColumn id="4" xr3:uid="{BDBA4CA8-EBF7-479E-B8AA-C95B8A5FA16E}" name="pmax"/>
    <tableColumn id="5" xr3:uid="{5D34091F-B32A-4795-955C-77C8902D0F52}" name="pmin"/>
    <tableColumn id="9" xr3:uid="{E8D8CD75-D115-4F85-905F-F2B97AD07C33}" name="storage_cap"/>
    <tableColumn id="51" xr3:uid="{4A90CDCF-0532-4320-862E-CC75E0954730}" name="marginal_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15A296-F432-4AEC-A1A6-C0550A611E9C}" name="Tabell2" displayName="Tabell2" ref="A1:D6" totalsRowShown="0">
  <autoFilter ref="A1:D6" xr:uid="{A615A296-F432-4AEC-A1A6-C0550A611E9C}"/>
  <tableColumns count="4">
    <tableColumn id="8" xr3:uid="{97A58C94-334E-4BA4-89D8-06D2C700378F}" name="zone"/>
    <tableColumn id="3" xr3:uid="{99FFE39B-0E19-484C-B187-E99AFBC57925}" name="lat"/>
    <tableColumn id="4" xr3:uid="{E5A3C795-4DC5-4FEA-95DB-3789DB4B71C5}" name="lon"/>
    <tableColumn id="6" xr3:uid="{180ED354-E10F-4F6D-88BF-4495FFA84D9A}" name="geomet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H6"/>
  <sheetViews>
    <sheetView zoomScaleNormal="100" workbookViewId="0">
      <selection activeCell="K12" sqref="K12"/>
    </sheetView>
  </sheetViews>
  <sheetFormatPr baseColWidth="10" defaultRowHeight="14.5" x14ac:dyDescent="0.35"/>
  <cols>
    <col min="2" max="3" width="12" customWidth="1"/>
    <col min="6" max="6" width="10.08984375" customWidth="1"/>
    <col min="7" max="7" width="15.08984375" customWidth="1"/>
    <col min="8" max="8" width="18.54296875" customWidth="1"/>
  </cols>
  <sheetData>
    <row r="1" spans="1:8" x14ac:dyDescent="0.35">
      <c r="A1" t="s">
        <v>11</v>
      </c>
      <c r="B1" t="s">
        <v>29</v>
      </c>
      <c r="C1" t="s">
        <v>32</v>
      </c>
      <c r="D1" t="s">
        <v>0</v>
      </c>
      <c r="E1" t="s">
        <v>1</v>
      </c>
      <c r="F1" t="s">
        <v>2</v>
      </c>
      <c r="G1" t="s">
        <v>3</v>
      </c>
      <c r="H1" t="s">
        <v>38</v>
      </c>
    </row>
    <row r="2" spans="1:8" x14ac:dyDescent="0.35">
      <c r="A2" t="s">
        <v>13</v>
      </c>
      <c r="B2" t="s">
        <v>24</v>
      </c>
      <c r="C2" t="s">
        <v>33</v>
      </c>
      <c r="D2" t="s">
        <v>5</v>
      </c>
      <c r="E2">
        <v>1535.4215999999999</v>
      </c>
      <c r="F2">
        <v>0</v>
      </c>
      <c r="G2">
        <v>3079493.4</v>
      </c>
      <c r="H2">
        <v>30</v>
      </c>
    </row>
    <row r="3" spans="1:8" x14ac:dyDescent="0.35">
      <c r="A3" t="s">
        <v>13</v>
      </c>
      <c r="B3" t="s">
        <v>25</v>
      </c>
      <c r="C3" t="s">
        <v>34</v>
      </c>
      <c r="D3" t="s">
        <v>30</v>
      </c>
      <c r="E3">
        <v>631.68589999999995</v>
      </c>
      <c r="F3">
        <v>0</v>
      </c>
      <c r="G3">
        <v>0</v>
      </c>
      <c r="H3">
        <v>15</v>
      </c>
    </row>
    <row r="4" spans="1:8" x14ac:dyDescent="0.35">
      <c r="A4" t="s">
        <v>13</v>
      </c>
      <c r="B4" t="s">
        <v>26</v>
      </c>
      <c r="C4" t="s">
        <v>35</v>
      </c>
      <c r="D4" t="s">
        <v>5</v>
      </c>
      <c r="E4">
        <v>2352.7361999999998</v>
      </c>
      <c r="F4">
        <v>0</v>
      </c>
      <c r="G4">
        <v>2904820.3</v>
      </c>
      <c r="H4">
        <v>25</v>
      </c>
    </row>
    <row r="5" spans="1:8" x14ac:dyDescent="0.35">
      <c r="A5" t="s">
        <v>13</v>
      </c>
      <c r="B5" t="s">
        <v>27</v>
      </c>
      <c r="C5" t="s">
        <v>36</v>
      </c>
      <c r="D5" t="s">
        <v>4</v>
      </c>
      <c r="E5">
        <v>13.8293</v>
      </c>
      <c r="F5">
        <v>0</v>
      </c>
      <c r="G5">
        <v>0</v>
      </c>
      <c r="H5">
        <v>10</v>
      </c>
    </row>
    <row r="6" spans="1:8" x14ac:dyDescent="0.35">
      <c r="A6" t="s">
        <v>13</v>
      </c>
      <c r="B6" t="s">
        <v>28</v>
      </c>
      <c r="C6" t="s">
        <v>37</v>
      </c>
      <c r="D6" t="s">
        <v>30</v>
      </c>
      <c r="E6">
        <v>381.32369999999997</v>
      </c>
      <c r="F6">
        <v>0</v>
      </c>
      <c r="G6">
        <v>0</v>
      </c>
      <c r="H6">
        <v>12</v>
      </c>
    </row>
  </sheetData>
  <phoneticPr fontId="3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D6"/>
  <sheetViews>
    <sheetView zoomScale="90" zoomScaleNormal="90" workbookViewId="0">
      <selection activeCell="H12" sqref="H12"/>
    </sheetView>
  </sheetViews>
  <sheetFormatPr baseColWidth="10" defaultRowHeight="14.5" x14ac:dyDescent="0.35"/>
  <cols>
    <col min="1" max="1" width="12.54296875" customWidth="1"/>
    <col min="2" max="2" width="11.1796875" customWidth="1"/>
    <col min="3" max="3" width="9.81640625" customWidth="1"/>
    <col min="4" max="4" width="20.6328125" customWidth="1"/>
    <col min="5" max="5" width="22.453125" customWidth="1"/>
  </cols>
  <sheetData>
    <row r="1" spans="1:4" x14ac:dyDescent="0.35">
      <c r="A1" s="7" t="s">
        <v>11</v>
      </c>
      <c r="B1" s="8" t="s">
        <v>29</v>
      </c>
      <c r="C1" s="8" t="s">
        <v>47</v>
      </c>
      <c r="D1" s="9" t="s">
        <v>46</v>
      </c>
    </row>
    <row r="2" spans="1:4" x14ac:dyDescent="0.35">
      <c r="A2" s="10" t="s">
        <v>13</v>
      </c>
      <c r="B2" s="11" t="s">
        <v>24</v>
      </c>
      <c r="C2" s="11" t="s">
        <v>19</v>
      </c>
      <c r="D2" s="12">
        <v>1807.39553</v>
      </c>
    </row>
    <row r="3" spans="1:4" x14ac:dyDescent="0.35">
      <c r="A3" s="13" t="s">
        <v>13</v>
      </c>
      <c r="B3" s="14" t="s">
        <v>25</v>
      </c>
      <c r="C3" s="14" t="s">
        <v>20</v>
      </c>
      <c r="D3" s="15">
        <v>700.52647000000002</v>
      </c>
    </row>
    <row r="4" spans="1:4" x14ac:dyDescent="0.35">
      <c r="A4" s="10" t="s">
        <v>13</v>
      </c>
      <c r="B4" s="11" t="s">
        <v>26</v>
      </c>
      <c r="C4" s="11" t="s">
        <v>21</v>
      </c>
      <c r="D4" s="12">
        <v>520.89274</v>
      </c>
    </row>
    <row r="5" spans="1:4" x14ac:dyDescent="0.35">
      <c r="A5" s="13" t="s">
        <v>13</v>
      </c>
      <c r="B5" s="14" t="s">
        <v>27</v>
      </c>
      <c r="C5" s="14" t="s">
        <v>22</v>
      </c>
      <c r="D5" s="15">
        <v>230.03646000000001</v>
      </c>
    </row>
    <row r="6" spans="1:4" x14ac:dyDescent="0.35">
      <c r="A6" s="1" t="s">
        <v>13</v>
      </c>
      <c r="B6" s="2" t="s">
        <v>28</v>
      </c>
      <c r="C6" s="2" t="s">
        <v>23</v>
      </c>
      <c r="D6" s="3">
        <v>700.84056999999996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D73"/>
  <sheetViews>
    <sheetView zoomScale="90" zoomScaleNormal="90" workbookViewId="0">
      <selection activeCell="H16" sqref="H16"/>
    </sheetView>
  </sheetViews>
  <sheetFormatPr baseColWidth="10" defaultRowHeight="14.5" x14ac:dyDescent="0.35"/>
  <cols>
    <col min="1" max="1" width="17.81640625" bestFit="1" customWidth="1"/>
    <col min="2" max="2" width="11.54296875" customWidth="1"/>
    <col min="3" max="3" width="13.36328125" bestFit="1" customWidth="1"/>
  </cols>
  <sheetData>
    <row r="1" spans="1:4" x14ac:dyDescent="0.35">
      <c r="A1" s="4" t="s">
        <v>31</v>
      </c>
      <c r="B1" s="4" t="s">
        <v>18</v>
      </c>
      <c r="C1" s="4" t="s">
        <v>6</v>
      </c>
      <c r="D1" s="4" t="s">
        <v>7</v>
      </c>
    </row>
    <row r="2" spans="1:4" x14ac:dyDescent="0.35">
      <c r="A2" s="6">
        <v>43983</v>
      </c>
      <c r="B2">
        <v>0.54780393804045202</v>
      </c>
      <c r="C2">
        <v>3.9E-2</v>
      </c>
      <c r="D2">
        <v>0</v>
      </c>
    </row>
    <row r="3" spans="1:4" x14ac:dyDescent="0.35">
      <c r="A3" s="6">
        <v>43983.041666666664</v>
      </c>
      <c r="B3">
        <v>0.53363441354610297</v>
      </c>
      <c r="C3">
        <v>3.6999999999999998E-2</v>
      </c>
      <c r="D3">
        <v>0</v>
      </c>
    </row>
    <row r="4" spans="1:4" x14ac:dyDescent="0.35">
      <c r="A4" s="6">
        <v>43983.08333321759</v>
      </c>
      <c r="B4">
        <v>0.51845278015929996</v>
      </c>
      <c r="C4">
        <v>4.1000000000000002E-2</v>
      </c>
      <c r="D4">
        <v>2E-3</v>
      </c>
    </row>
    <row r="5" spans="1:4" x14ac:dyDescent="0.35">
      <c r="A5" s="6">
        <v>43983.124999826388</v>
      </c>
      <c r="B5">
        <v>0.52123607961354701</v>
      </c>
      <c r="C5">
        <v>4.3999999999999997E-2</v>
      </c>
      <c r="D5">
        <v>2.5999999999999999E-2</v>
      </c>
    </row>
    <row r="6" spans="1:4" x14ac:dyDescent="0.35">
      <c r="A6" s="6">
        <v>43983.166666435187</v>
      </c>
      <c r="B6">
        <v>0.53844193078525704</v>
      </c>
      <c r="C6">
        <v>4.3999999999999997E-2</v>
      </c>
      <c r="D6">
        <v>4.2999999999999997E-2</v>
      </c>
    </row>
    <row r="7" spans="1:4" x14ac:dyDescent="0.35">
      <c r="A7" s="6">
        <v>43983.208333043978</v>
      </c>
      <c r="B7">
        <v>0.56323859865036696</v>
      </c>
      <c r="C7">
        <v>0.01</v>
      </c>
      <c r="D7">
        <v>0.192</v>
      </c>
    </row>
    <row r="8" spans="1:4" x14ac:dyDescent="0.35">
      <c r="A8" s="6">
        <v>43983.249999652777</v>
      </c>
      <c r="B8">
        <v>0.594360947093312</v>
      </c>
      <c r="C8">
        <v>7.0000000000000001E-3</v>
      </c>
      <c r="D8">
        <v>0.36399999999999999</v>
      </c>
    </row>
    <row r="9" spans="1:4" x14ac:dyDescent="0.35">
      <c r="A9" s="6">
        <v>43983.291666261575</v>
      </c>
      <c r="B9">
        <v>0.64496639171598702</v>
      </c>
      <c r="C9">
        <v>2.7E-2</v>
      </c>
      <c r="D9">
        <v>0.51700000000000002</v>
      </c>
    </row>
    <row r="10" spans="1:4" x14ac:dyDescent="0.35">
      <c r="A10" s="6">
        <v>43983.333332870374</v>
      </c>
      <c r="B10">
        <v>0.67457057682025101</v>
      </c>
      <c r="C10">
        <v>4.2000000000000003E-2</v>
      </c>
      <c r="D10">
        <v>0.64</v>
      </c>
    </row>
    <row r="11" spans="1:4" x14ac:dyDescent="0.35">
      <c r="A11" s="6">
        <v>43983.374999479165</v>
      </c>
      <c r="B11">
        <v>0.68975221020705402</v>
      </c>
      <c r="C11">
        <v>4.5999999999999999E-2</v>
      </c>
      <c r="D11">
        <v>0.72399999999999998</v>
      </c>
    </row>
    <row r="12" spans="1:4" x14ac:dyDescent="0.35">
      <c r="A12" s="6">
        <v>43983.416666087964</v>
      </c>
      <c r="B12">
        <v>0.69127037354573395</v>
      </c>
      <c r="C12">
        <v>4.5999999999999999E-2</v>
      </c>
      <c r="D12">
        <v>0.77</v>
      </c>
    </row>
    <row r="13" spans="1:4" x14ac:dyDescent="0.35">
      <c r="A13" s="6">
        <v>43983.458332696762</v>
      </c>
      <c r="B13">
        <v>0.68114928462119895</v>
      </c>
      <c r="C13">
        <v>4.7E-2</v>
      </c>
      <c r="D13">
        <v>0.77500000000000002</v>
      </c>
    </row>
    <row r="14" spans="1:4" x14ac:dyDescent="0.35">
      <c r="A14" s="6">
        <v>43983.499999305554</v>
      </c>
      <c r="B14">
        <v>0.68216139351365301</v>
      </c>
      <c r="C14">
        <v>0.05</v>
      </c>
      <c r="D14">
        <v>0.73599999999999999</v>
      </c>
    </row>
    <row r="15" spans="1:4" x14ac:dyDescent="0.35">
      <c r="A15" s="6">
        <v>43983.541665914352</v>
      </c>
      <c r="B15">
        <v>0.68039020295185904</v>
      </c>
      <c r="C15">
        <v>5.6000000000000001E-2</v>
      </c>
      <c r="D15">
        <v>0.65400000000000003</v>
      </c>
    </row>
    <row r="16" spans="1:4" x14ac:dyDescent="0.35">
      <c r="A16" s="6">
        <v>43983.583332523151</v>
      </c>
      <c r="B16">
        <v>0.70594595248630998</v>
      </c>
      <c r="C16">
        <v>6.5000000000000002E-2</v>
      </c>
      <c r="D16">
        <v>0.52400000000000002</v>
      </c>
    </row>
    <row r="17" spans="1:4" x14ac:dyDescent="0.35">
      <c r="A17" s="6">
        <v>43983.624999131942</v>
      </c>
      <c r="B17">
        <v>0.69228248243818702</v>
      </c>
      <c r="C17">
        <v>7.8E-2</v>
      </c>
      <c r="D17">
        <v>0.35799999999999998</v>
      </c>
    </row>
    <row r="18" spans="1:4" x14ac:dyDescent="0.35">
      <c r="A18" s="6">
        <v>43983.66666574074</v>
      </c>
      <c r="B18">
        <v>0.69582486356177498</v>
      </c>
      <c r="C18">
        <v>0.08</v>
      </c>
      <c r="D18">
        <v>0.20499999999999999</v>
      </c>
    </row>
    <row r="19" spans="1:4" x14ac:dyDescent="0.35">
      <c r="A19" s="6">
        <v>43983.708332349539</v>
      </c>
      <c r="B19">
        <v>0.69607789078488802</v>
      </c>
      <c r="C19">
        <v>6.7000000000000004E-2</v>
      </c>
      <c r="D19">
        <v>0.10199999999999999</v>
      </c>
    </row>
    <row r="20" spans="1:4" x14ac:dyDescent="0.35">
      <c r="A20" s="6">
        <v>43983.74999895833</v>
      </c>
      <c r="B20">
        <v>0.70493384359385602</v>
      </c>
      <c r="C20">
        <v>6.6000000000000003E-2</v>
      </c>
      <c r="D20">
        <v>4.7E-2</v>
      </c>
    </row>
    <row r="21" spans="1:4" x14ac:dyDescent="0.35">
      <c r="A21" s="6">
        <v>43983.791665567129</v>
      </c>
      <c r="B21">
        <v>0.707970170271217</v>
      </c>
      <c r="C21">
        <v>8.2000000000000003E-2</v>
      </c>
      <c r="D21">
        <v>1.4999999999999999E-2</v>
      </c>
    </row>
    <row r="22" spans="1:4" x14ac:dyDescent="0.35">
      <c r="A22" s="6">
        <v>43983.833332175927</v>
      </c>
      <c r="B22">
        <v>0.69430670022309404</v>
      </c>
      <c r="C22">
        <v>9.1999999999999998E-2</v>
      </c>
      <c r="D22">
        <v>0</v>
      </c>
    </row>
    <row r="23" spans="1:4" x14ac:dyDescent="0.35">
      <c r="A23" s="6">
        <v>43983.874998784719</v>
      </c>
      <c r="B23">
        <v>0.66672673290373696</v>
      </c>
      <c r="C23">
        <v>8.8999999999999996E-2</v>
      </c>
      <c r="D23">
        <v>0</v>
      </c>
    </row>
    <row r="24" spans="1:4" x14ac:dyDescent="0.35">
      <c r="A24" s="6">
        <v>43983.916665393517</v>
      </c>
      <c r="B24">
        <v>0.61055468937256796</v>
      </c>
      <c r="C24">
        <v>7.2999999999999995E-2</v>
      </c>
      <c r="D24">
        <v>0</v>
      </c>
    </row>
    <row r="25" spans="1:4" x14ac:dyDescent="0.35">
      <c r="A25" s="6">
        <v>43983.958332002316</v>
      </c>
      <c r="B25">
        <v>0.56500978921216105</v>
      </c>
      <c r="C25">
        <v>5.2999999999999999E-2</v>
      </c>
      <c r="D25">
        <v>0</v>
      </c>
    </row>
    <row r="26" spans="1:4" x14ac:dyDescent="0.35">
      <c r="A26" s="6">
        <v>43983.999998611114</v>
      </c>
      <c r="B26">
        <v>0.547044856371111</v>
      </c>
      <c r="C26">
        <v>3.9E-2</v>
      </c>
      <c r="D26">
        <v>0</v>
      </c>
    </row>
    <row r="27" spans="1:4" x14ac:dyDescent="0.35">
      <c r="A27" s="6">
        <v>43984.041665219906</v>
      </c>
      <c r="B27">
        <v>0.53414046799232995</v>
      </c>
      <c r="C27">
        <v>3.6999999999999998E-2</v>
      </c>
      <c r="D27">
        <v>0</v>
      </c>
    </row>
    <row r="28" spans="1:4" x14ac:dyDescent="0.35">
      <c r="A28" s="6">
        <v>43984.083331828704</v>
      </c>
      <c r="B28">
        <v>0.51769369848996005</v>
      </c>
      <c r="C28">
        <v>3.5999999999999997E-2</v>
      </c>
      <c r="D28">
        <v>2E-3</v>
      </c>
    </row>
    <row r="29" spans="1:4" x14ac:dyDescent="0.35">
      <c r="A29" s="6">
        <v>43984.124998437503</v>
      </c>
      <c r="B29">
        <v>0.53844193078525704</v>
      </c>
      <c r="C29">
        <v>3.5999999999999997E-2</v>
      </c>
      <c r="D29">
        <v>0.03</v>
      </c>
    </row>
    <row r="30" spans="1:4" x14ac:dyDescent="0.35">
      <c r="A30" s="6">
        <v>43984.166665046294</v>
      </c>
      <c r="B30">
        <v>0.61435009771926896</v>
      </c>
      <c r="C30">
        <v>2.1000000000000001E-2</v>
      </c>
      <c r="D30">
        <v>7.1999999999999995E-2</v>
      </c>
    </row>
    <row r="31" spans="1:4" x14ac:dyDescent="0.35">
      <c r="A31" s="6">
        <v>43984.208331655092</v>
      </c>
      <c r="B31">
        <v>0.72669418478160597</v>
      </c>
      <c r="C31">
        <v>5.0000000000000001E-3</v>
      </c>
      <c r="D31">
        <v>0.16500000000000001</v>
      </c>
    </row>
    <row r="32" spans="1:4" x14ac:dyDescent="0.35">
      <c r="A32" s="6">
        <v>43984.249998263891</v>
      </c>
      <c r="B32">
        <v>0.77856476551984799</v>
      </c>
      <c r="C32">
        <v>4.0000000000000001E-3</v>
      </c>
      <c r="D32">
        <v>0.28599999999999998</v>
      </c>
    </row>
    <row r="33" spans="1:4" x14ac:dyDescent="0.35">
      <c r="A33" s="6">
        <v>43984.291664872682</v>
      </c>
      <c r="B33">
        <v>0.79146915389863004</v>
      </c>
      <c r="C33">
        <v>1.7000000000000001E-2</v>
      </c>
      <c r="D33">
        <v>0.41499999999999998</v>
      </c>
    </row>
    <row r="34" spans="1:4" x14ac:dyDescent="0.35">
      <c r="A34" s="6">
        <v>43984.333331481481</v>
      </c>
      <c r="B34">
        <v>0.79830088892269102</v>
      </c>
      <c r="C34">
        <v>4.8000000000000001E-2</v>
      </c>
      <c r="D34">
        <v>0.51100000000000001</v>
      </c>
    </row>
    <row r="35" spans="1:4" x14ac:dyDescent="0.35">
      <c r="A35" s="6">
        <v>43984.374998090279</v>
      </c>
      <c r="B35">
        <v>0.792481262791083</v>
      </c>
      <c r="C35">
        <v>6.8000000000000005E-2</v>
      </c>
      <c r="D35">
        <v>0.57199999999999995</v>
      </c>
    </row>
    <row r="36" spans="1:4" x14ac:dyDescent="0.35">
      <c r="A36" s="6">
        <v>43984.416664699071</v>
      </c>
      <c r="B36">
        <v>0.80184327004627798</v>
      </c>
      <c r="C36">
        <v>8.5999999999999993E-2</v>
      </c>
      <c r="D36">
        <v>0.64300000000000002</v>
      </c>
    </row>
    <row r="37" spans="1:4" x14ac:dyDescent="0.35">
      <c r="A37" s="6">
        <v>43984.458331307869</v>
      </c>
      <c r="B37">
        <v>0.79222823556796995</v>
      </c>
      <c r="C37">
        <v>0.10299999999999999</v>
      </c>
      <c r="D37">
        <v>0.65700000000000003</v>
      </c>
    </row>
    <row r="38" spans="1:4" x14ac:dyDescent="0.35">
      <c r="A38" s="6">
        <v>43984.499997916668</v>
      </c>
      <c r="B38">
        <v>0.78969796333683595</v>
      </c>
      <c r="C38">
        <v>0.11700000000000001</v>
      </c>
      <c r="D38">
        <v>0.60499999999999998</v>
      </c>
    </row>
    <row r="39" spans="1:4" x14ac:dyDescent="0.35">
      <c r="A39" s="6">
        <v>43984.541664525466</v>
      </c>
      <c r="B39">
        <v>0.78590255499013595</v>
      </c>
      <c r="C39">
        <v>0.125</v>
      </c>
      <c r="D39">
        <v>0.51600000000000001</v>
      </c>
    </row>
    <row r="40" spans="1:4" x14ac:dyDescent="0.35">
      <c r="A40" s="6">
        <v>43984.583331134258</v>
      </c>
      <c r="B40">
        <v>0.79045704500617597</v>
      </c>
      <c r="C40">
        <v>0.123</v>
      </c>
      <c r="D40">
        <v>0.41899999999999998</v>
      </c>
    </row>
    <row r="41" spans="1:4" x14ac:dyDescent="0.35">
      <c r="A41" s="6">
        <v>43984.624997743056</v>
      </c>
      <c r="B41">
        <v>0.77502238439626003</v>
      </c>
      <c r="C41">
        <v>0.11899999999999999</v>
      </c>
      <c r="D41">
        <v>0.313</v>
      </c>
    </row>
    <row r="42" spans="1:4" x14ac:dyDescent="0.35">
      <c r="A42" s="6">
        <v>43984.666664351855</v>
      </c>
      <c r="B42">
        <v>0.76211799601747798</v>
      </c>
      <c r="C42">
        <v>0.11799999999999999</v>
      </c>
      <c r="D42">
        <v>0.21</v>
      </c>
    </row>
    <row r="43" spans="1:4" x14ac:dyDescent="0.35">
      <c r="A43" s="6">
        <v>43984.708330960646</v>
      </c>
      <c r="B43">
        <v>0.76135891434813796</v>
      </c>
      <c r="C43">
        <v>0.109</v>
      </c>
      <c r="D43">
        <v>0.113</v>
      </c>
    </row>
    <row r="44" spans="1:4" x14ac:dyDescent="0.35">
      <c r="A44" s="6">
        <v>43984.749997569445</v>
      </c>
      <c r="B44">
        <v>0.76059983267879805</v>
      </c>
      <c r="C44">
        <v>9.4E-2</v>
      </c>
      <c r="D44">
        <v>5.2999999999999999E-2</v>
      </c>
    </row>
    <row r="45" spans="1:4" x14ac:dyDescent="0.35">
      <c r="A45" s="6">
        <v>43984.791664178243</v>
      </c>
      <c r="B45">
        <v>0.74238187261463495</v>
      </c>
      <c r="C45">
        <v>7.3999999999999996E-2</v>
      </c>
      <c r="D45">
        <v>1.6E-2</v>
      </c>
    </row>
    <row r="46" spans="1:4" x14ac:dyDescent="0.35">
      <c r="A46" s="6">
        <v>43984.833330787034</v>
      </c>
      <c r="B46">
        <v>0.72593510311226594</v>
      </c>
      <c r="C46">
        <v>5.1999999999999998E-2</v>
      </c>
      <c r="D46">
        <v>0</v>
      </c>
    </row>
    <row r="47" spans="1:4" x14ac:dyDescent="0.35">
      <c r="A47" s="6">
        <v>43984.874997395833</v>
      </c>
      <c r="B47">
        <v>0.68393258407544599</v>
      </c>
      <c r="C47">
        <v>3.1E-2</v>
      </c>
      <c r="D47">
        <v>0</v>
      </c>
    </row>
    <row r="48" spans="1:4" x14ac:dyDescent="0.35">
      <c r="A48" s="6">
        <v>43984.916664004631</v>
      </c>
      <c r="B48">
        <v>0.62194091441266997</v>
      </c>
      <c r="C48">
        <v>3.4000000000000002E-2</v>
      </c>
      <c r="D48">
        <v>0</v>
      </c>
    </row>
    <row r="49" spans="1:4" x14ac:dyDescent="0.35">
      <c r="A49" s="6">
        <v>43984.95833090278</v>
      </c>
      <c r="B49">
        <v>0.58069747704519004</v>
      </c>
      <c r="C49">
        <v>4.1000000000000002E-2</v>
      </c>
      <c r="D49">
        <v>0</v>
      </c>
    </row>
    <row r="50" spans="1:4" x14ac:dyDescent="0.35">
      <c r="A50" s="6">
        <v>43984.999997569445</v>
      </c>
      <c r="B50" s="5">
        <v>0.55944319030366696</v>
      </c>
      <c r="C50" s="5">
        <v>5.5E-2</v>
      </c>
      <c r="D50" s="5">
        <v>0</v>
      </c>
    </row>
    <row r="51" spans="1:4" x14ac:dyDescent="0.35">
      <c r="A51" s="6">
        <v>43985.041664236109</v>
      </c>
      <c r="B51" s="5">
        <v>0.55412961861828602</v>
      </c>
      <c r="C51" s="5">
        <v>8.4000000000000005E-2</v>
      </c>
      <c r="D51" s="5">
        <v>0</v>
      </c>
    </row>
    <row r="52" spans="1:4" x14ac:dyDescent="0.35">
      <c r="A52" s="6">
        <v>43985.08333090278</v>
      </c>
      <c r="B52" s="5">
        <v>0.54299642080129795</v>
      </c>
      <c r="C52" s="5">
        <v>0.11799999999999999</v>
      </c>
      <c r="D52" s="5">
        <v>2E-3</v>
      </c>
    </row>
    <row r="53" spans="1:4" x14ac:dyDescent="0.35">
      <c r="A53" s="6">
        <v>43985.124997569445</v>
      </c>
      <c r="B53" s="5">
        <v>0.56273254420414098</v>
      </c>
      <c r="C53" s="5">
        <v>9.4E-2</v>
      </c>
      <c r="D53" s="5">
        <v>3.1E-2</v>
      </c>
    </row>
    <row r="54" spans="1:4" x14ac:dyDescent="0.35">
      <c r="A54" s="6">
        <v>43985.166664236109</v>
      </c>
      <c r="B54" s="5">
        <v>0.64699060950089404</v>
      </c>
      <c r="C54" s="5">
        <v>4.2999999999999997E-2</v>
      </c>
      <c r="D54" s="5">
        <v>7.6999999999999999E-2</v>
      </c>
    </row>
    <row r="55" spans="1:4" x14ac:dyDescent="0.35">
      <c r="A55" s="6">
        <v>43985.20833090278</v>
      </c>
      <c r="B55" s="5">
        <v>0.76287707768681801</v>
      </c>
      <c r="C55" s="5">
        <v>4.3999999999999997E-2</v>
      </c>
      <c r="D55" s="5">
        <v>0.16600000000000001</v>
      </c>
    </row>
    <row r="56" spans="1:4" x14ac:dyDescent="0.35">
      <c r="A56" s="6">
        <v>43985.249997569445</v>
      </c>
      <c r="B56" s="5">
        <v>0.81069922285524598</v>
      </c>
      <c r="C56" s="5">
        <v>5.3999999999999999E-2</v>
      </c>
      <c r="D56" s="5">
        <v>0.26400000000000001</v>
      </c>
    </row>
    <row r="57" spans="1:4" x14ac:dyDescent="0.35">
      <c r="A57" s="6">
        <v>43985.291664236109</v>
      </c>
      <c r="B57" s="5">
        <v>0.82739901958072803</v>
      </c>
      <c r="C57" s="5">
        <v>6.8000000000000005E-2</v>
      </c>
      <c r="D57" s="5">
        <v>0.37</v>
      </c>
    </row>
    <row r="58" spans="1:4" x14ac:dyDescent="0.35">
      <c r="A58" s="6">
        <v>43985.33333090278</v>
      </c>
      <c r="B58" s="5">
        <v>0.81095225007835903</v>
      </c>
      <c r="C58" s="5">
        <v>9.0999999999999998E-2</v>
      </c>
      <c r="D58" s="5">
        <v>0.46600000000000003</v>
      </c>
    </row>
    <row r="59" spans="1:4" x14ac:dyDescent="0.35">
      <c r="A59" s="6">
        <v>43985.374997569445</v>
      </c>
      <c r="B59" s="5">
        <v>0.810193168409019</v>
      </c>
      <c r="C59" s="5">
        <v>0.114</v>
      </c>
      <c r="D59" s="5">
        <v>0.54900000000000004</v>
      </c>
    </row>
    <row r="60" spans="1:4" x14ac:dyDescent="0.35">
      <c r="A60" s="6">
        <v>43985.416664236109</v>
      </c>
      <c r="B60" s="5">
        <v>0.80994014118590596</v>
      </c>
      <c r="C60" s="5">
        <v>0.14099999999999999</v>
      </c>
      <c r="D60" s="5">
        <v>0.60199999999999998</v>
      </c>
    </row>
    <row r="61" spans="1:4" x14ac:dyDescent="0.35">
      <c r="A61" s="6">
        <v>43985.45833090278</v>
      </c>
      <c r="B61" s="5">
        <v>0.80538565116986505</v>
      </c>
      <c r="C61" s="5">
        <v>0.17399999999999999</v>
      </c>
      <c r="D61" s="5">
        <v>0.59499999999999997</v>
      </c>
    </row>
    <row r="62" spans="1:4" x14ac:dyDescent="0.35">
      <c r="A62" s="6">
        <v>43985.499997569445</v>
      </c>
      <c r="B62" s="5">
        <v>0.807662896177885</v>
      </c>
      <c r="C62" s="5">
        <v>0.216</v>
      </c>
      <c r="D62" s="5">
        <v>0.48299999999999998</v>
      </c>
    </row>
    <row r="63" spans="1:4" x14ac:dyDescent="0.35">
      <c r="A63" s="6">
        <v>43985.541664236109</v>
      </c>
      <c r="B63" s="5">
        <v>0.81500068564817296</v>
      </c>
      <c r="C63" s="5">
        <v>0.219</v>
      </c>
      <c r="D63" s="5">
        <v>0.27600000000000002</v>
      </c>
    </row>
    <row r="64" spans="1:4" x14ac:dyDescent="0.35">
      <c r="A64" s="6">
        <v>43985.58333090278</v>
      </c>
      <c r="B64" s="5">
        <v>0.81575976731751298</v>
      </c>
      <c r="C64" s="5">
        <v>0.19900000000000001</v>
      </c>
      <c r="D64" s="5">
        <v>0.17299999999999999</v>
      </c>
    </row>
    <row r="65" spans="1:4" x14ac:dyDescent="0.35">
      <c r="A65" s="6">
        <v>43985.624997569445</v>
      </c>
      <c r="B65" s="5">
        <v>0.80159024282316405</v>
      </c>
      <c r="C65" s="5">
        <v>0.22500000000000001</v>
      </c>
      <c r="D65" s="5">
        <v>0.14699999999999999</v>
      </c>
    </row>
    <row r="66" spans="1:4" x14ac:dyDescent="0.35">
      <c r="A66" s="6">
        <v>43985.666664236109</v>
      </c>
      <c r="B66" s="5">
        <v>0.78210714664343495</v>
      </c>
      <c r="C66" s="5">
        <v>0.23899999999999999</v>
      </c>
      <c r="D66" s="5">
        <v>0.11799999999999999</v>
      </c>
    </row>
    <row r="67" spans="1:4" x14ac:dyDescent="0.35">
      <c r="A67" s="6">
        <v>43985.70833090278</v>
      </c>
      <c r="B67" s="5">
        <v>0.77223908494201299</v>
      </c>
      <c r="C67" s="5">
        <v>0.23300000000000001</v>
      </c>
      <c r="D67" s="5">
        <v>7.1999999999999995E-2</v>
      </c>
    </row>
    <row r="68" spans="1:4" x14ac:dyDescent="0.35">
      <c r="A68" s="6">
        <v>43985.749997569445</v>
      </c>
      <c r="B68" s="5">
        <v>0.76743156770285903</v>
      </c>
      <c r="C68" s="5">
        <v>0.245</v>
      </c>
      <c r="D68" s="5">
        <v>3.1E-2</v>
      </c>
    </row>
    <row r="69" spans="1:4" x14ac:dyDescent="0.35">
      <c r="A69" s="6">
        <v>43985.791664236109</v>
      </c>
      <c r="B69" s="5">
        <v>0.75224993431605702</v>
      </c>
      <c r="C69" s="5">
        <v>0.247</v>
      </c>
      <c r="D69" s="5">
        <v>6.0000000000000001E-3</v>
      </c>
    </row>
    <row r="70" spans="1:4" x14ac:dyDescent="0.35">
      <c r="A70" s="6">
        <v>43985.83333090278</v>
      </c>
      <c r="B70" s="5">
        <v>0.72821234812028601</v>
      </c>
      <c r="C70" s="5">
        <v>0.26300000000000001</v>
      </c>
      <c r="D70" s="5">
        <v>0</v>
      </c>
    </row>
    <row r="71" spans="1:4" x14ac:dyDescent="0.35">
      <c r="A71" s="6">
        <v>43985.874997569445</v>
      </c>
      <c r="B71" s="5">
        <v>0.68519772019101299</v>
      </c>
      <c r="C71" s="5">
        <v>0.23499999999999999</v>
      </c>
      <c r="D71" s="5">
        <v>0</v>
      </c>
    </row>
    <row r="72" spans="1:4" x14ac:dyDescent="0.35">
      <c r="A72" s="6">
        <v>43985.916664236109</v>
      </c>
      <c r="B72" s="5">
        <v>0.62118183274333005</v>
      </c>
      <c r="C72" s="5">
        <v>0.19900000000000001</v>
      </c>
      <c r="D72" s="5">
        <v>0</v>
      </c>
    </row>
    <row r="73" spans="1:4" x14ac:dyDescent="0.35">
      <c r="A73" s="6">
        <v>43985.95833090278</v>
      </c>
      <c r="B73" s="5">
        <v>0.57766115036782995</v>
      </c>
      <c r="C73" s="5">
        <v>0.182</v>
      </c>
      <c r="D73" s="5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A22-C8D0-46E8-9CBB-648964707B34}">
  <dimension ref="A1:D6"/>
  <sheetViews>
    <sheetView zoomScale="85" zoomScaleNormal="85" workbookViewId="0">
      <selection activeCell="G13" sqref="G13"/>
    </sheetView>
  </sheetViews>
  <sheetFormatPr baseColWidth="10" defaultRowHeight="14.5" x14ac:dyDescent="0.35"/>
  <cols>
    <col min="4" max="4" width="62.453125" customWidth="1"/>
  </cols>
  <sheetData>
    <row r="1" spans="1:4" x14ac:dyDescent="0.35">
      <c r="A1" t="s">
        <v>11</v>
      </c>
      <c r="B1" t="s">
        <v>8</v>
      </c>
      <c r="C1" t="s">
        <v>9</v>
      </c>
      <c r="D1" t="s">
        <v>10</v>
      </c>
    </row>
    <row r="2" spans="1:4" x14ac:dyDescent="0.35">
      <c r="A2" t="s">
        <v>13</v>
      </c>
      <c r="B2">
        <v>59.933363666666601</v>
      </c>
      <c r="C2">
        <v>10.5040741666666</v>
      </c>
      <c r="D2" t="s">
        <v>12</v>
      </c>
    </row>
    <row r="3" spans="1:4" x14ac:dyDescent="0.35">
      <c r="A3" t="s">
        <v>13</v>
      </c>
      <c r="B3">
        <v>60.369325750000002</v>
      </c>
      <c r="C3">
        <v>8.5418699999999994</v>
      </c>
      <c r="D3" t="s">
        <v>14</v>
      </c>
    </row>
    <row r="4" spans="1:4" x14ac:dyDescent="0.35">
      <c r="A4" t="s">
        <v>13</v>
      </c>
      <c r="B4">
        <v>59.232772500000003</v>
      </c>
      <c r="C4">
        <v>11.294631499999999</v>
      </c>
      <c r="D4" t="s">
        <v>15</v>
      </c>
    </row>
    <row r="5" spans="1:4" x14ac:dyDescent="0.35">
      <c r="A5" t="s">
        <v>13</v>
      </c>
      <c r="B5">
        <v>60.998247999999997</v>
      </c>
      <c r="C5">
        <v>10.511856</v>
      </c>
      <c r="D5" t="s">
        <v>16</v>
      </c>
    </row>
    <row r="6" spans="1:4" x14ac:dyDescent="0.35">
      <c r="A6" t="s">
        <v>13</v>
      </c>
      <c r="B6">
        <v>60.600397000000001</v>
      </c>
      <c r="C6">
        <v>11.224594</v>
      </c>
      <c r="D6" t="s">
        <v>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H73"/>
  <sheetViews>
    <sheetView tabSelected="1" topLeftCell="Y4" zoomScale="85" zoomScaleNormal="85" workbookViewId="0">
      <selection activeCell="Z28" sqref="Z28"/>
    </sheetView>
  </sheetViews>
  <sheetFormatPr baseColWidth="10" defaultRowHeight="14.5" x14ac:dyDescent="0.35"/>
  <cols>
    <col min="1" max="1" width="15.1796875" bestFit="1" customWidth="1"/>
    <col min="2" max="2" width="14.08984375" bestFit="1" customWidth="1"/>
    <col min="3" max="3" width="11.08984375" bestFit="1" customWidth="1"/>
    <col min="6" max="7" width="11.08984375" bestFit="1" customWidth="1"/>
    <col min="8" max="8" width="12.1796875" bestFit="1" customWidth="1"/>
    <col min="10" max="10" width="11.54296875" customWidth="1"/>
  </cols>
  <sheetData>
    <row r="1" spans="1:8" x14ac:dyDescent="0.35">
      <c r="A1" s="18" t="s">
        <v>31</v>
      </c>
      <c r="B1" s="19" t="s">
        <v>39</v>
      </c>
      <c r="C1" s="18" t="s">
        <v>40</v>
      </c>
      <c r="D1" s="18" t="s">
        <v>41</v>
      </c>
      <c r="E1" s="18" t="s">
        <v>42</v>
      </c>
      <c r="F1" s="18" t="s">
        <v>43</v>
      </c>
      <c r="G1" s="19" t="s">
        <v>44</v>
      </c>
      <c r="H1" s="18" t="s">
        <v>45</v>
      </c>
    </row>
    <row r="2" spans="1:8" x14ac:dyDescent="0.35">
      <c r="A2" s="6">
        <v>43983</v>
      </c>
      <c r="B2" s="16">
        <v>0.54780393804045202</v>
      </c>
      <c r="C2">
        <f>B2*Consumers!$D$2</f>
        <v>990.09838893070992</v>
      </c>
      <c r="D2">
        <f>B2*Consumers!$D$3</f>
        <v>383.7511589675766</v>
      </c>
      <c r="E2">
        <f>B2*Consumers!$D$4</f>
        <v>285.3470942686813</v>
      </c>
      <c r="F2">
        <f>B2*Consumers!$D$4</f>
        <v>285.3470942686813</v>
      </c>
      <c r="G2" s="16">
        <f>B2*Consumers!$D$5</f>
        <v>126.01487868088492</v>
      </c>
      <c r="H2">
        <f>C2+D2+E2+F2+G2</f>
        <v>2070.5586151165339</v>
      </c>
    </row>
    <row r="3" spans="1:8" x14ac:dyDescent="0.35">
      <c r="A3" s="6">
        <v>43983.041666666664</v>
      </c>
      <c r="B3" s="16">
        <v>0.53363441354610297</v>
      </c>
      <c r="C3">
        <f>B3*Consumers!$D$2</f>
        <v>964.48845369739797</v>
      </c>
      <c r="D3">
        <f>B3*Consumers!$D$3</f>
        <v>373.82503199197168</v>
      </c>
      <c r="E3">
        <f>B3*Consumers!$D$4</f>
        <v>277.96629183032269</v>
      </c>
      <c r="F3">
        <f>B3*Consumers!$D$4</f>
        <v>277.96629183032269</v>
      </c>
      <c r="G3" s="16">
        <f>B3*Consumers!$D$5</f>
        <v>122.75537142632157</v>
      </c>
      <c r="H3">
        <f>C3+D3+E3+F3+G3</f>
        <v>2017.0014407763365</v>
      </c>
    </row>
    <row r="4" spans="1:8" x14ac:dyDescent="0.35">
      <c r="A4" s="6">
        <v>43983.08333321759</v>
      </c>
      <c r="B4" s="16">
        <v>0.51845278015929996</v>
      </c>
      <c r="C4">
        <f>B4*Consumers!$D$2</f>
        <v>937.04923737599142</v>
      </c>
      <c r="D4">
        <f>B4*Consumers!$D$3</f>
        <v>363.18989594668045</v>
      </c>
      <c r="E4">
        <f>B4*Consumers!$D$4</f>
        <v>270.05828921779539</v>
      </c>
      <c r="F4">
        <f>B4*Consumers!$D$4</f>
        <v>270.05828921779539</v>
      </c>
      <c r="G4" s="16">
        <f>B4*Consumers!$D$5</f>
        <v>119.2630422250036</v>
      </c>
      <c r="H4">
        <f t="shared" ref="H4:H67" si="0">C4+D4+E4+F4+G4</f>
        <v>1959.6187539832663</v>
      </c>
    </row>
    <row r="5" spans="1:8" x14ac:dyDescent="0.35">
      <c r="A5" s="6">
        <v>43983.124999826388</v>
      </c>
      <c r="B5" s="16">
        <v>0.52123607961354701</v>
      </c>
      <c r="C5">
        <f>B5*Consumers!$D$2</f>
        <v>942.07976036824903</v>
      </c>
      <c r="D5">
        <f>B5*Consumers!$D$3</f>
        <v>365.13967088831708</v>
      </c>
      <c r="E5">
        <f>B5*Consumers!$D$4</f>
        <v>271.50808969675865</v>
      </c>
      <c r="F5">
        <f>B5*Consumers!$D$4</f>
        <v>271.50808969675865</v>
      </c>
      <c r="G5" s="16">
        <f>B5*Consumers!$D$5</f>
        <v>119.90330257857852</v>
      </c>
      <c r="H5">
        <f>C5+D5+E5+F5+G5</f>
        <v>1970.1389132286617</v>
      </c>
    </row>
    <row r="6" spans="1:8" x14ac:dyDescent="0.35">
      <c r="A6" s="6">
        <v>43983.166666435187</v>
      </c>
      <c r="B6" s="16">
        <v>0.53844193078525704</v>
      </c>
      <c r="C6">
        <f>B6*Consumers!$D$2</f>
        <v>973.17753886584296</v>
      </c>
      <c r="D6">
        <f>B6*Consumers!$D$3</f>
        <v>377.19282507298044</v>
      </c>
      <c r="E6">
        <f>B6*Consumers!$D$4</f>
        <v>280.47049265762291</v>
      </c>
      <c r="F6">
        <f>B6*Consumers!$D$4</f>
        <v>280.47049265762291</v>
      </c>
      <c r="G6" s="16">
        <f>B6*Consumers!$D$5</f>
        <v>123.86127567340556</v>
      </c>
      <c r="H6">
        <f t="shared" si="0"/>
        <v>2035.1726249274748</v>
      </c>
    </row>
    <row r="7" spans="1:8" x14ac:dyDescent="0.35">
      <c r="A7" s="6">
        <v>43983.208333043978</v>
      </c>
      <c r="B7" s="16">
        <v>0.56323859865036696</v>
      </c>
      <c r="C7">
        <f>B7*Consumers!$D$2</f>
        <v>1017.9949255241373</v>
      </c>
      <c r="D7">
        <f>B7*Consumers!$D$3</f>
        <v>394.56354728028833</v>
      </c>
      <c r="E7">
        <f>B7*Consumers!$D$4</f>
        <v>293.38689692474998</v>
      </c>
      <c r="F7">
        <f>B7*Consumers!$D$4</f>
        <v>293.38689692474998</v>
      </c>
      <c r="G7" s="16">
        <f>B7*Consumers!$D$5</f>
        <v>129.5654133688912</v>
      </c>
      <c r="H7">
        <f t="shared" si="0"/>
        <v>2128.897680022817</v>
      </c>
    </row>
    <row r="8" spans="1:8" x14ac:dyDescent="0.35">
      <c r="A8" s="6">
        <v>43983.249999652777</v>
      </c>
      <c r="B8" s="16">
        <v>0.594360947093312</v>
      </c>
      <c r="C8">
        <f>B8*Consumers!$D$2</f>
        <v>1074.2453189830187</v>
      </c>
      <c r="D8">
        <f>B8*Consumers!$D$3</f>
        <v>416.36557617313463</v>
      </c>
      <c r="E8">
        <f>B8*Consumers!$D$4</f>
        <v>309.59830228043035</v>
      </c>
      <c r="F8">
        <f>B8*Consumers!$D$4</f>
        <v>309.59830228043035</v>
      </c>
      <c r="G8" s="16">
        <f>B8*Consumers!$D$5</f>
        <v>136.72468823159278</v>
      </c>
      <c r="H8">
        <f t="shared" si="0"/>
        <v>2246.5321879486064</v>
      </c>
    </row>
    <row r="9" spans="1:8" x14ac:dyDescent="0.35">
      <c r="A9" s="6">
        <v>43983.291666261575</v>
      </c>
      <c r="B9" s="16">
        <v>0.64496639171598702</v>
      </c>
      <c r="C9">
        <f>B9*Consumers!$D$2</f>
        <v>1165.7093733877039</v>
      </c>
      <c r="D9">
        <f>B9*Consumers!$D$3</f>
        <v>451.81602965743764</v>
      </c>
      <c r="E9">
        <f>B9*Consumers!$D$4</f>
        <v>335.95831098885378</v>
      </c>
      <c r="F9">
        <f>B9*Consumers!$D$4</f>
        <v>335.95831098885378</v>
      </c>
      <c r="G9" s="16">
        <f>B9*Consumers!$D$5</f>
        <v>148.36578556931897</v>
      </c>
      <c r="H9">
        <f t="shared" si="0"/>
        <v>2437.8078105921682</v>
      </c>
    </row>
    <row r="10" spans="1:8" x14ac:dyDescent="0.35">
      <c r="A10" s="6">
        <v>43983.333332870374</v>
      </c>
      <c r="B10" s="16">
        <v>0.67457057682025101</v>
      </c>
      <c r="C10">
        <f>B10*Consumers!$D$2</f>
        <v>1219.2158452144433</v>
      </c>
      <c r="D10">
        <f>B10*Consumers!$D$3</f>
        <v>472.55454494575429</v>
      </c>
      <c r="E10">
        <f>B10*Consumers!$D$4</f>
        <v>351.37891608328101</v>
      </c>
      <c r="F10">
        <f>B10*Consumers!$D$4</f>
        <v>351.37891608328101</v>
      </c>
      <c r="G10" s="16">
        <f>B10*Consumers!$D$5</f>
        <v>155.1758275118886</v>
      </c>
      <c r="H10">
        <f t="shared" si="0"/>
        <v>2549.7040498386482</v>
      </c>
    </row>
    <row r="11" spans="1:8" x14ac:dyDescent="0.35">
      <c r="A11" s="6">
        <v>43983.374999479165</v>
      </c>
      <c r="B11" s="16">
        <v>0.68975221020705402</v>
      </c>
      <c r="C11">
        <f>B11*Consumers!$D$2</f>
        <v>1246.6550615358499</v>
      </c>
      <c r="D11">
        <f>B11*Consumers!$D$3</f>
        <v>483.18968099104552</v>
      </c>
      <c r="E11">
        <f>B11*Consumers!$D$4</f>
        <v>359.28691869580831</v>
      </c>
      <c r="F11">
        <f>B11*Consumers!$D$4</f>
        <v>359.28691869580831</v>
      </c>
      <c r="G11" s="16">
        <f>B11*Consumers!$D$5</f>
        <v>158.66815671320657</v>
      </c>
      <c r="H11">
        <f t="shared" si="0"/>
        <v>2607.0867366317184</v>
      </c>
    </row>
    <row r="12" spans="1:8" x14ac:dyDescent="0.35">
      <c r="A12" s="6">
        <v>43983.416666087964</v>
      </c>
      <c r="B12" s="16">
        <v>0.69127037354573395</v>
      </c>
      <c r="C12">
        <f>B12*Consumers!$D$2</f>
        <v>1249.3989831679899</v>
      </c>
      <c r="D12">
        <f>B12*Consumers!$D$3</f>
        <v>484.25319459557443</v>
      </c>
      <c r="E12">
        <f>B12*Consumers!$D$4</f>
        <v>360.07771895706088</v>
      </c>
      <c r="F12">
        <f>B12*Consumers!$D$4</f>
        <v>360.07771895706088</v>
      </c>
      <c r="G12" s="16">
        <f>B12*Consumers!$D$5</f>
        <v>159.0173896333383</v>
      </c>
      <c r="H12">
        <f t="shared" si="0"/>
        <v>2612.8250053110241</v>
      </c>
    </row>
    <row r="13" spans="1:8" x14ac:dyDescent="0.35">
      <c r="A13" s="6">
        <v>43983.458332696762</v>
      </c>
      <c r="B13" s="16">
        <v>0.68114928462119895</v>
      </c>
      <c r="C13">
        <f>B13*Consumers!$D$2</f>
        <v>1231.1061722870527</v>
      </c>
      <c r="D13">
        <f>B13*Consumers!$D$3</f>
        <v>477.16310389871381</v>
      </c>
      <c r="E13">
        <f>B13*Consumers!$D$4</f>
        <v>354.80571721537621</v>
      </c>
      <c r="F13">
        <f>B13*Consumers!$D$4</f>
        <v>354.80571721537621</v>
      </c>
      <c r="G13" s="16">
        <f>B13*Consumers!$D$5</f>
        <v>156.68917016579306</v>
      </c>
      <c r="H13">
        <f t="shared" si="0"/>
        <v>2574.5698807823123</v>
      </c>
    </row>
    <row r="14" spans="1:8" x14ac:dyDescent="0.35">
      <c r="A14" s="6">
        <v>43983.499999305554</v>
      </c>
      <c r="B14" s="16">
        <v>0.68216139351365301</v>
      </c>
      <c r="C14">
        <f>B14*Consumers!$D$2</f>
        <v>1232.9354533751475</v>
      </c>
      <c r="D14">
        <f>B14*Consumers!$D$3</f>
        <v>477.87211296840024</v>
      </c>
      <c r="E14">
        <f>B14*Consumers!$D$4</f>
        <v>355.33291738954495</v>
      </c>
      <c r="F14">
        <f>B14*Consumers!$D$4</f>
        <v>355.33291738954495</v>
      </c>
      <c r="G14" s="16">
        <f>B14*Consumers!$D$5</f>
        <v>156.92199211254771</v>
      </c>
      <c r="H14">
        <f t="shared" si="0"/>
        <v>2578.3953932351856</v>
      </c>
    </row>
    <row r="15" spans="1:8" x14ac:dyDescent="0.35">
      <c r="A15" s="6">
        <v>43983.541665914352</v>
      </c>
      <c r="B15" s="16">
        <v>0.68039020295185904</v>
      </c>
      <c r="C15">
        <f>B15*Consumers!$D$2</f>
        <v>1229.7342114709829</v>
      </c>
      <c r="D15">
        <f>B15*Consumers!$D$3</f>
        <v>476.63134709644942</v>
      </c>
      <c r="E15">
        <f>B15*Consumers!$D$4</f>
        <v>354.41031708474992</v>
      </c>
      <c r="F15">
        <f>B15*Consumers!$D$4</f>
        <v>354.41031708474992</v>
      </c>
      <c r="G15" s="16">
        <f>B15*Consumers!$D$5</f>
        <v>156.5145537057272</v>
      </c>
      <c r="H15">
        <f t="shared" si="0"/>
        <v>2571.7007464426592</v>
      </c>
    </row>
    <row r="16" spans="1:8" x14ac:dyDescent="0.35">
      <c r="A16" s="6">
        <v>43983.583332523151</v>
      </c>
      <c r="B16" s="16">
        <v>0.70594595248630998</v>
      </c>
      <c r="C16">
        <f>B16*Consumers!$D$2</f>
        <v>1275.923558945349</v>
      </c>
      <c r="D16">
        <f>B16*Consumers!$D$3</f>
        <v>494.53382610602245</v>
      </c>
      <c r="E16">
        <f>B16*Consumers!$D$4</f>
        <v>367.72212148250384</v>
      </c>
      <c r="F16">
        <f>B16*Consumers!$D$4</f>
        <v>367.72212148250384</v>
      </c>
      <c r="G16" s="16">
        <f>B16*Consumers!$D$5</f>
        <v>162.39330786127894</v>
      </c>
      <c r="H16">
        <f t="shared" si="0"/>
        <v>2668.2949358776582</v>
      </c>
    </row>
    <row r="17" spans="1:8" x14ac:dyDescent="0.35">
      <c r="A17" s="6">
        <v>43983.624999131942</v>
      </c>
      <c r="B17" s="16">
        <v>0.69228248243818702</v>
      </c>
      <c r="C17">
        <f>B17*Consumers!$D$2</f>
        <v>1251.2282642560826</v>
      </c>
      <c r="D17">
        <f>B17*Consumers!$D$3</f>
        <v>484.96220366526018</v>
      </c>
      <c r="E17">
        <f>B17*Consumers!$D$4</f>
        <v>360.60491913122911</v>
      </c>
      <c r="F17">
        <f>B17*Consumers!$D$4</f>
        <v>360.60491913122911</v>
      </c>
      <c r="G17" s="16">
        <f>B17*Consumers!$D$5</f>
        <v>159.25021158009272</v>
      </c>
      <c r="H17">
        <f t="shared" si="0"/>
        <v>2616.6505177638937</v>
      </c>
    </row>
    <row r="18" spans="1:8" x14ac:dyDescent="0.35">
      <c r="A18" s="6">
        <v>43983.66666574074</v>
      </c>
      <c r="B18" s="16">
        <v>0.69582486356177498</v>
      </c>
      <c r="C18">
        <f>B18*Consumers!$D$2</f>
        <v>1257.630748064412</v>
      </c>
      <c r="D18">
        <f>B18*Consumers!$D$3</f>
        <v>487.44373540916189</v>
      </c>
      <c r="E18">
        <f>B18*Consumers!$D$4</f>
        <v>362.4501197408191</v>
      </c>
      <c r="F18">
        <f>B18*Consumers!$D$4</f>
        <v>362.4501197408191</v>
      </c>
      <c r="G18" s="16">
        <f>B18*Consumers!$D$5</f>
        <v>160.0650883937337</v>
      </c>
      <c r="H18">
        <f t="shared" si="0"/>
        <v>2630.0398113489459</v>
      </c>
    </row>
    <row r="19" spans="1:8" x14ac:dyDescent="0.35">
      <c r="A19" s="6">
        <v>43983.708332349539</v>
      </c>
      <c r="B19" s="16">
        <v>0.69607789078488802</v>
      </c>
      <c r="C19">
        <f>B19*Consumers!$D$2</f>
        <v>1258.0880683364348</v>
      </c>
      <c r="D19">
        <f>B19*Consumers!$D$3</f>
        <v>487.62098767658313</v>
      </c>
      <c r="E19">
        <f>B19*Consumers!$D$4</f>
        <v>362.58191978436105</v>
      </c>
      <c r="F19">
        <f>B19*Consumers!$D$4</f>
        <v>362.58191978436105</v>
      </c>
      <c r="G19" s="16">
        <f>B19*Consumers!$D$5</f>
        <v>160.12329388042227</v>
      </c>
      <c r="H19">
        <f t="shared" si="0"/>
        <v>2630.9961894621624</v>
      </c>
    </row>
    <row r="20" spans="1:8" x14ac:dyDescent="0.35">
      <c r="A20" s="6">
        <v>43983.74999895833</v>
      </c>
      <c r="B20" s="16">
        <v>0.70493384359385602</v>
      </c>
      <c r="C20">
        <f>B20*Consumers!$D$2</f>
        <v>1274.0942778572546</v>
      </c>
      <c r="D20">
        <f>B20*Consumers!$D$3</f>
        <v>493.82481703633607</v>
      </c>
      <c r="E20">
        <f>B20*Consumers!$D$4</f>
        <v>367.1949213083351</v>
      </c>
      <c r="F20">
        <f>B20*Consumers!$D$4</f>
        <v>367.1949213083351</v>
      </c>
      <c r="G20" s="16">
        <f>B20*Consumers!$D$5</f>
        <v>162.16048591452432</v>
      </c>
      <c r="H20">
        <f t="shared" si="0"/>
        <v>2664.4694234247854</v>
      </c>
    </row>
    <row r="21" spans="1:8" x14ac:dyDescent="0.35">
      <c r="A21" s="6">
        <v>43983.791665567129</v>
      </c>
      <c r="B21" s="16">
        <v>0.707970170271217</v>
      </c>
      <c r="C21">
        <f>B21*Consumers!$D$2</f>
        <v>1279.5821211215366</v>
      </c>
      <c r="D21">
        <f>B21*Consumers!$D$3</f>
        <v>495.95184424539462</v>
      </c>
      <c r="E21">
        <f>B21*Consumers!$D$4</f>
        <v>368.77652183084075</v>
      </c>
      <c r="F21">
        <f>B21*Consumers!$D$4</f>
        <v>368.77652183084075</v>
      </c>
      <c r="G21" s="16">
        <f>B21*Consumers!$D$5</f>
        <v>162.858951754788</v>
      </c>
      <c r="H21">
        <f t="shared" si="0"/>
        <v>2675.945960783401</v>
      </c>
    </row>
    <row r="22" spans="1:8" x14ac:dyDescent="0.35">
      <c r="A22" s="6">
        <v>43983.833332175927</v>
      </c>
      <c r="B22" s="16">
        <v>0.69430670022309404</v>
      </c>
      <c r="C22">
        <f>B22*Consumers!$D$2</f>
        <v>1254.8868264322703</v>
      </c>
      <c r="D22">
        <f>B22*Consumers!$D$3</f>
        <v>486.3802218046323</v>
      </c>
      <c r="E22">
        <f>B22*Consumers!$D$4</f>
        <v>361.65931947956608</v>
      </c>
      <c r="F22">
        <f>B22*Consumers!$D$4</f>
        <v>361.65931947956608</v>
      </c>
      <c r="G22" s="16">
        <f>B22*Consumers!$D$5</f>
        <v>159.71585547360178</v>
      </c>
      <c r="H22">
        <f t="shared" si="0"/>
        <v>2624.3015426696365</v>
      </c>
    </row>
    <row r="23" spans="1:8" x14ac:dyDescent="0.35">
      <c r="A23" s="6">
        <v>43983.874998784719</v>
      </c>
      <c r="B23" s="16">
        <v>0.66672673290373696</v>
      </c>
      <c r="C23">
        <f>B23*Consumers!$D$2</f>
        <v>1205.0389167817182</v>
      </c>
      <c r="D23">
        <f>B23*Consumers!$D$3</f>
        <v>467.05972465568772</v>
      </c>
      <c r="E23">
        <f>B23*Consumers!$D$4</f>
        <v>347.2931147334757</v>
      </c>
      <c r="F23">
        <f>B23*Consumers!$D$4</f>
        <v>347.2931147334757</v>
      </c>
      <c r="G23" s="16">
        <f>B23*Consumers!$D$5</f>
        <v>153.37145742454118</v>
      </c>
      <c r="H23">
        <f t="shared" si="0"/>
        <v>2520.0563283288984</v>
      </c>
    </row>
    <row r="24" spans="1:8" x14ac:dyDescent="0.35">
      <c r="A24" s="6">
        <v>43983.916665393517</v>
      </c>
      <c r="B24" s="16">
        <v>0.61055468937256796</v>
      </c>
      <c r="C24">
        <f>B24*Consumers!$D$2</f>
        <v>1103.5138163925178</v>
      </c>
      <c r="D24">
        <f>B24*Consumers!$D$3</f>
        <v>427.70972128811155</v>
      </c>
      <c r="E24">
        <f>B24*Consumers!$D$4</f>
        <v>318.03350506712582</v>
      </c>
      <c r="F24">
        <f>B24*Consumers!$D$4</f>
        <v>318.03350506712582</v>
      </c>
      <c r="G24" s="16">
        <f>B24*Consumers!$D$5</f>
        <v>140.44983937966515</v>
      </c>
      <c r="H24">
        <f t="shared" si="0"/>
        <v>2307.7403871945462</v>
      </c>
    </row>
    <row r="25" spans="1:8" x14ac:dyDescent="0.35">
      <c r="A25" s="6">
        <v>43983.958332002316</v>
      </c>
      <c r="B25" s="16">
        <v>0.56500978921216105</v>
      </c>
      <c r="C25">
        <f>B25*Consumers!$D$2</f>
        <v>1021.1961674283021</v>
      </c>
      <c r="D25">
        <f>B25*Consumers!$D$3</f>
        <v>395.80431315223927</v>
      </c>
      <c r="E25">
        <f>B25*Consumers!$D$4</f>
        <v>294.309497229545</v>
      </c>
      <c r="F25">
        <f>B25*Consumers!$D$4</f>
        <v>294.309497229545</v>
      </c>
      <c r="G25" s="16">
        <f>B25*Consumers!$D$5</f>
        <v>129.97285177571172</v>
      </c>
      <c r="H25">
        <f t="shared" si="0"/>
        <v>2135.5923268153433</v>
      </c>
    </row>
    <row r="26" spans="1:8" x14ac:dyDescent="0.35">
      <c r="A26" s="6">
        <v>43983.999998611114</v>
      </c>
      <c r="B26" s="16">
        <v>0.547044856371111</v>
      </c>
      <c r="C26">
        <f>B26*Consumers!$D$2</f>
        <v>988.726428114638</v>
      </c>
      <c r="D26">
        <f>B26*Consumers!$D$3</f>
        <v>383.21940216531141</v>
      </c>
      <c r="E26">
        <f>B26*Consumers!$D$4</f>
        <v>284.95169413805445</v>
      </c>
      <c r="F26">
        <f>B26*Consumers!$D$4</f>
        <v>284.95169413805445</v>
      </c>
      <c r="G26" s="16">
        <f>B26*Consumers!$D$5</f>
        <v>125.84026222081883</v>
      </c>
      <c r="H26">
        <f t="shared" si="0"/>
        <v>2067.6894807768767</v>
      </c>
    </row>
    <row r="27" spans="1:8" x14ac:dyDescent="0.35">
      <c r="A27" s="6">
        <v>43984.041665219906</v>
      </c>
      <c r="B27" s="16">
        <v>0.53414046799232995</v>
      </c>
      <c r="C27">
        <f>B27*Consumers!$D$2</f>
        <v>965.40309424144527</v>
      </c>
      <c r="D27">
        <f>B27*Consumers!$D$3</f>
        <v>374.1795365268149</v>
      </c>
      <c r="E27">
        <f>B27*Consumers!$D$4</f>
        <v>278.22989191740703</v>
      </c>
      <c r="F27">
        <f>B27*Consumers!$D$4</f>
        <v>278.22989191740703</v>
      </c>
      <c r="G27" s="16">
        <f>B27*Consumers!$D$5</f>
        <v>122.87178239969889</v>
      </c>
      <c r="H27">
        <f t="shared" si="0"/>
        <v>2018.9141970027731</v>
      </c>
    </row>
    <row r="28" spans="1:8" x14ac:dyDescent="0.35">
      <c r="A28" s="6">
        <v>43984.083331828704</v>
      </c>
      <c r="B28" s="16">
        <v>0.51769369848996005</v>
      </c>
      <c r="C28">
        <f>B28*Consumers!$D$2</f>
        <v>935.67727655992155</v>
      </c>
      <c r="D28">
        <f>B28*Consumers!$D$3</f>
        <v>362.65813914441605</v>
      </c>
      <c r="E28">
        <f>B28*Consumers!$D$4</f>
        <v>269.66288908716916</v>
      </c>
      <c r="F28">
        <f>B28*Consumers!$D$4</f>
        <v>269.66288908716916</v>
      </c>
      <c r="G28" s="16">
        <f>B28*Consumers!$D$5</f>
        <v>119.08842576493775</v>
      </c>
      <c r="H28">
        <f t="shared" si="0"/>
        <v>1956.7496196436136</v>
      </c>
    </row>
    <row r="29" spans="1:8" x14ac:dyDescent="0.35">
      <c r="A29" s="6">
        <v>43984.124998437503</v>
      </c>
      <c r="B29" s="16">
        <v>0.53844193078525704</v>
      </c>
      <c r="C29">
        <f>B29*Consumers!$D$2</f>
        <v>973.17753886584296</v>
      </c>
      <c r="D29">
        <f>B29*Consumers!$D$3</f>
        <v>377.19282507298044</v>
      </c>
      <c r="E29">
        <f>B29*Consumers!$D$4</f>
        <v>280.47049265762291</v>
      </c>
      <c r="F29">
        <f>B29*Consumers!$D$4</f>
        <v>280.47049265762291</v>
      </c>
      <c r="G29" s="16">
        <f>B29*Consumers!$D$5</f>
        <v>123.86127567340556</v>
      </c>
      <c r="H29">
        <f t="shared" si="0"/>
        <v>2035.1726249274748</v>
      </c>
    </row>
    <row r="30" spans="1:8" x14ac:dyDescent="0.35">
      <c r="A30" s="6">
        <v>43984.166665046294</v>
      </c>
      <c r="B30" s="16">
        <v>0.61435009771926896</v>
      </c>
      <c r="C30">
        <f>B30*Consumers!$D$2</f>
        <v>1110.37362047287</v>
      </c>
      <c r="D30">
        <f>B30*Consumers!$D$3</f>
        <v>430.36850529943456</v>
      </c>
      <c r="E30">
        <f>B30*Consumers!$D$4</f>
        <v>320.01050572025775</v>
      </c>
      <c r="F30">
        <f>B30*Consumers!$D$4</f>
        <v>320.01050572025775</v>
      </c>
      <c r="G30" s="16">
        <f>B30*Consumers!$D$5</f>
        <v>141.32292167999472</v>
      </c>
      <c r="H30">
        <f t="shared" si="0"/>
        <v>2322.0860588928144</v>
      </c>
    </row>
    <row r="31" spans="1:8" x14ac:dyDescent="0.35">
      <c r="A31" s="6">
        <v>43984.208331655092</v>
      </c>
      <c r="B31" s="16">
        <v>0.72669418478160597</v>
      </c>
      <c r="C31">
        <f>B31*Consumers!$D$2</f>
        <v>1313.4238212512687</v>
      </c>
      <c r="D31">
        <f>B31*Consumers!$D$3</f>
        <v>509.06851203458615</v>
      </c>
      <c r="E31">
        <f>B31*Consumers!$D$4</f>
        <v>378.52972505295702</v>
      </c>
      <c r="F31">
        <f>B31*Consumers!$D$4</f>
        <v>378.52972505295702</v>
      </c>
      <c r="G31" s="16">
        <f>B31*Consumers!$D$5</f>
        <v>167.16615776974652</v>
      </c>
      <c r="H31">
        <f t="shared" si="0"/>
        <v>2746.7179411615152</v>
      </c>
    </row>
    <row r="32" spans="1:8" x14ac:dyDescent="0.35">
      <c r="A32" s="6">
        <v>43984.249998263891</v>
      </c>
      <c r="B32" s="16">
        <v>0.77856476551984799</v>
      </c>
      <c r="C32">
        <f>B32*Consumers!$D$2</f>
        <v>1407.1744770160715</v>
      </c>
      <c r="D32">
        <f>B32*Consumers!$D$3</f>
        <v>545.40522685599683</v>
      </c>
      <c r="E32">
        <f>B32*Consumers!$D$4</f>
        <v>405.54873397909114</v>
      </c>
      <c r="F32">
        <f>B32*Consumers!$D$4</f>
        <v>405.54873397909114</v>
      </c>
      <c r="G32" s="16">
        <f>B32*Consumers!$D$5</f>
        <v>179.0982825409159</v>
      </c>
      <c r="H32">
        <f t="shared" si="0"/>
        <v>2942.7754543711667</v>
      </c>
    </row>
    <row r="33" spans="1:8" x14ac:dyDescent="0.35">
      <c r="A33" s="6">
        <v>43984.291664872682</v>
      </c>
      <c r="B33" s="16">
        <v>0.79146915389863004</v>
      </c>
      <c r="C33">
        <f>B33*Consumers!$D$2</f>
        <v>1430.497810889266</v>
      </c>
      <c r="D33">
        <f>B33*Consumers!$D$3</f>
        <v>554.44509249449402</v>
      </c>
      <c r="E33">
        <f>B33*Consumers!$D$4</f>
        <v>412.27053619973907</v>
      </c>
      <c r="F33">
        <f>B33*Consumers!$D$4</f>
        <v>412.27053619973907</v>
      </c>
      <c r="G33" s="16">
        <f>B33*Consumers!$D$5</f>
        <v>182.06676236203606</v>
      </c>
      <c r="H33">
        <f t="shared" si="0"/>
        <v>2991.5507381452744</v>
      </c>
    </row>
    <row r="34" spans="1:8" x14ac:dyDescent="0.35">
      <c r="A34" s="6">
        <v>43984.333331481481</v>
      </c>
      <c r="B34" s="16">
        <v>0.79830088892269102</v>
      </c>
      <c r="C34">
        <f>B34*Consumers!$D$2</f>
        <v>1442.8454582338982</v>
      </c>
      <c r="D34">
        <f>B34*Consumers!$D$3</f>
        <v>559.2309037148749</v>
      </c>
      <c r="E34">
        <f>B34*Consumers!$D$4</f>
        <v>415.82913737537615</v>
      </c>
      <c r="F34">
        <f>B34*Consumers!$D$4</f>
        <v>415.82913737537615</v>
      </c>
      <c r="G34" s="16">
        <f>B34*Consumers!$D$5</f>
        <v>183.63831050262905</v>
      </c>
      <c r="H34">
        <f t="shared" si="0"/>
        <v>3017.3729472021541</v>
      </c>
    </row>
    <row r="35" spans="1:8" x14ac:dyDescent="0.35">
      <c r="A35" s="6">
        <v>43984.374998090279</v>
      </c>
      <c r="B35" s="16">
        <v>0.792481262791083</v>
      </c>
      <c r="C35">
        <f>B35*Consumers!$D$2</f>
        <v>1432.3270919773588</v>
      </c>
      <c r="D35">
        <f>B35*Consumers!$D$3</f>
        <v>555.15410156417977</v>
      </c>
      <c r="E35">
        <f>B35*Consumers!$D$4</f>
        <v>412.7977363739073</v>
      </c>
      <c r="F35">
        <f>B35*Consumers!$D$4</f>
        <v>412.7977363739073</v>
      </c>
      <c r="G35" s="16">
        <f>B35*Consumers!$D$5</f>
        <v>182.29958430879046</v>
      </c>
      <c r="H35">
        <f t="shared" si="0"/>
        <v>2995.376250598144</v>
      </c>
    </row>
    <row r="36" spans="1:8" x14ac:dyDescent="0.35">
      <c r="A36" s="6">
        <v>43984.416664699071</v>
      </c>
      <c r="B36" s="16">
        <v>0.80184327004627798</v>
      </c>
      <c r="C36">
        <f>B36*Consumers!$D$2</f>
        <v>1449.2479420422258</v>
      </c>
      <c r="D36">
        <f>B36*Consumers!$D$3</f>
        <v>561.71243545877587</v>
      </c>
      <c r="E36">
        <f>B36*Consumers!$D$4</f>
        <v>417.67433798496569</v>
      </c>
      <c r="F36">
        <f>B36*Consumers!$D$4</f>
        <v>417.67433798496569</v>
      </c>
      <c r="G36" s="16">
        <f>B36*Consumers!$D$5</f>
        <v>184.45318731626983</v>
      </c>
      <c r="H36">
        <f t="shared" si="0"/>
        <v>3030.7622407872032</v>
      </c>
    </row>
    <row r="37" spans="1:8" x14ac:dyDescent="0.35">
      <c r="A37" s="6">
        <v>43984.458331307869</v>
      </c>
      <c r="B37" s="16">
        <v>0.79222823556796995</v>
      </c>
      <c r="C37">
        <f>B37*Consumers!$D$2</f>
        <v>1431.869771705336</v>
      </c>
      <c r="D37">
        <f>B37*Consumers!$D$3</f>
        <v>554.97684929675847</v>
      </c>
      <c r="E37">
        <f>B37*Consumers!$D$4</f>
        <v>412.66593633036535</v>
      </c>
      <c r="F37">
        <f>B37*Consumers!$D$4</f>
        <v>412.66593633036535</v>
      </c>
      <c r="G37" s="16">
        <f>B37*Consumers!$D$5</f>
        <v>182.24137882210189</v>
      </c>
      <c r="H37">
        <f t="shared" si="0"/>
        <v>2994.4198724849271</v>
      </c>
    </row>
    <row r="38" spans="1:8" x14ac:dyDescent="0.35">
      <c r="A38" s="6">
        <v>43984.499997916668</v>
      </c>
      <c r="B38" s="16">
        <v>0.78969796333683595</v>
      </c>
      <c r="C38">
        <f>B38*Consumers!$D$2</f>
        <v>1427.2965689851012</v>
      </c>
      <c r="D38">
        <f>B38*Consumers!$D$3</f>
        <v>553.20432662254314</v>
      </c>
      <c r="E38">
        <f>B38*Consumers!$D$4</f>
        <v>411.34793589494404</v>
      </c>
      <c r="F38">
        <f>B38*Consumers!$D$4</f>
        <v>411.34793589494404</v>
      </c>
      <c r="G38" s="16">
        <f>B38*Consumers!$D$5</f>
        <v>181.65932395521554</v>
      </c>
      <c r="H38">
        <f t="shared" si="0"/>
        <v>2984.8560913527481</v>
      </c>
    </row>
    <row r="39" spans="1:8" x14ac:dyDescent="0.35">
      <c r="A39" s="6">
        <v>43984.541664525466</v>
      </c>
      <c r="B39" s="16">
        <v>0.78590255499013595</v>
      </c>
      <c r="C39">
        <f>B39*Consumers!$D$2</f>
        <v>1420.4367649047508</v>
      </c>
      <c r="D39">
        <f>B39*Consumers!$D$3</f>
        <v>550.54554261122087</v>
      </c>
      <c r="E39">
        <f>B39*Consumers!$D$4</f>
        <v>409.37093524181262</v>
      </c>
      <c r="F39">
        <f>B39*Consumers!$D$4</f>
        <v>409.37093524181262</v>
      </c>
      <c r="G39" s="16">
        <f>B39*Consumers!$D$5</f>
        <v>180.78624165488623</v>
      </c>
      <c r="H39">
        <f t="shared" si="0"/>
        <v>2970.5104196544835</v>
      </c>
    </row>
    <row r="40" spans="1:8" x14ac:dyDescent="0.35">
      <c r="A40" s="6">
        <v>43984.583331134258</v>
      </c>
      <c r="B40" s="16">
        <v>0.79045704500617597</v>
      </c>
      <c r="C40">
        <f>B40*Consumers!$D$2</f>
        <v>1428.6685298011712</v>
      </c>
      <c r="D40">
        <f>B40*Consumers!$D$3</f>
        <v>553.73608342480759</v>
      </c>
      <c r="E40">
        <f>B40*Consumers!$D$4</f>
        <v>411.74333602557033</v>
      </c>
      <c r="F40">
        <f>B40*Consumers!$D$4</f>
        <v>411.74333602557033</v>
      </c>
      <c r="G40" s="16">
        <f>B40*Consumers!$D$5</f>
        <v>181.8339404152814</v>
      </c>
      <c r="H40">
        <f t="shared" si="0"/>
        <v>2987.7252256924012</v>
      </c>
    </row>
    <row r="41" spans="1:8" x14ac:dyDescent="0.35">
      <c r="A41" s="6">
        <v>43984.624997743056</v>
      </c>
      <c r="B41" s="16">
        <v>0.77502238439626003</v>
      </c>
      <c r="C41">
        <f>B41*Consumers!$D$2</f>
        <v>1400.7719932077421</v>
      </c>
      <c r="D41">
        <f>B41*Consumers!$D$3</f>
        <v>542.92369511209517</v>
      </c>
      <c r="E41">
        <f>B41*Consumers!$D$4</f>
        <v>403.70353336950114</v>
      </c>
      <c r="F41">
        <f>B41*Consumers!$D$4</f>
        <v>403.70353336950114</v>
      </c>
      <c r="G41" s="16">
        <f>B41*Consumers!$D$5</f>
        <v>178.2834057272749</v>
      </c>
      <c r="H41">
        <f t="shared" si="0"/>
        <v>2929.3861607861145</v>
      </c>
    </row>
    <row r="42" spans="1:8" x14ac:dyDescent="0.35">
      <c r="A42" s="6">
        <v>43984.666664351855</v>
      </c>
      <c r="B42" s="16">
        <v>0.76211799601747798</v>
      </c>
      <c r="C42">
        <f>B42*Consumers!$D$2</f>
        <v>1377.4486593345475</v>
      </c>
      <c r="D42">
        <f>B42*Consumers!$D$3</f>
        <v>533.88382947359787</v>
      </c>
      <c r="E42">
        <f>B42*Consumers!$D$4</f>
        <v>396.98173114885321</v>
      </c>
      <c r="F42">
        <f>B42*Consumers!$D$4</f>
        <v>396.98173114885321</v>
      </c>
      <c r="G42" s="16">
        <f>B42*Consumers!$D$5</f>
        <v>175.31492590615474</v>
      </c>
      <c r="H42">
        <f t="shared" si="0"/>
        <v>2880.6108770120063</v>
      </c>
    </row>
    <row r="43" spans="1:8" x14ac:dyDescent="0.35">
      <c r="A43" s="6">
        <v>43984.708330960646</v>
      </c>
      <c r="B43" s="16">
        <v>0.76135891434813796</v>
      </c>
      <c r="C43">
        <f>B43*Consumers!$D$2</f>
        <v>1376.0766985184773</v>
      </c>
      <c r="D43">
        <f>B43*Consumers!$D$3</f>
        <v>533.35207267133342</v>
      </c>
      <c r="E43">
        <f>B43*Consumers!$D$4</f>
        <v>396.58633101822687</v>
      </c>
      <c r="F43">
        <f>B43*Consumers!$D$4</f>
        <v>396.58633101822687</v>
      </c>
      <c r="G43" s="16">
        <f>B43*Consumers!$D$5</f>
        <v>175.14030944608888</v>
      </c>
      <c r="H43">
        <f t="shared" si="0"/>
        <v>2877.7417426723532</v>
      </c>
    </row>
    <row r="44" spans="1:8" x14ac:dyDescent="0.35">
      <c r="A44" s="6">
        <v>43984.749997569445</v>
      </c>
      <c r="B44" s="16">
        <v>0.76059983267879805</v>
      </c>
      <c r="C44">
        <f>B44*Consumers!$D$2</f>
        <v>1374.7047377024076</v>
      </c>
      <c r="D44">
        <f>B44*Consumers!$D$3</f>
        <v>532.82031586906908</v>
      </c>
      <c r="E44">
        <f>B44*Consumers!$D$4</f>
        <v>396.19093088760064</v>
      </c>
      <c r="F44">
        <f>B44*Consumers!$D$4</f>
        <v>396.19093088760064</v>
      </c>
      <c r="G44" s="16">
        <f>B44*Consumers!$D$5</f>
        <v>174.96569298602302</v>
      </c>
      <c r="H44">
        <f t="shared" si="0"/>
        <v>2874.872608332701</v>
      </c>
    </row>
    <row r="45" spans="1:8" x14ac:dyDescent="0.35">
      <c r="A45" s="6">
        <v>43984.791664178243</v>
      </c>
      <c r="B45" s="16">
        <v>0.74238187261463495</v>
      </c>
      <c r="C45">
        <f>B45*Consumers!$D$2</f>
        <v>1341.7776781167206</v>
      </c>
      <c r="D45">
        <f>B45*Consumers!$D$3</f>
        <v>520.05815261471992</v>
      </c>
      <c r="E45">
        <f>B45*Consumers!$D$4</f>
        <v>386.70132775256815</v>
      </c>
      <c r="F45">
        <f>B45*Consumers!$D$4</f>
        <v>386.70132775256815</v>
      </c>
      <c r="G45" s="16">
        <f>B45*Consumers!$D$5</f>
        <v>170.77489794444156</v>
      </c>
      <c r="H45">
        <f t="shared" si="0"/>
        <v>2806.013384181018</v>
      </c>
    </row>
    <row r="46" spans="1:8" x14ac:dyDescent="0.35">
      <c r="A46" s="6">
        <v>43984.833330787034</v>
      </c>
      <c r="B46" s="16">
        <v>0.72593510311226594</v>
      </c>
      <c r="C46">
        <f>B46*Consumers!$D$2</f>
        <v>1312.0518604351985</v>
      </c>
      <c r="D46">
        <f>B46*Consumers!$D$3</f>
        <v>508.5367552323217</v>
      </c>
      <c r="E46">
        <f>B46*Consumers!$D$4</f>
        <v>378.13432492233073</v>
      </c>
      <c r="F46">
        <f>B46*Consumers!$D$4</f>
        <v>378.13432492233073</v>
      </c>
      <c r="G46" s="16">
        <f>B46*Consumers!$D$5</f>
        <v>166.99154130968066</v>
      </c>
      <c r="H46">
        <f t="shared" si="0"/>
        <v>2743.8488068218621</v>
      </c>
    </row>
    <row r="47" spans="1:8" x14ac:dyDescent="0.35">
      <c r="A47" s="6">
        <v>43984.874997395833</v>
      </c>
      <c r="B47" s="16">
        <v>0.68393258407544599</v>
      </c>
      <c r="C47">
        <f>B47*Consumers!$D$2</f>
        <v>1236.1366952793103</v>
      </c>
      <c r="D47">
        <f>B47*Consumers!$D$3</f>
        <v>479.11287884035039</v>
      </c>
      <c r="E47">
        <f>B47*Consumers!$D$4</f>
        <v>356.25551769433946</v>
      </c>
      <c r="F47">
        <f>B47*Consumers!$D$4</f>
        <v>356.25551769433946</v>
      </c>
      <c r="G47" s="16">
        <f>B47*Consumers!$D$5</f>
        <v>157.32943051936797</v>
      </c>
      <c r="H47">
        <f t="shared" si="0"/>
        <v>2585.0900400277083</v>
      </c>
    </row>
    <row r="48" spans="1:8" x14ac:dyDescent="0.35">
      <c r="A48" s="6">
        <v>43984.916664004631</v>
      </c>
      <c r="B48" s="16">
        <v>0.62194091441266997</v>
      </c>
      <c r="C48">
        <f>B48*Consumers!$D$2</f>
        <v>1124.0932286335724</v>
      </c>
      <c r="D48">
        <f>B48*Consumers!$D$3</f>
        <v>435.68607332207984</v>
      </c>
      <c r="E48">
        <f>B48*Consumers!$D$4</f>
        <v>323.96450702652118</v>
      </c>
      <c r="F48">
        <f>B48*Consumers!$D$4</f>
        <v>323.96450702652118</v>
      </c>
      <c r="G48" s="16">
        <f>B48*Consumers!$D$5</f>
        <v>143.06908628065358</v>
      </c>
      <c r="H48">
        <f t="shared" si="0"/>
        <v>2350.7774022893482</v>
      </c>
    </row>
    <row r="49" spans="1:8" x14ac:dyDescent="0.35">
      <c r="A49" s="6">
        <v>43984.95833090278</v>
      </c>
      <c r="B49" s="16">
        <v>0.58069747704519004</v>
      </c>
      <c r="C49">
        <f>B49*Consumers!$D$2</f>
        <v>1049.5500242937542</v>
      </c>
      <c r="D49">
        <f>B49*Consumers!$D$3</f>
        <v>406.79395373237304</v>
      </c>
      <c r="E49">
        <f>B49*Consumers!$D$4</f>
        <v>302.48109992915613</v>
      </c>
      <c r="F49">
        <f>B49*Consumers!$D$4</f>
        <v>302.48109992915613</v>
      </c>
      <c r="G49" s="16">
        <f>B49*Consumers!$D$5</f>
        <v>133.58159195040679</v>
      </c>
      <c r="H49">
        <f t="shared" si="0"/>
        <v>2194.887769834846</v>
      </c>
    </row>
    <row r="50" spans="1:8" x14ac:dyDescent="0.35">
      <c r="A50" s="20">
        <v>43984.999997569445</v>
      </c>
      <c r="B50" s="17">
        <v>0.55944319030366696</v>
      </c>
      <c r="C50" s="5">
        <f>B50*Consumers!$D$2</f>
        <v>1011.1351214437871</v>
      </c>
      <c r="D50" s="5">
        <f>B50*Consumers!$D$3</f>
        <v>391.90476326896606</v>
      </c>
      <c r="E50" s="5">
        <f>B50*Consumers!$D$4</f>
        <v>291.40989627161849</v>
      </c>
      <c r="F50" s="5">
        <f>B50*Consumers!$D$4</f>
        <v>291.40989627161849</v>
      </c>
      <c r="G50" s="17">
        <f>B50*Consumers!$D$5</f>
        <v>128.69233106856188</v>
      </c>
      <c r="H50" s="5">
        <f t="shared" si="0"/>
        <v>2114.5520083245519</v>
      </c>
    </row>
    <row r="51" spans="1:8" x14ac:dyDescent="0.35">
      <c r="A51" s="20">
        <v>43985.041664236109</v>
      </c>
      <c r="B51" s="17">
        <v>0.55412961861828602</v>
      </c>
      <c r="C51" s="5">
        <f>B51*Consumers!$D$2</f>
        <v>1001.531395731295</v>
      </c>
      <c r="D51" s="5">
        <f>B51*Consumers!$D$3</f>
        <v>388.18246565311421</v>
      </c>
      <c r="E51" s="5">
        <f>B51*Consumers!$D$4</f>
        <v>288.64209535723404</v>
      </c>
      <c r="F51" s="5">
        <f>B51*Consumers!$D$4</f>
        <v>288.64209535723404</v>
      </c>
      <c r="G51" s="17">
        <f>B51*Consumers!$D$5</f>
        <v>127.47001584810062</v>
      </c>
      <c r="H51" s="5">
        <f t="shared" si="0"/>
        <v>2094.468067946978</v>
      </c>
    </row>
    <row r="52" spans="1:8" x14ac:dyDescent="0.35">
      <c r="A52" s="20">
        <v>43985.08333090278</v>
      </c>
      <c r="B52" s="17">
        <v>0.54299642080129795</v>
      </c>
      <c r="C52" s="5">
        <f>B52*Consumers!$D$2</f>
        <v>981.40930376226493</v>
      </c>
      <c r="D52" s="5">
        <f>B52*Consumers!$D$3</f>
        <v>380.38336588656784</v>
      </c>
      <c r="E52" s="5">
        <f>B52*Consumers!$D$4</f>
        <v>282.84289344138108</v>
      </c>
      <c r="F52" s="5">
        <f>B52*Consumers!$D$4</f>
        <v>282.84289344138108</v>
      </c>
      <c r="G52" s="17">
        <f>B52*Consumers!$D$5</f>
        <v>124.90897443380095</v>
      </c>
      <c r="H52" s="5">
        <f t="shared" si="0"/>
        <v>2052.3874309653957</v>
      </c>
    </row>
    <row r="53" spans="1:8" x14ac:dyDescent="0.35">
      <c r="A53" s="20">
        <v>43985.124997569445</v>
      </c>
      <c r="B53" s="17">
        <v>0.56273254420414098</v>
      </c>
      <c r="C53" s="5">
        <f>B53*Consumers!$D$2</f>
        <v>1017.0802849800918</v>
      </c>
      <c r="D53" s="5">
        <f>B53*Consumers!$D$3</f>
        <v>394.20904274544586</v>
      </c>
      <c r="E53" s="5">
        <f>B53*Consumers!$D$4</f>
        <v>293.12329683766615</v>
      </c>
      <c r="F53" s="5">
        <f>B53*Consumers!$D$4</f>
        <v>293.12329683766615</v>
      </c>
      <c r="G53" s="17">
        <f>B53*Consumers!$D$5</f>
        <v>129.4490023955141</v>
      </c>
      <c r="H53" s="5">
        <f t="shared" si="0"/>
        <v>2126.9849237963845</v>
      </c>
    </row>
    <row r="54" spans="1:8" x14ac:dyDescent="0.35">
      <c r="A54" s="20">
        <v>43985.166664236109</v>
      </c>
      <c r="B54" s="17">
        <v>0.64699060950089404</v>
      </c>
      <c r="C54" s="5">
        <f>B54*Consumers!$D$2</f>
        <v>1169.3679355638915</v>
      </c>
      <c r="D54" s="5">
        <f>B54*Consumers!$D$3</f>
        <v>453.23404779680976</v>
      </c>
      <c r="E54" s="5">
        <f>B54*Consumers!$D$4</f>
        <v>337.01271133719075</v>
      </c>
      <c r="F54" s="5">
        <f>B54*Consumers!$D$4</f>
        <v>337.01271133719075</v>
      </c>
      <c r="G54" s="17">
        <f>B54*Consumers!$D$5</f>
        <v>148.83142946282803</v>
      </c>
      <c r="H54" s="5">
        <f t="shared" si="0"/>
        <v>2445.458835497911</v>
      </c>
    </row>
    <row r="55" spans="1:8" x14ac:dyDescent="0.35">
      <c r="A55" s="20">
        <v>43985.20833090278</v>
      </c>
      <c r="B55" s="17">
        <v>0.76287707768681801</v>
      </c>
      <c r="C55" s="5">
        <f>B55*Consumers!$D$2</f>
        <v>1378.8206201506175</v>
      </c>
      <c r="D55" s="5">
        <f>B55*Consumers!$D$3</f>
        <v>534.41558627586244</v>
      </c>
      <c r="E55" s="5">
        <f>B55*Consumers!$D$4</f>
        <v>397.3771312794795</v>
      </c>
      <c r="F55" s="5">
        <f>B55*Consumers!$D$4</f>
        <v>397.3771312794795</v>
      </c>
      <c r="G55" s="17">
        <f>B55*Consumers!$D$5</f>
        <v>175.4895423662206</v>
      </c>
      <c r="H55" s="5">
        <f t="shared" si="0"/>
        <v>2883.4800113516599</v>
      </c>
    </row>
    <row r="56" spans="1:8" x14ac:dyDescent="0.35">
      <c r="A56" s="20">
        <v>43985.249997569445</v>
      </c>
      <c r="B56" s="17">
        <v>0.81069922285524598</v>
      </c>
      <c r="C56" s="5">
        <f>B56*Consumers!$D$2</f>
        <v>1465.2541515630455</v>
      </c>
      <c r="D56" s="5">
        <f>B56*Consumers!$D$3</f>
        <v>567.91626481852882</v>
      </c>
      <c r="E56" s="5">
        <f>B56*Consumers!$D$4</f>
        <v>422.28733950893968</v>
      </c>
      <c r="F56" s="5">
        <f>B56*Consumers!$D$4</f>
        <v>422.28733950893968</v>
      </c>
      <c r="G56" s="17">
        <f>B56*Consumers!$D$5</f>
        <v>186.49037935037188</v>
      </c>
      <c r="H56" s="5">
        <f t="shared" si="0"/>
        <v>3064.2354747498252</v>
      </c>
    </row>
    <row r="57" spans="1:8" x14ac:dyDescent="0.35">
      <c r="A57" s="20">
        <v>43985.291664236109</v>
      </c>
      <c r="B57" s="17">
        <v>0.82739901958072803</v>
      </c>
      <c r="C57" s="5">
        <f>B57*Consumers!$D$2</f>
        <v>1495.4372895165902</v>
      </c>
      <c r="D57" s="5">
        <f>B57*Consumers!$D$3</f>
        <v>579.61491446834827</v>
      </c>
      <c r="E57" s="5">
        <f>B57*Consumers!$D$4</f>
        <v>430.98614238271909</v>
      </c>
      <c r="F57" s="5">
        <f>B57*Consumers!$D$4</f>
        <v>430.98614238271909</v>
      </c>
      <c r="G57" s="17">
        <f>B57*Consumers!$D$5</f>
        <v>190.33194147182135</v>
      </c>
      <c r="H57" s="5">
        <f t="shared" si="0"/>
        <v>3127.356430222198</v>
      </c>
    </row>
    <row r="58" spans="1:8" x14ac:dyDescent="0.35">
      <c r="A58" s="20">
        <v>43985.33333090278</v>
      </c>
      <c r="B58" s="17">
        <v>0.81095225007835903</v>
      </c>
      <c r="C58" s="5">
        <f>B58*Consumers!$D$2</f>
        <v>1465.7114718350683</v>
      </c>
      <c r="D58" s="5">
        <f>B58*Consumers!$D$3</f>
        <v>568.09351708595011</v>
      </c>
      <c r="E58" s="5">
        <f>B58*Consumers!$D$4</f>
        <v>422.41913955248162</v>
      </c>
      <c r="F58" s="5">
        <f>B58*Consumers!$D$4</f>
        <v>422.41913955248162</v>
      </c>
      <c r="G58" s="17">
        <f>B58*Consumers!$D$5</f>
        <v>186.54858483706045</v>
      </c>
      <c r="H58" s="5">
        <f t="shared" si="0"/>
        <v>3065.1918528630422</v>
      </c>
    </row>
    <row r="59" spans="1:8" x14ac:dyDescent="0.35">
      <c r="A59" s="20">
        <v>43985.374997569445</v>
      </c>
      <c r="B59" s="17">
        <v>0.810193168409019</v>
      </c>
      <c r="C59" s="5">
        <f>B59*Consumers!$D$2</f>
        <v>1464.3395110189981</v>
      </c>
      <c r="D59" s="5">
        <f>B59*Consumers!$D$3</f>
        <v>567.56176028368566</v>
      </c>
      <c r="E59" s="5">
        <f>B59*Consumers!$D$4</f>
        <v>422.02373942185534</v>
      </c>
      <c r="F59" s="5">
        <f>B59*Consumers!$D$4</f>
        <v>422.02373942185534</v>
      </c>
      <c r="G59" s="17">
        <f>B59*Consumers!$D$5</f>
        <v>186.37396837699455</v>
      </c>
      <c r="H59" s="5">
        <f t="shared" si="0"/>
        <v>3062.3227185233886</v>
      </c>
    </row>
    <row r="60" spans="1:8" x14ac:dyDescent="0.35">
      <c r="A60" s="20">
        <v>43985.416664236109</v>
      </c>
      <c r="B60" s="17">
        <v>0.80994014118590596</v>
      </c>
      <c r="C60" s="5">
        <f>B60*Consumers!$D$2</f>
        <v>1463.8821907469753</v>
      </c>
      <c r="D60" s="5">
        <f>B60*Consumers!$D$3</f>
        <v>567.38450801626436</v>
      </c>
      <c r="E60" s="5">
        <f>B60*Consumers!$D$4</f>
        <v>421.8919393783134</v>
      </c>
      <c r="F60" s="5">
        <f>B60*Consumers!$D$4</f>
        <v>421.8919393783134</v>
      </c>
      <c r="G60" s="17">
        <f>B60*Consumers!$D$5</f>
        <v>186.31576289030602</v>
      </c>
      <c r="H60" s="5">
        <f t="shared" si="0"/>
        <v>3061.3663404101726</v>
      </c>
    </row>
    <row r="61" spans="1:8" x14ac:dyDescent="0.35">
      <c r="A61" s="20">
        <v>43985.45833090278</v>
      </c>
      <c r="B61" s="17">
        <v>0.80538565116986505</v>
      </c>
      <c r="C61" s="5">
        <f>B61*Consumers!$D$2</f>
        <v>1455.6504258505533</v>
      </c>
      <c r="D61" s="5">
        <f>B61*Consumers!$D$3</f>
        <v>564.19396720267696</v>
      </c>
      <c r="E61" s="5">
        <f>B61*Consumers!$D$4</f>
        <v>419.51953859455523</v>
      </c>
      <c r="F61" s="5">
        <f>B61*Consumers!$D$4</f>
        <v>419.51953859455523</v>
      </c>
      <c r="G61" s="17">
        <f>B61*Consumers!$D$5</f>
        <v>185.26806412991061</v>
      </c>
      <c r="H61" s="5">
        <f t="shared" si="0"/>
        <v>3044.1515343722517</v>
      </c>
    </row>
    <row r="62" spans="1:8" x14ac:dyDescent="0.35">
      <c r="A62" s="20">
        <v>43985.499997569445</v>
      </c>
      <c r="B62" s="17">
        <v>0.807662896177885</v>
      </c>
      <c r="C62" s="5">
        <f>B62*Consumers!$D$2</f>
        <v>1459.7663082987635</v>
      </c>
      <c r="D62" s="5">
        <f>B62*Consumers!$D$3</f>
        <v>565.78923760947032</v>
      </c>
      <c r="E62" s="5">
        <f>B62*Consumers!$D$4</f>
        <v>420.70573898643403</v>
      </c>
      <c r="F62" s="5">
        <f>B62*Consumers!$D$4</f>
        <v>420.70573898643403</v>
      </c>
      <c r="G62" s="17">
        <f>B62*Consumers!$D$5</f>
        <v>185.7919135101082</v>
      </c>
      <c r="H62" s="5">
        <f t="shared" si="0"/>
        <v>3052.7589373912101</v>
      </c>
    </row>
    <row r="63" spans="1:8" x14ac:dyDescent="0.35">
      <c r="A63" s="20">
        <v>43985.541664236109</v>
      </c>
      <c r="B63" s="17">
        <v>0.81500068564817296</v>
      </c>
      <c r="C63" s="5">
        <f>B63*Consumers!$D$2</f>
        <v>1473.0285961874429</v>
      </c>
      <c r="D63" s="5">
        <f>B63*Consumers!$D$3</f>
        <v>570.92955336469424</v>
      </c>
      <c r="E63" s="5">
        <f>B63*Consumers!$D$4</f>
        <v>424.52794024915551</v>
      </c>
      <c r="F63" s="5">
        <f>B63*Consumers!$D$4</f>
        <v>424.52794024915551</v>
      </c>
      <c r="G63" s="17">
        <f>B63*Consumers!$D$5</f>
        <v>187.47987262407852</v>
      </c>
      <c r="H63" s="5">
        <f t="shared" si="0"/>
        <v>3080.4939026745265</v>
      </c>
    </row>
    <row r="64" spans="1:8" x14ac:dyDescent="0.35">
      <c r="A64" s="20">
        <v>43985.58333090278</v>
      </c>
      <c r="B64" s="17">
        <v>0.81575976731751298</v>
      </c>
      <c r="C64" s="5">
        <f>B64*Consumers!$D$2</f>
        <v>1474.4005570035131</v>
      </c>
      <c r="D64" s="5">
        <f>B64*Consumers!$D$3</f>
        <v>571.46131016695881</v>
      </c>
      <c r="E64" s="5">
        <f>B64*Consumers!$D$4</f>
        <v>424.92334037978179</v>
      </c>
      <c r="F64" s="5">
        <f>B64*Consumers!$D$4</f>
        <v>424.92334037978179</v>
      </c>
      <c r="G64" s="17">
        <f>B64*Consumers!$D$5</f>
        <v>187.65448908414439</v>
      </c>
      <c r="H64" s="5">
        <f t="shared" si="0"/>
        <v>3083.3630370141796</v>
      </c>
    </row>
    <row r="65" spans="1:8" x14ac:dyDescent="0.35">
      <c r="A65" s="20">
        <v>43985.624997569445</v>
      </c>
      <c r="B65" s="17">
        <v>0.80159024282316405</v>
      </c>
      <c r="C65" s="5">
        <f>B65*Consumers!$D$2</f>
        <v>1448.7906217702014</v>
      </c>
      <c r="D65" s="5">
        <f>B65*Consumers!$D$3</f>
        <v>561.53518319135401</v>
      </c>
      <c r="E65" s="5">
        <f>B65*Consumers!$D$4</f>
        <v>417.54253794142323</v>
      </c>
      <c r="F65" s="5">
        <f>B65*Consumers!$D$4</f>
        <v>417.54253794142323</v>
      </c>
      <c r="G65" s="17">
        <f>B65*Consumers!$D$5</f>
        <v>184.39498182958107</v>
      </c>
      <c r="H65" s="5">
        <f t="shared" si="0"/>
        <v>3029.805862673983</v>
      </c>
    </row>
    <row r="66" spans="1:8" x14ac:dyDescent="0.35">
      <c r="A66" s="20">
        <v>43985.666664236109</v>
      </c>
      <c r="B66" s="17">
        <v>0.78210714664343495</v>
      </c>
      <c r="C66" s="5">
        <f>B66*Consumers!$D$2</f>
        <v>1413.5769608243988</v>
      </c>
      <c r="D66" s="5">
        <f>B66*Consumers!$D$3</f>
        <v>547.8867585998978</v>
      </c>
      <c r="E66" s="5">
        <f>B66*Consumers!$D$4</f>
        <v>407.39393458868062</v>
      </c>
      <c r="F66" s="5">
        <f>B66*Consumers!$D$4</f>
        <v>407.39393458868062</v>
      </c>
      <c r="G66" s="17">
        <f>B66*Consumers!$D$5</f>
        <v>179.91315935455665</v>
      </c>
      <c r="H66" s="5">
        <f t="shared" si="0"/>
        <v>2956.1647479562143</v>
      </c>
    </row>
    <row r="67" spans="1:8" x14ac:dyDescent="0.35">
      <c r="A67" s="20">
        <v>43985.70833090278</v>
      </c>
      <c r="B67" s="17">
        <v>0.77223908494201299</v>
      </c>
      <c r="C67" s="5">
        <f>B67*Consumers!$D$2</f>
        <v>1395.7414702154847</v>
      </c>
      <c r="D67" s="5">
        <f>B67*Consumers!$D$3</f>
        <v>540.97392017045854</v>
      </c>
      <c r="E67" s="5">
        <f>B67*Consumers!$D$4</f>
        <v>402.25373289053789</v>
      </c>
      <c r="F67" s="5">
        <f>B67*Consumers!$D$4</f>
        <v>402.25373289053789</v>
      </c>
      <c r="G67" s="17">
        <f>B67*Consumers!$D$5</f>
        <v>177.64314537369998</v>
      </c>
      <c r="H67" s="5">
        <f t="shared" si="0"/>
        <v>2918.866001540719</v>
      </c>
    </row>
    <row r="68" spans="1:8" x14ac:dyDescent="0.35">
      <c r="A68" s="20">
        <v>43985.749997569445</v>
      </c>
      <c r="B68" s="17">
        <v>0.76743156770285903</v>
      </c>
      <c r="C68" s="5">
        <f>B68*Consumers!$D$2</f>
        <v>1387.0523850470397</v>
      </c>
      <c r="D68" s="5">
        <f>B68*Consumers!$D$3</f>
        <v>537.60612708944984</v>
      </c>
      <c r="E68" s="5">
        <f>B68*Consumers!$D$4</f>
        <v>399.74953206323772</v>
      </c>
      <c r="F68" s="5">
        <f>B68*Consumers!$D$4</f>
        <v>399.74953206323772</v>
      </c>
      <c r="G68" s="17">
        <f>B68*Consumers!$D$5</f>
        <v>176.53724112661604</v>
      </c>
      <c r="H68" s="5">
        <f t="shared" ref="H68:H73" si="1">C68+D68+E68+F68+G68</f>
        <v>2900.6948173895817</v>
      </c>
    </row>
    <row r="69" spans="1:8" x14ac:dyDescent="0.35">
      <c r="A69" s="20">
        <v>43985.791664236109</v>
      </c>
      <c r="B69" s="17">
        <v>0.75224993431605702</v>
      </c>
      <c r="C69" s="5">
        <f>B69*Consumers!$D$2</f>
        <v>1359.613168725635</v>
      </c>
      <c r="D69" s="5">
        <f>B69*Consumers!$D$3</f>
        <v>526.97099104415929</v>
      </c>
      <c r="E69" s="5">
        <f>B69*Consumers!$D$4</f>
        <v>391.84152945071099</v>
      </c>
      <c r="F69" s="5">
        <f>B69*Consumers!$D$4</f>
        <v>391.84152945071099</v>
      </c>
      <c r="G69" s="17">
        <f>B69*Consumers!$D$5</f>
        <v>173.04491192529829</v>
      </c>
      <c r="H69" s="5">
        <f t="shared" si="1"/>
        <v>2843.3121305965146</v>
      </c>
    </row>
    <row r="70" spans="1:8" x14ac:dyDescent="0.35">
      <c r="A70" s="20">
        <v>43985.83333090278</v>
      </c>
      <c r="B70" s="17">
        <v>0.72821234812028601</v>
      </c>
      <c r="C70" s="5">
        <f>B70*Consumers!$D$2</f>
        <v>1316.1677428834089</v>
      </c>
      <c r="D70" s="5">
        <f>B70*Consumers!$D$3</f>
        <v>510.13202563911511</v>
      </c>
      <c r="E70" s="5">
        <f>B70*Consumers!$D$4</f>
        <v>379.32052531420965</v>
      </c>
      <c r="F70" s="5">
        <f>B70*Consumers!$D$4</f>
        <v>379.32052531420965</v>
      </c>
      <c r="G70" s="17">
        <f>B70*Consumers!$D$5</f>
        <v>167.51539068987825</v>
      </c>
      <c r="H70" s="5">
        <f t="shared" si="1"/>
        <v>2752.4562098408214</v>
      </c>
    </row>
    <row r="71" spans="1:8" x14ac:dyDescent="0.35">
      <c r="A71" s="20">
        <v>43985.874997569445</v>
      </c>
      <c r="B71" s="17">
        <v>0.68519772019101299</v>
      </c>
      <c r="C71" s="5">
        <f>B71*Consumers!$D$2</f>
        <v>1238.4232966394277</v>
      </c>
      <c r="D71" s="5">
        <f>B71*Consumers!$D$3</f>
        <v>479.99914017745806</v>
      </c>
      <c r="E71" s="5">
        <f>B71*Consumers!$D$4</f>
        <v>356.91451791205009</v>
      </c>
      <c r="F71" s="5">
        <f>B71*Consumers!$D$4</f>
        <v>356.91451791205009</v>
      </c>
      <c r="G71" s="17">
        <f>B71*Consumers!$D$5</f>
        <v>157.62045795281117</v>
      </c>
      <c r="H71" s="5">
        <f t="shared" si="1"/>
        <v>2589.8719305937971</v>
      </c>
    </row>
    <row r="72" spans="1:8" x14ac:dyDescent="0.35">
      <c r="A72" s="20">
        <v>43985.916664236109</v>
      </c>
      <c r="B72" s="17">
        <v>0.62118183274333005</v>
      </c>
      <c r="C72" s="5">
        <f>B72*Consumers!$D$2</f>
        <v>1122.7212678175024</v>
      </c>
      <c r="D72" s="5">
        <f>B72*Consumers!$D$3</f>
        <v>435.15431651981544</v>
      </c>
      <c r="E72" s="5">
        <f>B72*Consumers!$D$4</f>
        <v>323.56910689589489</v>
      </c>
      <c r="F72" s="5">
        <f>B72*Consumers!$D$4</f>
        <v>323.56910689589489</v>
      </c>
      <c r="G72" s="17">
        <f>B72*Consumers!$D$5</f>
        <v>142.89446982058774</v>
      </c>
      <c r="H72" s="5">
        <f t="shared" si="1"/>
        <v>2347.9082679496955</v>
      </c>
    </row>
    <row r="73" spans="1:8" x14ac:dyDescent="0.35">
      <c r="A73" s="20">
        <v>43985.95833090278</v>
      </c>
      <c r="B73" s="17">
        <v>0.57766115036782995</v>
      </c>
      <c r="C73" s="5">
        <f>B73*Consumers!$D$2</f>
        <v>1044.0621810294738</v>
      </c>
      <c r="D73" s="5">
        <f>B73*Consumers!$D$3</f>
        <v>404.66692652331511</v>
      </c>
      <c r="E73" s="5">
        <f>B73*Consumers!$D$4</f>
        <v>300.89949940665093</v>
      </c>
      <c r="F73" s="5">
        <f>B73*Consumers!$D$4</f>
        <v>300.89949940665093</v>
      </c>
      <c r="G73" s="17">
        <f>B73*Consumers!$D$5</f>
        <v>132.88312611014331</v>
      </c>
      <c r="H73" s="5">
        <f t="shared" si="1"/>
        <v>2183.4112324762341</v>
      </c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0" ma:contentTypeDescription="Opprett et nytt dokument." ma:contentTypeScope="" ma:versionID="4d0555bafe56010bb925e83c4e0e428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0350e783fff74dc181727e38fbc80a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CC406-DB15-43B4-98F6-F8E799305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5916A11-AB2A-44E9-85CE-84C1510B201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557C99D-5FE0-4F7F-9B4B-7E37B38331B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Producers</vt:lpstr>
      <vt:lpstr>Consumers</vt:lpstr>
      <vt:lpstr>Time</vt:lpstr>
      <vt:lpstr>Node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Einar By</dc:creator>
  <cp:lastModifiedBy>Aleksander Veum Skavlem</cp:lastModifiedBy>
  <cp:lastPrinted>2024-09-11T08:01:51Z</cp:lastPrinted>
  <dcterms:created xsi:type="dcterms:W3CDTF">2024-09-10T11:05:20Z</dcterms:created>
  <dcterms:modified xsi:type="dcterms:W3CDTF">2024-09-11T09:13:30Z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