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ks\Python_\TET4565\Market_Opt\courseProject_TET4565\Archive\"/>
    </mc:Choice>
  </mc:AlternateContent>
  <xr:revisionPtr revIDLastSave="0" documentId="13_ncr:1_{2809EC3F-3D6B-48CB-AAF5-E5025251228A}" xr6:coauthVersionLast="47" xr6:coauthVersionMax="47" xr10:uidLastSave="{00000000-0000-0000-0000-000000000000}"/>
  <bookViews>
    <workbookView xWindow="-110" yWindow="-110" windowWidth="25820" windowHeight="13900" activeTab="1" xr2:uid="{B4C2A857-2B71-4656-B030-3EEE771D021B}"/>
  </bookViews>
  <sheets>
    <sheet name="Producers" sheetId="1" r:id="rId1"/>
    <sheet name="Consumers" sheetId="2" r:id="rId2"/>
    <sheet name="Time_wind" sheetId="4" r:id="rId3"/>
    <sheet name="Capacity plots" sheetId="6" r:id="rId4"/>
    <sheet name="Wind plots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7" l="1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<sst xmlns="http://schemas.openxmlformats.org/spreadsheetml/2006/main" count="34" uniqueCount="28">
  <si>
    <t>nodeID</t>
  </si>
  <si>
    <t>Producer</t>
  </si>
  <si>
    <t>pmax</t>
  </si>
  <si>
    <t>pmin</t>
  </si>
  <si>
    <t>storage_cap</t>
  </si>
  <si>
    <t>marginal_cost</t>
  </si>
  <si>
    <t>Producer 1</t>
  </si>
  <si>
    <t>hydro</t>
  </si>
  <si>
    <t>Producer 2</t>
  </si>
  <si>
    <t>wind</t>
  </si>
  <si>
    <t>load</t>
  </si>
  <si>
    <t>Load 1</t>
  </si>
  <si>
    <t>Time</t>
  </si>
  <si>
    <t>load_NO1</t>
  </si>
  <si>
    <t>Load is given as a ratio of demand</t>
  </si>
  <si>
    <t>Wind is given as a ratio of p_max</t>
  </si>
  <si>
    <t>Solar is given as a ratio of p_max</t>
  </si>
  <si>
    <t>load_ratio_NO1</t>
  </si>
  <si>
    <t>load_NO1_1</t>
  </si>
  <si>
    <t>wind_med</t>
  </si>
  <si>
    <t>wind_high</t>
  </si>
  <si>
    <t>wind_low</t>
  </si>
  <si>
    <t>Historical</t>
  </si>
  <si>
    <t>Future</t>
  </si>
  <si>
    <t>Rationing cost</t>
  </si>
  <si>
    <t>consumption</t>
  </si>
  <si>
    <t>stochastic_period</t>
  </si>
  <si>
    <t>gen_source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</si>
</sst>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5" borderId="4" xfId="0" applyFill="1" applyBorder="1"/>
    <xf numFmtId="0" fontId="2" fillId="0" borderId="5" xfId="0" applyFont="1" applyBorder="1"/>
    <xf numFmtId="0" fontId="2" fillId="0" borderId="6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5" xfId="0" applyNumberForma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Producers!$B$2:$C$3</c:f>
              <c:multiLvlStrCache>
                <c:ptCount val="2"/>
                <c:lvl>
                  <c:pt idx="0">
                    <c:v>hydro</c:v>
                  </c:pt>
                  <c:pt idx="1">
                    <c:v>wind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Producers!$F$2:$F$3</c:f>
              <c:numCache>
                <c:formatCode>General</c:formatCode>
                <c:ptCount val="2"/>
                <c:pt idx="0">
                  <c:v>3000000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Producers!$B$2:$C$3</c:f>
              <c:multiLvlStrCache>
                <c:ptCount val="2"/>
                <c:lvl>
                  <c:pt idx="0">
                    <c:v>hydro</c:v>
                  </c:pt>
                  <c:pt idx="1">
                    <c:v>wind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Producers!$D$2:$D$3</c:f>
              <c:numCache>
                <c:formatCode>General</c:formatCode>
                <c:ptCount val="2"/>
                <c:pt idx="0">
                  <c:v>600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Consumers!$B$2:$B$2</c:f>
              <c:strCache>
                <c:ptCount val="1"/>
                <c:pt idx="0">
                  <c:v>Load 1</c:v>
                </c:pt>
              </c:strCache>
            </c:strRef>
          </c:cat>
          <c:val>
            <c:numRef>
              <c:f>Consumers!$C$2:$C$2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plots'!$D$1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plots'!$E$1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435429</xdr:colOff>
      <xdr:row>18</xdr:row>
      <xdr:rowOff>163287</xdr:rowOff>
    </xdr:from>
    <xdr:to>
      <xdr:col>12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439512</xdr:colOff>
      <xdr:row>1</xdr:row>
      <xdr:rowOff>81643</xdr:rowOff>
    </xdr:from>
    <xdr:to>
      <xdr:col>12</xdr:col>
      <xdr:colOff>246726</xdr:colOff>
      <xdr:row>17</xdr:row>
      <xdr:rowOff>100271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435429</xdr:colOff>
      <xdr:row>36</xdr:row>
      <xdr:rowOff>149679</xdr:rowOff>
    </xdr:from>
    <xdr:to>
      <xdr:col>12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7</xdr:row>
      <xdr:rowOff>171450</xdr:rowOff>
    </xdr:from>
    <xdr:to>
      <xdr:col>17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10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12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G3" totalsRowShown="0">
  <autoFilter ref="A1:G3" xr:uid="{3E9EE697-7171-461B-B4AE-5D22B484A732}"/>
  <tableColumns count="7">
    <tableColumn id="1" xr3:uid="{1302BD03-72A8-45E6-B9A9-CE676D90EC2D}" name="nodeID"/>
    <tableColumn id="50" xr3:uid="{55BE9D26-3E25-43A9-8FF1-476E4EB7965D}" name="Producer"/>
    <tableColumn id="3" xr3:uid="{8444EE8E-7A06-4133-919C-4ABA42D700BC}" name="gen_source"/>
    <tableColumn id="4" xr3:uid="{BDBA4CA8-EBF7-479E-B8AA-C95B8A5FA16E}" name="pmax"/>
    <tableColumn id="5" xr3:uid="{5D34091F-B32A-4795-955C-77C8902D0F52}" name="pmin"/>
    <tableColumn id="9" xr3:uid="{E8D8CD75-D115-4F85-905F-F2B97AD07C33}" name="storage_cap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G3"/>
  <sheetViews>
    <sheetView zoomScaleNormal="100" workbookViewId="0">
      <selection activeCell="D2" sqref="D2"/>
    </sheetView>
  </sheetViews>
  <sheetFormatPr baseColWidth="10" defaultColWidth="11.453125" defaultRowHeight="14.5" x14ac:dyDescent="0.35"/>
  <cols>
    <col min="1" max="2" width="12" customWidth="1"/>
    <col min="5" max="5" width="10.1796875" customWidth="1"/>
    <col min="6" max="6" width="15.1796875" customWidth="1"/>
    <col min="7" max="7" width="18.54296875" customWidth="1"/>
  </cols>
  <sheetData>
    <row r="1" spans="1:7" x14ac:dyDescent="0.3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 t="s">
        <v>6</v>
      </c>
      <c r="C2" t="s">
        <v>7</v>
      </c>
      <c r="D2">
        <v>600</v>
      </c>
      <c r="E2">
        <v>0</v>
      </c>
      <c r="F2">
        <v>3000000</v>
      </c>
      <c r="G2">
        <v>30</v>
      </c>
    </row>
    <row r="3" spans="1:7" x14ac:dyDescent="0.35">
      <c r="A3">
        <v>2</v>
      </c>
      <c r="B3" t="s">
        <v>8</v>
      </c>
      <c r="C3" t="s">
        <v>9</v>
      </c>
      <c r="D3">
        <v>2000</v>
      </c>
      <c r="E3">
        <v>0</v>
      </c>
      <c r="F3">
        <v>0</v>
      </c>
      <c r="G3">
        <v>15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D2"/>
  <sheetViews>
    <sheetView tabSelected="1" zoomScale="90" zoomScaleNormal="90" workbookViewId="0">
      <selection activeCell="D9" sqref="D9"/>
    </sheetView>
  </sheetViews>
  <sheetFormatPr baseColWidth="10" defaultColWidth="11.453125" defaultRowHeight="14.5" x14ac:dyDescent="0.35"/>
  <cols>
    <col min="1" max="1" width="11.26953125" customWidth="1"/>
    <col min="2" max="2" width="9.7265625" customWidth="1"/>
    <col min="3" max="3" width="16.7265625" customWidth="1"/>
    <col min="4" max="4" width="22" customWidth="1"/>
  </cols>
  <sheetData>
    <row r="1" spans="1:4" x14ac:dyDescent="0.35">
      <c r="A1" s="6" t="s">
        <v>0</v>
      </c>
      <c r="B1" s="6" t="s">
        <v>10</v>
      </c>
      <c r="C1" s="7" t="s">
        <v>25</v>
      </c>
      <c r="D1" s="5" t="s">
        <v>24</v>
      </c>
    </row>
    <row r="2" spans="1:4" x14ac:dyDescent="0.35">
      <c r="A2" s="9">
        <v>1</v>
      </c>
      <c r="B2" s="9" t="s">
        <v>11</v>
      </c>
      <c r="C2" s="10">
        <v>600</v>
      </c>
      <c r="D2" s="8"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E23"/>
  <sheetViews>
    <sheetView zoomScale="85" zoomScaleNormal="85" workbookViewId="0">
      <selection activeCell="G22" sqref="G22"/>
    </sheetView>
  </sheetViews>
  <sheetFormatPr baseColWidth="10" defaultColWidth="11.453125" defaultRowHeight="14.5" x14ac:dyDescent="0.35"/>
  <cols>
    <col min="1" max="1" width="19.54296875" customWidth="1"/>
    <col min="2" max="2" width="11.54296875" customWidth="1"/>
    <col min="3" max="3" width="13.26953125" bestFit="1" customWidth="1"/>
  </cols>
  <sheetData>
    <row r="1" spans="1:5" x14ac:dyDescent="0.35">
      <c r="A1" s="1" t="s">
        <v>12</v>
      </c>
      <c r="B1" s="1" t="s">
        <v>19</v>
      </c>
      <c r="C1" s="1" t="s">
        <v>20</v>
      </c>
      <c r="D1" s="1" t="s">
        <v>21</v>
      </c>
      <c r="E1" s="1" t="s">
        <v>26</v>
      </c>
    </row>
    <row r="2" spans="1:5" x14ac:dyDescent="0.35">
      <c r="A2" s="4">
        <v>43983</v>
      </c>
      <c r="B2">
        <v>3.9E-2</v>
      </c>
      <c r="C2">
        <v>3.9E-2</v>
      </c>
      <c r="D2">
        <v>3.9E-2</v>
      </c>
      <c r="E2">
        <v>0</v>
      </c>
    </row>
    <row r="3" spans="1:5" x14ac:dyDescent="0.35">
      <c r="A3" s="4">
        <v>43983.249999652777</v>
      </c>
      <c r="B3">
        <v>7.0000000000000001E-3</v>
      </c>
      <c r="C3">
        <v>7.0000000000000001E-3</v>
      </c>
      <c r="D3">
        <v>7.0000000000000001E-3</v>
      </c>
      <c r="E3">
        <v>0</v>
      </c>
    </row>
    <row r="4" spans="1:5" x14ac:dyDescent="0.35">
      <c r="A4" s="4">
        <v>43983.499999305554</v>
      </c>
      <c r="B4">
        <v>0.05</v>
      </c>
      <c r="C4">
        <v>0.05</v>
      </c>
      <c r="D4">
        <v>0.05</v>
      </c>
      <c r="E4">
        <v>0</v>
      </c>
    </row>
    <row r="5" spans="1:5" x14ac:dyDescent="0.35">
      <c r="A5" s="4">
        <v>43983.74999895833</v>
      </c>
      <c r="B5">
        <v>6.6000000000000003E-2</v>
      </c>
      <c r="C5">
        <v>6.6000000000000003E-2</v>
      </c>
      <c r="D5">
        <v>6.6000000000000003E-2</v>
      </c>
      <c r="E5">
        <v>0</v>
      </c>
    </row>
    <row r="6" spans="1:5" x14ac:dyDescent="0.35">
      <c r="A6" s="4">
        <v>43983.999998611114</v>
      </c>
      <c r="B6">
        <v>3.9E-2</v>
      </c>
      <c r="C6">
        <v>3.9E-2</v>
      </c>
      <c r="D6">
        <v>3.9E-2</v>
      </c>
      <c r="E6">
        <v>0</v>
      </c>
    </row>
    <row r="7" spans="1:5" x14ac:dyDescent="0.35">
      <c r="A7" s="4">
        <v>43984.249998263891</v>
      </c>
      <c r="B7">
        <v>4.0000000000000001E-3</v>
      </c>
      <c r="C7">
        <v>4.0000000000000001E-3</v>
      </c>
      <c r="D7">
        <v>4.0000000000000001E-3</v>
      </c>
      <c r="E7">
        <v>0</v>
      </c>
    </row>
    <row r="8" spans="1:5" x14ac:dyDescent="0.35">
      <c r="A8" s="4">
        <v>43984.499997916668</v>
      </c>
      <c r="B8">
        <v>0.11700000000000001</v>
      </c>
      <c r="C8">
        <v>0.11700000000000001</v>
      </c>
      <c r="D8">
        <v>0.11700000000000001</v>
      </c>
      <c r="E8">
        <v>0</v>
      </c>
    </row>
    <row r="9" spans="1:5" x14ac:dyDescent="0.35">
      <c r="A9" s="4">
        <v>43984.749997569445</v>
      </c>
      <c r="B9">
        <v>9.4E-2</v>
      </c>
      <c r="C9">
        <v>9.4E-2</v>
      </c>
      <c r="D9">
        <v>9.4E-2</v>
      </c>
      <c r="E9">
        <v>0</v>
      </c>
    </row>
    <row r="10" spans="1:5" x14ac:dyDescent="0.35">
      <c r="A10" s="18">
        <v>43984.999997569445</v>
      </c>
      <c r="B10" s="19">
        <v>5.5E-2</v>
      </c>
      <c r="C10" s="19">
        <v>5.5E-2</v>
      </c>
      <c r="D10" s="19">
        <v>5.5E-2</v>
      </c>
      <c r="E10">
        <v>0</v>
      </c>
    </row>
    <row r="11" spans="1:5" x14ac:dyDescent="0.35">
      <c r="A11" s="15">
        <v>43985.249997569445</v>
      </c>
      <c r="B11" s="3">
        <v>5.3999999999999999E-2</v>
      </c>
      <c r="C11" s="3">
        <v>6.7500000000000004E-2</v>
      </c>
      <c r="D11" s="3">
        <v>4.0500000000000001E-2</v>
      </c>
      <c r="E11">
        <v>1</v>
      </c>
    </row>
    <row r="12" spans="1:5" x14ac:dyDescent="0.35">
      <c r="A12" s="15">
        <v>43985.499997569445</v>
      </c>
      <c r="B12" s="3">
        <v>0.216</v>
      </c>
      <c r="C12" s="3">
        <v>0.27</v>
      </c>
      <c r="D12" s="3">
        <v>0.16200000000000001</v>
      </c>
      <c r="E12">
        <v>1</v>
      </c>
    </row>
    <row r="13" spans="1:5" x14ac:dyDescent="0.35">
      <c r="A13" s="15">
        <v>43985.749997569445</v>
      </c>
      <c r="B13" s="3">
        <v>0.245</v>
      </c>
      <c r="C13" s="3">
        <v>0.30630000000000002</v>
      </c>
      <c r="D13" s="3">
        <v>0.17380000000000001</v>
      </c>
      <c r="E13">
        <v>1</v>
      </c>
    </row>
    <row r="14" spans="1:5" x14ac:dyDescent="0.35">
      <c r="A14" s="15">
        <v>43986</v>
      </c>
      <c r="B14" s="3">
        <v>0.17199999999999999</v>
      </c>
      <c r="C14" s="3">
        <v>0.215</v>
      </c>
      <c r="D14" s="3">
        <v>0.129</v>
      </c>
      <c r="E14">
        <v>1</v>
      </c>
    </row>
    <row r="15" spans="1:5" x14ac:dyDescent="0.35">
      <c r="A15" s="4"/>
    </row>
    <row r="16" spans="1:5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C73"/>
  <sheetViews>
    <sheetView zoomScale="70" zoomScaleNormal="70" workbookViewId="0">
      <selection activeCell="S22" sqref="S22"/>
    </sheetView>
  </sheetViews>
  <sheetFormatPr baseColWidth="10" defaultColWidth="11.453125" defaultRowHeight="14.5" x14ac:dyDescent="0.35"/>
  <cols>
    <col min="1" max="1" width="19.81640625" bestFit="1" customWidth="1"/>
    <col min="2" max="2" width="19.1796875" bestFit="1" customWidth="1"/>
    <col min="3" max="3" width="15" bestFit="1" customWidth="1"/>
    <col min="5" max="5" width="11.54296875" customWidth="1"/>
  </cols>
  <sheetData>
    <row r="1" spans="1:3" x14ac:dyDescent="0.35">
      <c r="A1" s="13" t="s">
        <v>12</v>
      </c>
      <c r="B1" s="14" t="s">
        <v>17</v>
      </c>
      <c r="C1" s="13" t="s">
        <v>18</v>
      </c>
    </row>
    <row r="2" spans="1:3" x14ac:dyDescent="0.35">
      <c r="A2" s="4">
        <v>43983</v>
      </c>
      <c r="B2" s="11">
        <v>0.54780393804045202</v>
      </c>
      <c r="C2">
        <f>B2*Consumers!$C$2</f>
        <v>328.68236282427119</v>
      </c>
    </row>
    <row r="3" spans="1:3" x14ac:dyDescent="0.35">
      <c r="A3" s="4">
        <v>43983.041666666664</v>
      </c>
      <c r="B3" s="11">
        <v>0.53363441354610297</v>
      </c>
      <c r="C3">
        <f>B3*Consumers!$C$2</f>
        <v>320.18064812766175</v>
      </c>
    </row>
    <row r="4" spans="1:3" x14ac:dyDescent="0.35">
      <c r="A4" s="4">
        <v>43983.08333321759</v>
      </c>
      <c r="B4" s="11">
        <v>0.51845278015929996</v>
      </c>
      <c r="C4">
        <f>B4*Consumers!$C$2</f>
        <v>311.07166809557998</v>
      </c>
    </row>
    <row r="5" spans="1:3" x14ac:dyDescent="0.35">
      <c r="A5" s="4">
        <v>43983.124999826388</v>
      </c>
      <c r="B5" s="11">
        <v>0.52123607961354701</v>
      </c>
      <c r="C5">
        <f>B5*Consumers!$C$2</f>
        <v>312.74164776812819</v>
      </c>
    </row>
    <row r="6" spans="1:3" x14ac:dyDescent="0.35">
      <c r="A6" s="4">
        <v>43983.166666435187</v>
      </c>
      <c r="B6" s="11">
        <v>0.53844193078525704</v>
      </c>
      <c r="C6">
        <f>B6*Consumers!$C$2</f>
        <v>323.06515847115423</v>
      </c>
    </row>
    <row r="7" spans="1:3" x14ac:dyDescent="0.35">
      <c r="A7" s="4">
        <v>43983.208333043978</v>
      </c>
      <c r="B7" s="11">
        <v>0.56323859865036696</v>
      </c>
      <c r="C7">
        <f>B7*Consumers!$C$2</f>
        <v>337.94315919022017</v>
      </c>
    </row>
    <row r="8" spans="1:3" x14ac:dyDescent="0.35">
      <c r="A8" s="4">
        <v>43983.249999652777</v>
      </c>
      <c r="B8" s="11">
        <v>0.594360947093312</v>
      </c>
      <c r="C8">
        <f>B8*Consumers!$C$2</f>
        <v>356.6165682559872</v>
      </c>
    </row>
    <row r="9" spans="1:3" x14ac:dyDescent="0.35">
      <c r="A9" s="4">
        <v>43983.291666261575</v>
      </c>
      <c r="B9" s="11">
        <v>0.64496639171598702</v>
      </c>
      <c r="C9">
        <f>B9*Consumers!$C$2</f>
        <v>386.97983502959221</v>
      </c>
    </row>
    <row r="10" spans="1:3" x14ac:dyDescent="0.35">
      <c r="A10" s="4">
        <v>43983.333332870374</v>
      </c>
      <c r="B10" s="11">
        <v>0.67457057682025101</v>
      </c>
      <c r="C10">
        <f>B10*Consumers!$C$2</f>
        <v>404.74234609215063</v>
      </c>
    </row>
    <row r="11" spans="1:3" x14ac:dyDescent="0.35">
      <c r="A11" s="4">
        <v>43983.374999479165</v>
      </c>
      <c r="B11" s="11">
        <v>0.68975221020705402</v>
      </c>
      <c r="C11">
        <f>B11*Consumers!$C$2</f>
        <v>413.8513261242324</v>
      </c>
    </row>
    <row r="12" spans="1:3" x14ac:dyDescent="0.35">
      <c r="A12" s="4">
        <v>43983.416666087964</v>
      </c>
      <c r="B12" s="11">
        <v>0.69127037354573395</v>
      </c>
      <c r="C12">
        <f>B12*Consumers!$C$2</f>
        <v>414.76222412744039</v>
      </c>
    </row>
    <row r="13" spans="1:3" x14ac:dyDescent="0.35">
      <c r="A13" s="4">
        <v>43983.458332696762</v>
      </c>
      <c r="B13" s="11">
        <v>0.68114928462119895</v>
      </c>
      <c r="C13">
        <f>B13*Consumers!$C$2</f>
        <v>408.68957077271938</v>
      </c>
    </row>
    <row r="14" spans="1:3" x14ac:dyDescent="0.35">
      <c r="A14" s="4">
        <v>43983.499999305554</v>
      </c>
      <c r="B14" s="11">
        <v>0.68216139351365301</v>
      </c>
      <c r="C14">
        <f>B14*Consumers!$C$2</f>
        <v>409.29683610819183</v>
      </c>
    </row>
    <row r="15" spans="1:3" x14ac:dyDescent="0.35">
      <c r="A15" s="4">
        <v>43983.541665914352</v>
      </c>
      <c r="B15" s="11">
        <v>0.68039020295185904</v>
      </c>
      <c r="C15">
        <f>B15*Consumers!$C$2</f>
        <v>408.23412177111544</v>
      </c>
    </row>
    <row r="16" spans="1:3" x14ac:dyDescent="0.35">
      <c r="A16" s="4">
        <v>43983.583332523151</v>
      </c>
      <c r="B16" s="11">
        <v>0.70594595248630998</v>
      </c>
      <c r="C16">
        <f>B16*Consumers!$C$2</f>
        <v>423.567571491786</v>
      </c>
    </row>
    <row r="17" spans="1:3" x14ac:dyDescent="0.35">
      <c r="A17" s="4">
        <v>43983.624999131942</v>
      </c>
      <c r="B17" s="11">
        <v>0.69228248243818702</v>
      </c>
      <c r="C17">
        <f>B17*Consumers!$C$2</f>
        <v>415.36948946291221</v>
      </c>
    </row>
    <row r="18" spans="1:3" x14ac:dyDescent="0.35">
      <c r="A18" s="4">
        <v>43983.66666574074</v>
      </c>
      <c r="B18" s="11">
        <v>0.69582486356177498</v>
      </c>
      <c r="C18">
        <f>B18*Consumers!$C$2</f>
        <v>417.49491813706499</v>
      </c>
    </row>
    <row r="19" spans="1:3" x14ac:dyDescent="0.35">
      <c r="A19" s="4">
        <v>43983.708332349539</v>
      </c>
      <c r="B19" s="11">
        <v>0.69607789078488802</v>
      </c>
      <c r="C19">
        <f>B19*Consumers!$C$2</f>
        <v>417.64673447093281</v>
      </c>
    </row>
    <row r="20" spans="1:3" x14ac:dyDescent="0.35">
      <c r="A20" s="4">
        <v>43983.74999895833</v>
      </c>
      <c r="B20" s="11">
        <v>0.70493384359385602</v>
      </c>
      <c r="C20">
        <f>B20*Consumers!$C$2</f>
        <v>422.96030615631361</v>
      </c>
    </row>
    <row r="21" spans="1:3" x14ac:dyDescent="0.35">
      <c r="A21" s="4">
        <v>43983.791665567129</v>
      </c>
      <c r="B21" s="11">
        <v>0.707970170271217</v>
      </c>
      <c r="C21">
        <f>B21*Consumers!$C$2</f>
        <v>424.78210216273021</v>
      </c>
    </row>
    <row r="22" spans="1:3" x14ac:dyDescent="0.35">
      <c r="A22" s="4">
        <v>43983.833332175927</v>
      </c>
      <c r="B22" s="11">
        <v>0.69430670022309404</v>
      </c>
      <c r="C22">
        <f>B22*Consumers!$C$2</f>
        <v>416.58402013385643</v>
      </c>
    </row>
    <row r="23" spans="1:3" x14ac:dyDescent="0.35">
      <c r="A23" s="4">
        <v>43983.874998784719</v>
      </c>
      <c r="B23" s="11">
        <v>0.66672673290373696</v>
      </c>
      <c r="C23">
        <f>B23*Consumers!$C$2</f>
        <v>400.03603974224217</v>
      </c>
    </row>
    <row r="24" spans="1:3" x14ac:dyDescent="0.35">
      <c r="A24" s="4">
        <v>43983.916665393517</v>
      </c>
      <c r="B24" s="11">
        <v>0.61055468937256796</v>
      </c>
      <c r="C24">
        <f>B24*Consumers!$C$2</f>
        <v>366.3328136235408</v>
      </c>
    </row>
    <row r="25" spans="1:3" x14ac:dyDescent="0.35">
      <c r="A25" s="4">
        <v>43983.958332002316</v>
      </c>
      <c r="B25" s="11">
        <v>0.56500978921216105</v>
      </c>
      <c r="C25">
        <f>B25*Consumers!$C$2</f>
        <v>339.00587352729661</v>
      </c>
    </row>
    <row r="26" spans="1:3" x14ac:dyDescent="0.35">
      <c r="A26" s="4">
        <v>43983.999998611114</v>
      </c>
      <c r="B26" s="11">
        <v>0.547044856371111</v>
      </c>
      <c r="C26">
        <f>B26*Consumers!$C$2</f>
        <v>328.22691382266657</v>
      </c>
    </row>
    <row r="27" spans="1:3" x14ac:dyDescent="0.35">
      <c r="A27" s="4">
        <v>43984.041665219906</v>
      </c>
      <c r="B27" s="11">
        <v>0.53414046799232995</v>
      </c>
      <c r="C27">
        <f>B27*Consumers!$C$2</f>
        <v>320.48428079539798</v>
      </c>
    </row>
    <row r="28" spans="1:3" x14ac:dyDescent="0.35">
      <c r="A28" s="4">
        <v>43984.083331828704</v>
      </c>
      <c r="B28" s="11">
        <v>0.51769369848996005</v>
      </c>
      <c r="C28">
        <f>B28*Consumers!$C$2</f>
        <v>310.61621909397604</v>
      </c>
    </row>
    <row r="29" spans="1:3" x14ac:dyDescent="0.35">
      <c r="A29" s="4">
        <v>43984.124998437503</v>
      </c>
      <c r="B29" s="11">
        <v>0.53844193078525704</v>
      </c>
      <c r="C29">
        <f>B29*Consumers!$C$2</f>
        <v>323.06515847115423</v>
      </c>
    </row>
    <row r="30" spans="1:3" x14ac:dyDescent="0.35">
      <c r="A30" s="4">
        <v>43984.166665046294</v>
      </c>
      <c r="B30" s="11">
        <v>0.61435009771926896</v>
      </c>
      <c r="C30">
        <f>B30*Consumers!$C$2</f>
        <v>368.6100586315614</v>
      </c>
    </row>
    <row r="31" spans="1:3" x14ac:dyDescent="0.35">
      <c r="A31" s="4">
        <v>43984.208331655092</v>
      </c>
      <c r="B31" s="11">
        <v>0.72669418478160597</v>
      </c>
      <c r="C31">
        <f>B31*Consumers!$C$2</f>
        <v>436.01651086896356</v>
      </c>
    </row>
    <row r="32" spans="1:3" x14ac:dyDescent="0.35">
      <c r="A32" s="4">
        <v>43984.249998263891</v>
      </c>
      <c r="B32" s="11">
        <v>0.77856476551984799</v>
      </c>
      <c r="C32">
        <f>B32*Consumers!$C$2</f>
        <v>467.13885931190879</v>
      </c>
    </row>
    <row r="33" spans="1:3" x14ac:dyDescent="0.35">
      <c r="A33" s="4">
        <v>43984.291664872682</v>
      </c>
      <c r="B33" s="11">
        <v>0.79146915389863004</v>
      </c>
      <c r="C33">
        <f>B33*Consumers!$C$2</f>
        <v>474.88149233917801</v>
      </c>
    </row>
    <row r="34" spans="1:3" x14ac:dyDescent="0.35">
      <c r="A34" s="4">
        <v>43984.333331481481</v>
      </c>
      <c r="B34" s="11">
        <v>0.79830088892269102</v>
      </c>
      <c r="C34">
        <f>B34*Consumers!$C$2</f>
        <v>478.98053335361459</v>
      </c>
    </row>
    <row r="35" spans="1:3" x14ac:dyDescent="0.35">
      <c r="A35" s="4">
        <v>43984.374998090279</v>
      </c>
      <c r="B35" s="11">
        <v>0.792481262791083</v>
      </c>
      <c r="C35">
        <f>B35*Consumers!$C$2</f>
        <v>475.48875767464978</v>
      </c>
    </row>
    <row r="36" spans="1:3" x14ac:dyDescent="0.35">
      <c r="A36" s="4">
        <v>43984.416664699071</v>
      </c>
      <c r="B36" s="11">
        <v>0.80184327004627798</v>
      </c>
      <c r="C36">
        <f>B36*Consumers!$C$2</f>
        <v>481.10596202776679</v>
      </c>
    </row>
    <row r="37" spans="1:3" x14ac:dyDescent="0.35">
      <c r="A37" s="4">
        <v>43984.458331307869</v>
      </c>
      <c r="B37" s="11">
        <v>0.79222823556796995</v>
      </c>
      <c r="C37">
        <f>B37*Consumers!$C$2</f>
        <v>475.33694134078195</v>
      </c>
    </row>
    <row r="38" spans="1:3" x14ac:dyDescent="0.35">
      <c r="A38" s="4">
        <v>43984.499997916668</v>
      </c>
      <c r="B38" s="11">
        <v>0.78969796333683595</v>
      </c>
      <c r="C38">
        <f>B38*Consumers!$C$2</f>
        <v>473.81877800210157</v>
      </c>
    </row>
    <row r="39" spans="1:3" x14ac:dyDescent="0.35">
      <c r="A39" s="4">
        <v>43984.541664525466</v>
      </c>
      <c r="B39" s="11">
        <v>0.78590255499013595</v>
      </c>
      <c r="C39">
        <f>B39*Consumers!$C$2</f>
        <v>471.54153299408159</v>
      </c>
    </row>
    <row r="40" spans="1:3" x14ac:dyDescent="0.35">
      <c r="A40" s="4">
        <v>43984.583331134258</v>
      </c>
      <c r="B40" s="11">
        <v>0.79045704500617597</v>
      </c>
      <c r="C40">
        <f>B40*Consumers!$C$2</f>
        <v>474.27422700370556</v>
      </c>
    </row>
    <row r="41" spans="1:3" x14ac:dyDescent="0.35">
      <c r="A41" s="4">
        <v>43984.624997743056</v>
      </c>
      <c r="B41" s="11">
        <v>0.77502238439626003</v>
      </c>
      <c r="C41">
        <f>B41*Consumers!$C$2</f>
        <v>465.01343063775602</v>
      </c>
    </row>
    <row r="42" spans="1:3" x14ac:dyDescent="0.35">
      <c r="A42" s="4">
        <v>43984.666664351855</v>
      </c>
      <c r="B42" s="11">
        <v>0.76211799601747798</v>
      </c>
      <c r="C42">
        <f>B42*Consumers!$C$2</f>
        <v>457.2707976104868</v>
      </c>
    </row>
    <row r="43" spans="1:3" x14ac:dyDescent="0.35">
      <c r="A43" s="4">
        <v>43984.708330960646</v>
      </c>
      <c r="B43" s="11">
        <v>0.76135891434813796</v>
      </c>
      <c r="C43">
        <f>B43*Consumers!$C$2</f>
        <v>456.8153486088828</v>
      </c>
    </row>
    <row r="44" spans="1:3" x14ac:dyDescent="0.35">
      <c r="A44" s="4">
        <v>43984.749997569445</v>
      </c>
      <c r="B44" s="11">
        <v>0.76059983267879805</v>
      </c>
      <c r="C44">
        <f>B44*Consumers!$C$2</f>
        <v>456.35989960727881</v>
      </c>
    </row>
    <row r="45" spans="1:3" x14ac:dyDescent="0.35">
      <c r="A45" s="4">
        <v>43984.791664178243</v>
      </c>
      <c r="B45" s="11">
        <v>0.74238187261463495</v>
      </c>
      <c r="C45">
        <f>B45*Consumers!$C$2</f>
        <v>445.42912356878099</v>
      </c>
    </row>
    <row r="46" spans="1:3" x14ac:dyDescent="0.35">
      <c r="A46" s="4">
        <v>43984.833330787034</v>
      </c>
      <c r="B46" s="11">
        <v>0.72593510311226594</v>
      </c>
      <c r="C46">
        <f>B46*Consumers!$C$2</f>
        <v>435.56106186735957</v>
      </c>
    </row>
    <row r="47" spans="1:3" x14ac:dyDescent="0.35">
      <c r="A47" s="4">
        <v>43984.874997395833</v>
      </c>
      <c r="B47" s="11">
        <v>0.68393258407544599</v>
      </c>
      <c r="C47">
        <f>B47*Consumers!$C$2</f>
        <v>410.35955044526759</v>
      </c>
    </row>
    <row r="48" spans="1:3" x14ac:dyDescent="0.35">
      <c r="A48" s="4">
        <v>43984.916664004631</v>
      </c>
      <c r="B48" s="11">
        <v>0.62194091441266997</v>
      </c>
      <c r="C48">
        <f>B48*Consumers!$C$2</f>
        <v>373.16454864760198</v>
      </c>
    </row>
    <row r="49" spans="1:3" x14ac:dyDescent="0.35">
      <c r="A49" s="4">
        <v>43984.95833090278</v>
      </c>
      <c r="B49" s="11">
        <v>0.58069747704519004</v>
      </c>
      <c r="C49">
        <f>B49*Consumers!$C$2</f>
        <v>348.41848622711404</v>
      </c>
    </row>
    <row r="50" spans="1:3" x14ac:dyDescent="0.35">
      <c r="A50" s="15">
        <v>43984.999997569445</v>
      </c>
      <c r="B50" s="12">
        <v>0.55944319030366696</v>
      </c>
      <c r="C50" s="3">
        <f>B50*Consumers!$C$2</f>
        <v>335.6659141822002</v>
      </c>
    </row>
    <row r="51" spans="1:3" x14ac:dyDescent="0.35">
      <c r="A51" s="15">
        <v>43985.041664236109</v>
      </c>
      <c r="B51" s="12">
        <v>0.55412961861828602</v>
      </c>
      <c r="C51" s="3">
        <f>B51*Consumers!$C$2</f>
        <v>332.47777117097161</v>
      </c>
    </row>
    <row r="52" spans="1:3" x14ac:dyDescent="0.35">
      <c r="A52" s="15">
        <v>43985.08333090278</v>
      </c>
      <c r="B52" s="12">
        <v>0.54299642080129795</v>
      </c>
      <c r="C52" s="3">
        <f>B52*Consumers!$C$2</f>
        <v>325.79785248077877</v>
      </c>
    </row>
    <row r="53" spans="1:3" x14ac:dyDescent="0.35">
      <c r="A53" s="15">
        <v>43985.124997569445</v>
      </c>
      <c r="B53" s="12">
        <v>0.56273254420414098</v>
      </c>
      <c r="C53" s="3">
        <f>B53*Consumers!$C$2</f>
        <v>337.63952652248457</v>
      </c>
    </row>
    <row r="54" spans="1:3" x14ac:dyDescent="0.35">
      <c r="A54" s="15">
        <v>43985.166664236109</v>
      </c>
      <c r="B54" s="12">
        <v>0.64699060950089404</v>
      </c>
      <c r="C54" s="3">
        <f>B54*Consumers!$C$2</f>
        <v>388.19436570053642</v>
      </c>
    </row>
    <row r="55" spans="1:3" x14ac:dyDescent="0.35">
      <c r="A55" s="15">
        <v>43985.20833090278</v>
      </c>
      <c r="B55" s="12">
        <v>0.76287707768681801</v>
      </c>
      <c r="C55" s="3">
        <f>B55*Consumers!$C$2</f>
        <v>457.72624661209079</v>
      </c>
    </row>
    <row r="56" spans="1:3" x14ac:dyDescent="0.35">
      <c r="A56" s="15">
        <v>43985.249997569445</v>
      </c>
      <c r="B56" s="12">
        <v>0.81069922285524598</v>
      </c>
      <c r="C56" s="3">
        <f>B56*Consumers!$C$2</f>
        <v>486.41953371314759</v>
      </c>
    </row>
    <row r="57" spans="1:3" x14ac:dyDescent="0.35">
      <c r="A57" s="15">
        <v>43985.291664236109</v>
      </c>
      <c r="B57" s="12">
        <v>0.82739901958072803</v>
      </c>
      <c r="C57" s="3">
        <f>B57*Consumers!$C$2</f>
        <v>496.43941174843684</v>
      </c>
    </row>
    <row r="58" spans="1:3" x14ac:dyDescent="0.35">
      <c r="A58" s="15">
        <v>43985.33333090278</v>
      </c>
      <c r="B58" s="12">
        <v>0.81095225007835903</v>
      </c>
      <c r="C58" s="3">
        <f>B58*Consumers!$C$2</f>
        <v>486.57135004701541</v>
      </c>
    </row>
    <row r="59" spans="1:3" x14ac:dyDescent="0.35">
      <c r="A59" s="15">
        <v>43985.374997569445</v>
      </c>
      <c r="B59" s="12">
        <v>0.810193168409019</v>
      </c>
      <c r="C59" s="3">
        <f>B59*Consumers!$C$2</f>
        <v>486.11590104541142</v>
      </c>
    </row>
    <row r="60" spans="1:3" x14ac:dyDescent="0.35">
      <c r="A60" s="15">
        <v>43985.416664236109</v>
      </c>
      <c r="B60" s="12">
        <v>0.80994014118590596</v>
      </c>
      <c r="C60" s="3">
        <f>B60*Consumers!$C$2</f>
        <v>485.96408471154359</v>
      </c>
    </row>
    <row r="61" spans="1:3" x14ac:dyDescent="0.35">
      <c r="A61" s="15">
        <v>43985.45833090278</v>
      </c>
      <c r="B61" s="12">
        <v>0.80538565116986505</v>
      </c>
      <c r="C61" s="3">
        <f>B61*Consumers!$C$2</f>
        <v>483.23139070191905</v>
      </c>
    </row>
    <row r="62" spans="1:3" x14ac:dyDescent="0.35">
      <c r="A62" s="15">
        <v>43985.499997569445</v>
      </c>
      <c r="B62" s="12">
        <v>0.807662896177885</v>
      </c>
      <c r="C62" s="3">
        <f>B62*Consumers!$C$2</f>
        <v>484.59773770673098</v>
      </c>
    </row>
    <row r="63" spans="1:3" x14ac:dyDescent="0.35">
      <c r="A63" s="15">
        <v>43985.541664236109</v>
      </c>
      <c r="B63" s="12">
        <v>0.81500068564817296</v>
      </c>
      <c r="C63" s="3">
        <f>B63*Consumers!$C$2</f>
        <v>489.00041138890379</v>
      </c>
    </row>
    <row r="64" spans="1:3" x14ac:dyDescent="0.35">
      <c r="A64" s="15">
        <v>43985.58333090278</v>
      </c>
      <c r="B64" s="12">
        <v>0.81575976731751298</v>
      </c>
      <c r="C64" s="3">
        <f>B64*Consumers!$C$2</f>
        <v>489.45586039050778</v>
      </c>
    </row>
    <row r="65" spans="1:3" x14ac:dyDescent="0.35">
      <c r="A65" s="15">
        <v>43985.624997569445</v>
      </c>
      <c r="B65" s="12">
        <v>0.80159024282316405</v>
      </c>
      <c r="C65" s="3">
        <f>B65*Consumers!$C$2</f>
        <v>480.95414569389845</v>
      </c>
    </row>
    <row r="66" spans="1:3" x14ac:dyDescent="0.35">
      <c r="A66" s="15">
        <v>43985.666664236109</v>
      </c>
      <c r="B66" s="12">
        <v>0.78210714664343495</v>
      </c>
      <c r="C66" s="3">
        <f>B66*Consumers!$C$2</f>
        <v>469.26428798606099</v>
      </c>
    </row>
    <row r="67" spans="1:3" x14ac:dyDescent="0.35">
      <c r="A67" s="15">
        <v>43985.70833090278</v>
      </c>
      <c r="B67" s="12">
        <v>0.77223908494201299</v>
      </c>
      <c r="C67" s="3">
        <f>B67*Consumers!$C$2</f>
        <v>463.34345096520781</v>
      </c>
    </row>
    <row r="68" spans="1:3" x14ac:dyDescent="0.35">
      <c r="A68" s="15">
        <v>43985.749997569445</v>
      </c>
      <c r="B68" s="12">
        <v>0.76743156770285903</v>
      </c>
      <c r="C68" s="3">
        <f>B68*Consumers!$C$2</f>
        <v>460.45894062171544</v>
      </c>
    </row>
    <row r="69" spans="1:3" x14ac:dyDescent="0.35">
      <c r="A69" s="15">
        <v>43985.791664236109</v>
      </c>
      <c r="B69" s="12">
        <v>0.75224993431605702</v>
      </c>
      <c r="C69" s="3">
        <f>B69*Consumers!$C$2</f>
        <v>451.34996058963424</v>
      </c>
    </row>
    <row r="70" spans="1:3" x14ac:dyDescent="0.35">
      <c r="A70" s="15">
        <v>43985.83333090278</v>
      </c>
      <c r="B70" s="12">
        <v>0.72821234812028601</v>
      </c>
      <c r="C70" s="3">
        <f>B70*Consumers!$C$2</f>
        <v>436.92740887217161</v>
      </c>
    </row>
    <row r="71" spans="1:3" x14ac:dyDescent="0.35">
      <c r="A71" s="15">
        <v>43985.874997569445</v>
      </c>
      <c r="B71" s="12">
        <v>0.68519772019101299</v>
      </c>
      <c r="C71" s="3">
        <f>B71*Consumers!$C$2</f>
        <v>411.11863211460781</v>
      </c>
    </row>
    <row r="72" spans="1:3" x14ac:dyDescent="0.35">
      <c r="A72" s="15">
        <v>43985.916664236109</v>
      </c>
      <c r="B72" s="12">
        <v>0.62118183274333005</v>
      </c>
      <c r="C72" s="3">
        <f>B72*Consumers!$C$2</f>
        <v>372.70909964599804</v>
      </c>
    </row>
    <row r="73" spans="1:3" x14ac:dyDescent="0.35">
      <c r="A73" s="15">
        <v>43985.95833090278</v>
      </c>
      <c r="B73" s="12">
        <v>0.57766115036782995</v>
      </c>
      <c r="C73" s="3">
        <f>B73*Consumers!$C$2</f>
        <v>346.59669022069795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G74"/>
  <sheetViews>
    <sheetView topLeftCell="A2" zoomScale="70" zoomScaleNormal="70" workbookViewId="0">
      <selection activeCell="F49" sqref="F49:F50"/>
    </sheetView>
  </sheetViews>
  <sheetFormatPr baseColWidth="10" defaultColWidth="11.453125" defaultRowHeight="14.5" x14ac:dyDescent="0.35"/>
  <cols>
    <col min="1" max="1" width="18.1796875" customWidth="1"/>
    <col min="6" max="7" width="29" bestFit="1" customWidth="1"/>
  </cols>
  <sheetData>
    <row r="1" spans="1:7" x14ac:dyDescent="0.35">
      <c r="A1" s="1" t="s">
        <v>12</v>
      </c>
      <c r="B1" s="1" t="s">
        <v>13</v>
      </c>
      <c r="C1" s="1" t="s">
        <v>19</v>
      </c>
      <c r="D1" s="1" t="s">
        <v>20</v>
      </c>
      <c r="E1" s="1" t="s">
        <v>21</v>
      </c>
      <c r="F1" s="1"/>
    </row>
    <row r="2" spans="1:7" x14ac:dyDescent="0.35">
      <c r="A2" s="4">
        <v>43983</v>
      </c>
      <c r="B2">
        <v>0.54780393804045202</v>
      </c>
      <c r="C2">
        <v>3.9E-2</v>
      </c>
      <c r="D2">
        <v>3.9E-2</v>
      </c>
      <c r="E2">
        <v>3.9E-2</v>
      </c>
    </row>
    <row r="3" spans="1:7" x14ac:dyDescent="0.35">
      <c r="A3" s="4">
        <v>43983.041666666664</v>
      </c>
      <c r="B3">
        <v>0.53363441354610297</v>
      </c>
      <c r="C3">
        <v>3.6999999999999998E-2</v>
      </c>
      <c r="D3">
        <v>3.6999999999999998E-2</v>
      </c>
      <c r="E3">
        <v>3.6999999999999998E-2</v>
      </c>
      <c r="G3" s="2" t="s">
        <v>14</v>
      </c>
    </row>
    <row r="4" spans="1:7" x14ac:dyDescent="0.35">
      <c r="A4" s="4">
        <v>43983.08333321759</v>
      </c>
      <c r="B4">
        <v>0.51845278015929996</v>
      </c>
      <c r="C4">
        <v>4.1000000000000002E-2</v>
      </c>
      <c r="D4">
        <v>4.1000000000000002E-2</v>
      </c>
      <c r="E4">
        <v>4.1000000000000002E-2</v>
      </c>
      <c r="G4" s="2" t="s">
        <v>15</v>
      </c>
    </row>
    <row r="5" spans="1:7" x14ac:dyDescent="0.35">
      <c r="A5" s="4">
        <v>43983.124999826388</v>
      </c>
      <c r="B5">
        <v>0.52123607961354701</v>
      </c>
      <c r="C5">
        <v>4.3999999999999997E-2</v>
      </c>
      <c r="D5">
        <v>4.3999999999999997E-2</v>
      </c>
      <c r="E5">
        <v>4.3999999999999997E-2</v>
      </c>
      <c r="G5" s="2" t="s">
        <v>16</v>
      </c>
    </row>
    <row r="6" spans="1:7" x14ac:dyDescent="0.35">
      <c r="A6" s="4">
        <v>43983.166666435187</v>
      </c>
      <c r="B6">
        <v>0.53844193078525704</v>
      </c>
      <c r="C6">
        <v>4.3999999999999997E-2</v>
      </c>
      <c r="D6">
        <v>4.3999999999999997E-2</v>
      </c>
      <c r="E6">
        <v>4.3999999999999997E-2</v>
      </c>
    </row>
    <row r="7" spans="1:7" x14ac:dyDescent="0.35">
      <c r="A7" s="4">
        <v>43983.208333043978</v>
      </c>
      <c r="B7">
        <v>0.56323859865036696</v>
      </c>
      <c r="C7">
        <v>0.01</v>
      </c>
      <c r="D7">
        <v>0.01</v>
      </c>
      <c r="E7">
        <v>0.01</v>
      </c>
    </row>
    <row r="8" spans="1:7" x14ac:dyDescent="0.35">
      <c r="A8" s="4">
        <v>43983.249999652777</v>
      </c>
      <c r="B8">
        <v>0.594360947093312</v>
      </c>
      <c r="C8">
        <v>7.0000000000000001E-3</v>
      </c>
      <c r="D8">
        <v>7.0000000000000001E-3</v>
      </c>
      <c r="E8">
        <v>7.0000000000000001E-3</v>
      </c>
    </row>
    <row r="9" spans="1:7" x14ac:dyDescent="0.35">
      <c r="A9" s="4">
        <v>43983.291666261575</v>
      </c>
      <c r="B9">
        <v>0.64496639171598702</v>
      </c>
      <c r="C9">
        <v>2.7E-2</v>
      </c>
      <c r="D9">
        <v>2.7E-2</v>
      </c>
      <c r="E9">
        <v>2.7E-2</v>
      </c>
    </row>
    <row r="10" spans="1:7" x14ac:dyDescent="0.35">
      <c r="A10" s="4">
        <v>43983.333332870374</v>
      </c>
      <c r="B10">
        <v>0.67457057682025101</v>
      </c>
      <c r="C10">
        <v>4.2000000000000003E-2</v>
      </c>
      <c r="D10">
        <v>4.2000000000000003E-2</v>
      </c>
      <c r="E10">
        <v>4.2000000000000003E-2</v>
      </c>
    </row>
    <row r="11" spans="1:7" x14ac:dyDescent="0.35">
      <c r="A11" s="4">
        <v>43983.374999479165</v>
      </c>
      <c r="B11">
        <v>0.68975221020705402</v>
      </c>
      <c r="C11">
        <v>4.5999999999999999E-2</v>
      </c>
      <c r="D11">
        <v>4.5999999999999999E-2</v>
      </c>
      <c r="E11">
        <v>4.5999999999999999E-2</v>
      </c>
    </row>
    <row r="12" spans="1:7" x14ac:dyDescent="0.35">
      <c r="A12" s="4">
        <v>43983.416666087964</v>
      </c>
      <c r="B12">
        <v>0.69127037354573395</v>
      </c>
      <c r="C12">
        <v>4.5999999999999999E-2</v>
      </c>
      <c r="D12">
        <v>4.5999999999999999E-2</v>
      </c>
      <c r="E12">
        <v>4.5999999999999999E-2</v>
      </c>
    </row>
    <row r="13" spans="1:7" x14ac:dyDescent="0.35">
      <c r="A13" s="4">
        <v>43983.458332696762</v>
      </c>
      <c r="B13">
        <v>0.68114928462119895</v>
      </c>
      <c r="C13">
        <v>4.7E-2</v>
      </c>
      <c r="D13">
        <v>4.7E-2</v>
      </c>
      <c r="E13">
        <v>4.7E-2</v>
      </c>
    </row>
    <row r="14" spans="1:7" x14ac:dyDescent="0.35">
      <c r="A14" s="4">
        <v>43983.499999305554</v>
      </c>
      <c r="B14">
        <v>0.68216139351365301</v>
      </c>
      <c r="C14">
        <v>0.05</v>
      </c>
      <c r="D14">
        <v>0.05</v>
      </c>
      <c r="E14">
        <v>0.05</v>
      </c>
    </row>
    <row r="15" spans="1:7" x14ac:dyDescent="0.35">
      <c r="A15" s="4">
        <v>43983.541665914352</v>
      </c>
      <c r="B15">
        <v>0.68039020295185904</v>
      </c>
      <c r="C15">
        <v>5.6000000000000001E-2</v>
      </c>
      <c r="D15">
        <v>5.6000000000000001E-2</v>
      </c>
      <c r="E15">
        <v>5.6000000000000001E-2</v>
      </c>
    </row>
    <row r="16" spans="1:7" x14ac:dyDescent="0.35">
      <c r="A16" s="4">
        <v>43983.583332523151</v>
      </c>
      <c r="B16">
        <v>0.70594595248630998</v>
      </c>
      <c r="C16">
        <v>6.5000000000000002E-2</v>
      </c>
      <c r="D16">
        <v>6.5000000000000002E-2</v>
      </c>
      <c r="E16">
        <v>6.5000000000000002E-2</v>
      </c>
    </row>
    <row r="17" spans="1:5" x14ac:dyDescent="0.35">
      <c r="A17" s="4">
        <v>43983.624999131942</v>
      </c>
      <c r="B17">
        <v>0.69228248243818702</v>
      </c>
      <c r="C17">
        <v>7.8E-2</v>
      </c>
      <c r="D17">
        <v>7.8E-2</v>
      </c>
      <c r="E17">
        <v>7.8E-2</v>
      </c>
    </row>
    <row r="18" spans="1:5" x14ac:dyDescent="0.35">
      <c r="A18" s="4">
        <v>43983.66666574074</v>
      </c>
      <c r="B18">
        <v>0.69582486356177498</v>
      </c>
      <c r="C18">
        <v>0.08</v>
      </c>
      <c r="D18">
        <v>0.08</v>
      </c>
      <c r="E18">
        <v>0.08</v>
      </c>
    </row>
    <row r="19" spans="1:5" x14ac:dyDescent="0.35">
      <c r="A19" s="4">
        <v>43983.708332349539</v>
      </c>
      <c r="B19">
        <v>0.69607789078488802</v>
      </c>
      <c r="C19">
        <v>6.7000000000000004E-2</v>
      </c>
      <c r="D19">
        <v>6.7000000000000004E-2</v>
      </c>
      <c r="E19">
        <v>6.7000000000000004E-2</v>
      </c>
    </row>
    <row r="20" spans="1:5" x14ac:dyDescent="0.35">
      <c r="A20" s="4">
        <v>43983.74999895833</v>
      </c>
      <c r="B20">
        <v>0.70493384359385602</v>
      </c>
      <c r="C20">
        <v>6.6000000000000003E-2</v>
      </c>
      <c r="D20">
        <v>6.6000000000000003E-2</v>
      </c>
      <c r="E20">
        <v>6.6000000000000003E-2</v>
      </c>
    </row>
    <row r="21" spans="1:5" x14ac:dyDescent="0.35">
      <c r="A21" s="4">
        <v>43983.791665567129</v>
      </c>
      <c r="B21">
        <v>0.707970170271217</v>
      </c>
      <c r="C21">
        <v>8.2000000000000003E-2</v>
      </c>
      <c r="D21">
        <v>8.2000000000000003E-2</v>
      </c>
      <c r="E21">
        <v>8.2000000000000003E-2</v>
      </c>
    </row>
    <row r="22" spans="1:5" x14ac:dyDescent="0.35">
      <c r="A22" s="4">
        <v>43983.833332175927</v>
      </c>
      <c r="B22">
        <v>0.69430670022309404</v>
      </c>
      <c r="C22">
        <v>9.1999999999999998E-2</v>
      </c>
      <c r="D22">
        <v>9.1999999999999998E-2</v>
      </c>
      <c r="E22">
        <v>9.1999999999999998E-2</v>
      </c>
    </row>
    <row r="23" spans="1:5" x14ac:dyDescent="0.35">
      <c r="A23" s="4">
        <v>43983.874998784719</v>
      </c>
      <c r="B23">
        <v>0.66672673290373696</v>
      </c>
      <c r="C23">
        <v>8.8999999999999996E-2</v>
      </c>
      <c r="D23">
        <v>8.8999999999999996E-2</v>
      </c>
      <c r="E23">
        <v>8.8999999999999996E-2</v>
      </c>
    </row>
    <row r="24" spans="1:5" x14ac:dyDescent="0.35">
      <c r="A24" s="4">
        <v>43983.916665393517</v>
      </c>
      <c r="B24">
        <v>0.61055468937256796</v>
      </c>
      <c r="C24">
        <v>7.2999999999999995E-2</v>
      </c>
      <c r="D24">
        <v>7.2999999999999995E-2</v>
      </c>
      <c r="E24">
        <v>7.2999999999999995E-2</v>
      </c>
    </row>
    <row r="25" spans="1:5" x14ac:dyDescent="0.35">
      <c r="A25" s="4">
        <v>43983.958332002316</v>
      </c>
      <c r="B25">
        <v>0.56500978921216105</v>
      </c>
      <c r="C25">
        <v>5.2999999999999999E-2</v>
      </c>
      <c r="D25">
        <v>5.2999999999999999E-2</v>
      </c>
      <c r="E25">
        <v>5.2999999999999999E-2</v>
      </c>
    </row>
    <row r="26" spans="1:5" x14ac:dyDescent="0.35">
      <c r="A26" s="4">
        <v>43983.999998611114</v>
      </c>
      <c r="B26">
        <v>0.547044856371111</v>
      </c>
      <c r="C26">
        <v>3.9E-2</v>
      </c>
      <c r="D26">
        <v>3.9E-2</v>
      </c>
      <c r="E26">
        <v>3.9E-2</v>
      </c>
    </row>
    <row r="27" spans="1:5" x14ac:dyDescent="0.35">
      <c r="A27" s="4">
        <v>43984.041665219906</v>
      </c>
      <c r="B27">
        <v>0.53414046799232995</v>
      </c>
      <c r="C27">
        <v>3.6999999999999998E-2</v>
      </c>
      <c r="D27">
        <v>3.6999999999999998E-2</v>
      </c>
      <c r="E27">
        <v>3.6999999999999998E-2</v>
      </c>
    </row>
    <row r="28" spans="1:5" x14ac:dyDescent="0.35">
      <c r="A28" s="4">
        <v>43984.083331828704</v>
      </c>
      <c r="B28">
        <v>0.51769369848996005</v>
      </c>
      <c r="C28">
        <v>3.5999999999999997E-2</v>
      </c>
      <c r="D28">
        <v>3.5999999999999997E-2</v>
      </c>
      <c r="E28">
        <v>3.5999999999999997E-2</v>
      </c>
    </row>
    <row r="29" spans="1:5" x14ac:dyDescent="0.35">
      <c r="A29" s="4">
        <v>43984.124998437503</v>
      </c>
      <c r="B29">
        <v>0.53844193078525704</v>
      </c>
      <c r="C29">
        <v>3.5999999999999997E-2</v>
      </c>
      <c r="D29">
        <v>3.5999999999999997E-2</v>
      </c>
      <c r="E29">
        <v>3.5999999999999997E-2</v>
      </c>
    </row>
    <row r="30" spans="1:5" x14ac:dyDescent="0.35">
      <c r="A30" s="4">
        <v>43984.166665046294</v>
      </c>
      <c r="B30">
        <v>0.61435009771926896</v>
      </c>
      <c r="C30">
        <v>2.1000000000000001E-2</v>
      </c>
      <c r="D30">
        <v>2.1000000000000001E-2</v>
      </c>
      <c r="E30">
        <v>2.1000000000000001E-2</v>
      </c>
    </row>
    <row r="31" spans="1:5" x14ac:dyDescent="0.35">
      <c r="A31" s="4">
        <v>43984.208331655092</v>
      </c>
      <c r="B31">
        <v>0.72669418478160597</v>
      </c>
      <c r="C31">
        <v>5.0000000000000001E-3</v>
      </c>
      <c r="D31">
        <v>5.0000000000000001E-3</v>
      </c>
      <c r="E31">
        <v>5.0000000000000001E-3</v>
      </c>
    </row>
    <row r="32" spans="1:5" x14ac:dyDescent="0.35">
      <c r="A32" s="4">
        <v>43984.249998263891</v>
      </c>
      <c r="B32">
        <v>0.77856476551984799</v>
      </c>
      <c r="C32">
        <v>4.0000000000000001E-3</v>
      </c>
      <c r="D32">
        <v>4.0000000000000001E-3</v>
      </c>
      <c r="E32">
        <v>4.0000000000000001E-3</v>
      </c>
    </row>
    <row r="33" spans="1:5" x14ac:dyDescent="0.35">
      <c r="A33" s="4">
        <v>43984.291664872682</v>
      </c>
      <c r="B33">
        <v>0.79146915389863004</v>
      </c>
      <c r="C33">
        <v>1.7000000000000001E-2</v>
      </c>
      <c r="D33">
        <v>1.7000000000000001E-2</v>
      </c>
      <c r="E33">
        <v>1.7000000000000001E-2</v>
      </c>
    </row>
    <row r="34" spans="1:5" x14ac:dyDescent="0.35">
      <c r="A34" s="4">
        <v>43984.333331481481</v>
      </c>
      <c r="B34">
        <v>0.79830088892269102</v>
      </c>
      <c r="C34">
        <v>4.8000000000000001E-2</v>
      </c>
      <c r="D34">
        <v>4.8000000000000001E-2</v>
      </c>
      <c r="E34">
        <v>4.8000000000000001E-2</v>
      </c>
    </row>
    <row r="35" spans="1:5" x14ac:dyDescent="0.35">
      <c r="A35" s="4">
        <v>43984.374998090279</v>
      </c>
      <c r="B35">
        <v>0.792481262791083</v>
      </c>
      <c r="C35">
        <v>6.8000000000000005E-2</v>
      </c>
      <c r="D35">
        <v>6.8000000000000005E-2</v>
      </c>
      <c r="E35">
        <v>6.8000000000000005E-2</v>
      </c>
    </row>
    <row r="36" spans="1:5" x14ac:dyDescent="0.35">
      <c r="A36" s="4">
        <v>43984.416664699071</v>
      </c>
      <c r="B36">
        <v>0.80184327004627798</v>
      </c>
      <c r="C36">
        <v>8.5999999999999993E-2</v>
      </c>
      <c r="D36">
        <v>8.5999999999999993E-2</v>
      </c>
      <c r="E36">
        <v>8.5999999999999993E-2</v>
      </c>
    </row>
    <row r="37" spans="1:5" x14ac:dyDescent="0.35">
      <c r="A37" s="4">
        <v>43984.458331307869</v>
      </c>
      <c r="B37">
        <v>0.79222823556796995</v>
      </c>
      <c r="C37">
        <v>0.10299999999999999</v>
      </c>
      <c r="D37">
        <v>0.10299999999999999</v>
      </c>
      <c r="E37">
        <v>0.10299999999999999</v>
      </c>
    </row>
    <row r="38" spans="1:5" x14ac:dyDescent="0.35">
      <c r="A38" s="4">
        <v>43984.499997916668</v>
      </c>
      <c r="B38">
        <v>0.78969796333683595</v>
      </c>
      <c r="C38">
        <v>0.11700000000000001</v>
      </c>
      <c r="D38">
        <v>0.11700000000000001</v>
      </c>
      <c r="E38">
        <v>0.11700000000000001</v>
      </c>
    </row>
    <row r="39" spans="1:5" x14ac:dyDescent="0.35">
      <c r="A39" s="4">
        <v>43984.541664525466</v>
      </c>
      <c r="B39">
        <v>0.78590255499013595</v>
      </c>
      <c r="C39">
        <v>0.125</v>
      </c>
      <c r="D39">
        <v>0.125</v>
      </c>
      <c r="E39">
        <v>0.125</v>
      </c>
    </row>
    <row r="40" spans="1:5" x14ac:dyDescent="0.35">
      <c r="A40" s="4">
        <v>43984.583331134258</v>
      </c>
      <c r="B40">
        <v>0.79045704500617597</v>
      </c>
      <c r="C40">
        <v>0.123</v>
      </c>
      <c r="D40">
        <v>0.123</v>
      </c>
      <c r="E40">
        <v>0.123</v>
      </c>
    </row>
    <row r="41" spans="1:5" x14ac:dyDescent="0.35">
      <c r="A41" s="4">
        <v>43984.624997743056</v>
      </c>
      <c r="B41">
        <v>0.77502238439626003</v>
      </c>
      <c r="C41">
        <v>0.11899999999999999</v>
      </c>
      <c r="D41">
        <v>0.11899999999999999</v>
      </c>
      <c r="E41">
        <v>0.11899999999999999</v>
      </c>
    </row>
    <row r="42" spans="1:5" x14ac:dyDescent="0.35">
      <c r="A42" s="4">
        <v>43984.666664351855</v>
      </c>
      <c r="B42">
        <v>0.76211799601747798</v>
      </c>
      <c r="C42">
        <v>0.11799999999999999</v>
      </c>
      <c r="D42">
        <v>0.11799999999999999</v>
      </c>
      <c r="E42">
        <v>0.11799999999999999</v>
      </c>
    </row>
    <row r="43" spans="1:5" x14ac:dyDescent="0.35">
      <c r="A43" s="4">
        <v>43984.708330960646</v>
      </c>
      <c r="B43">
        <v>0.76135891434813796</v>
      </c>
      <c r="C43">
        <v>0.109</v>
      </c>
      <c r="D43">
        <v>0.109</v>
      </c>
      <c r="E43">
        <v>0.109</v>
      </c>
    </row>
    <row r="44" spans="1:5" x14ac:dyDescent="0.35">
      <c r="A44" s="4">
        <v>43984.749997569445</v>
      </c>
      <c r="B44">
        <v>0.76059983267879805</v>
      </c>
      <c r="C44">
        <v>9.4E-2</v>
      </c>
      <c r="D44">
        <v>9.4E-2</v>
      </c>
      <c r="E44">
        <v>9.4E-2</v>
      </c>
    </row>
    <row r="45" spans="1:5" x14ac:dyDescent="0.35">
      <c r="A45" s="4">
        <v>43984.791664178243</v>
      </c>
      <c r="B45">
        <v>0.74238187261463495</v>
      </c>
      <c r="C45">
        <v>7.3999999999999996E-2</v>
      </c>
      <c r="D45">
        <v>7.3999999999999996E-2</v>
      </c>
      <c r="E45">
        <v>7.3999999999999996E-2</v>
      </c>
    </row>
    <row r="46" spans="1:5" x14ac:dyDescent="0.35">
      <c r="A46" s="4">
        <v>43984.833330787034</v>
      </c>
      <c r="B46">
        <v>0.72593510311226594</v>
      </c>
      <c r="C46">
        <v>5.1999999999999998E-2</v>
      </c>
      <c r="D46">
        <v>5.1999999999999998E-2</v>
      </c>
      <c r="E46">
        <v>5.1999999999999998E-2</v>
      </c>
    </row>
    <row r="47" spans="1:5" x14ac:dyDescent="0.35">
      <c r="A47" s="4">
        <v>43984.874997395833</v>
      </c>
      <c r="B47">
        <v>0.68393258407544599</v>
      </c>
      <c r="C47">
        <v>3.1E-2</v>
      </c>
      <c r="D47">
        <v>3.1E-2</v>
      </c>
      <c r="E47">
        <v>3.1E-2</v>
      </c>
    </row>
    <row r="48" spans="1:5" x14ac:dyDescent="0.35">
      <c r="A48" s="4">
        <v>43984.916664004631</v>
      </c>
      <c r="B48">
        <v>0.62194091441266997</v>
      </c>
      <c r="C48">
        <v>3.4000000000000002E-2</v>
      </c>
      <c r="D48">
        <v>3.4000000000000002E-2</v>
      </c>
      <c r="E48">
        <v>3.4000000000000002E-2</v>
      </c>
    </row>
    <row r="49" spans="1:6" x14ac:dyDescent="0.35">
      <c r="A49" s="4">
        <v>43984.95833090278</v>
      </c>
      <c r="B49">
        <v>0.58069747704519004</v>
      </c>
      <c r="C49">
        <v>4.1000000000000002E-2</v>
      </c>
      <c r="D49">
        <v>4.1000000000000002E-2</v>
      </c>
      <c r="E49">
        <v>4.1000000000000002E-2</v>
      </c>
      <c r="F49" t="s">
        <v>22</v>
      </c>
    </row>
    <row r="50" spans="1:6" x14ac:dyDescent="0.35">
      <c r="A50" s="4">
        <v>43984.999997569445</v>
      </c>
      <c r="B50" s="3">
        <v>0.55944319030366696</v>
      </c>
      <c r="C50" s="3">
        <v>5.5E-2</v>
      </c>
      <c r="D50" s="3">
        <v>5.5E-2</v>
      </c>
      <c r="E50" s="3">
        <v>5.5E-2</v>
      </c>
      <c r="F50" t="s">
        <v>23</v>
      </c>
    </row>
    <row r="51" spans="1:6" x14ac:dyDescent="0.35">
      <c r="A51" s="4">
        <v>43985.041664236109</v>
      </c>
      <c r="B51" s="3">
        <v>0.55412961861828602</v>
      </c>
      <c r="C51" s="3">
        <v>8.4000000000000005E-2</v>
      </c>
      <c r="D51" s="3">
        <f t="shared" ref="D51:D74" si="0">C51*1.25</f>
        <v>0.10500000000000001</v>
      </c>
      <c r="E51" s="3">
        <f t="shared" ref="E51:E74" si="1">C51*0.75</f>
        <v>6.3E-2</v>
      </c>
    </row>
    <row r="52" spans="1:6" x14ac:dyDescent="0.35">
      <c r="A52" s="4">
        <v>43985.08333090278</v>
      </c>
      <c r="B52" s="3">
        <v>0.54299642080129795</v>
      </c>
      <c r="C52" s="3">
        <v>0.11799999999999999</v>
      </c>
      <c r="D52" s="3">
        <f t="shared" si="0"/>
        <v>0.14749999999999999</v>
      </c>
      <c r="E52" s="3">
        <f t="shared" si="1"/>
        <v>8.8499999999999995E-2</v>
      </c>
    </row>
    <row r="53" spans="1:6" x14ac:dyDescent="0.35">
      <c r="A53" s="4">
        <v>43985.124997569445</v>
      </c>
      <c r="B53" s="3">
        <v>0.56273254420414098</v>
      </c>
      <c r="C53" s="3">
        <v>9.4E-2</v>
      </c>
      <c r="D53" s="3">
        <f t="shared" si="0"/>
        <v>0.11749999999999999</v>
      </c>
      <c r="E53" s="3">
        <f t="shared" si="1"/>
        <v>7.0500000000000007E-2</v>
      </c>
    </row>
    <row r="54" spans="1:6" x14ac:dyDescent="0.35">
      <c r="A54" s="4">
        <v>43985.166664236109</v>
      </c>
      <c r="B54" s="3">
        <v>0.64699060950089404</v>
      </c>
      <c r="C54" s="3">
        <v>4.2999999999999997E-2</v>
      </c>
      <c r="D54" s="3">
        <f t="shared" si="0"/>
        <v>5.3749999999999992E-2</v>
      </c>
      <c r="E54" s="3">
        <f t="shared" si="1"/>
        <v>3.2250000000000001E-2</v>
      </c>
    </row>
    <row r="55" spans="1:6" x14ac:dyDescent="0.35">
      <c r="A55" s="4">
        <v>43985.20833090278</v>
      </c>
      <c r="B55" s="3">
        <v>0.76287707768681801</v>
      </c>
      <c r="C55" s="3">
        <v>4.3999999999999997E-2</v>
      </c>
      <c r="D55" s="3">
        <f t="shared" si="0"/>
        <v>5.4999999999999993E-2</v>
      </c>
      <c r="E55" s="3">
        <f t="shared" si="1"/>
        <v>3.3000000000000002E-2</v>
      </c>
    </row>
    <row r="56" spans="1:6" x14ac:dyDescent="0.35">
      <c r="A56" s="16">
        <v>43985.249997569445</v>
      </c>
      <c r="B56" s="17">
        <v>0.81069922285524598</v>
      </c>
      <c r="C56" s="17">
        <v>5.3999999999999999E-2</v>
      </c>
      <c r="D56" s="17">
        <f t="shared" si="0"/>
        <v>6.7500000000000004E-2</v>
      </c>
      <c r="E56" s="17">
        <f t="shared" si="1"/>
        <v>4.0500000000000001E-2</v>
      </c>
    </row>
    <row r="57" spans="1:6" x14ac:dyDescent="0.35">
      <c r="A57" s="4">
        <v>43985.291664236109</v>
      </c>
      <c r="B57" s="3">
        <v>0.82739901958072803</v>
      </c>
      <c r="C57" s="3">
        <v>6.8000000000000005E-2</v>
      </c>
      <c r="D57" s="3">
        <f t="shared" si="0"/>
        <v>8.5000000000000006E-2</v>
      </c>
      <c r="E57" s="3">
        <f t="shared" si="1"/>
        <v>5.1000000000000004E-2</v>
      </c>
    </row>
    <row r="58" spans="1:6" x14ac:dyDescent="0.35">
      <c r="A58" s="4">
        <v>43985.33333090278</v>
      </c>
      <c r="B58" s="3">
        <v>0.81095225007835903</v>
      </c>
      <c r="C58" s="3">
        <v>9.0999999999999998E-2</v>
      </c>
      <c r="D58" s="3">
        <f t="shared" si="0"/>
        <v>0.11374999999999999</v>
      </c>
      <c r="E58" s="3">
        <f t="shared" si="1"/>
        <v>6.8250000000000005E-2</v>
      </c>
    </row>
    <row r="59" spans="1:6" x14ac:dyDescent="0.35">
      <c r="A59" s="4">
        <v>43985.374997569445</v>
      </c>
      <c r="B59" s="3">
        <v>0.810193168409019</v>
      </c>
      <c r="C59" s="3">
        <v>0.114</v>
      </c>
      <c r="D59" s="3">
        <f t="shared" si="0"/>
        <v>0.14250000000000002</v>
      </c>
      <c r="E59" s="3">
        <f t="shared" si="1"/>
        <v>8.5500000000000007E-2</v>
      </c>
    </row>
    <row r="60" spans="1:6" x14ac:dyDescent="0.35">
      <c r="A60" s="4">
        <v>43985.416664236109</v>
      </c>
      <c r="B60" s="3">
        <v>0.80994014118590596</v>
      </c>
      <c r="C60" s="3">
        <v>0.14099999999999999</v>
      </c>
      <c r="D60" s="3">
        <f t="shared" si="0"/>
        <v>0.17624999999999999</v>
      </c>
      <c r="E60" s="3">
        <f t="shared" si="1"/>
        <v>0.10574999999999998</v>
      </c>
    </row>
    <row r="61" spans="1:6" x14ac:dyDescent="0.35">
      <c r="A61" s="4">
        <v>43985.45833090278</v>
      </c>
      <c r="B61" s="3">
        <v>0.80538565116986505</v>
      </c>
      <c r="C61" s="3">
        <v>0.17399999999999999</v>
      </c>
      <c r="D61" s="3">
        <f t="shared" si="0"/>
        <v>0.21749999999999997</v>
      </c>
      <c r="E61" s="3">
        <f t="shared" si="1"/>
        <v>0.1305</v>
      </c>
    </row>
    <row r="62" spans="1:6" x14ac:dyDescent="0.35">
      <c r="A62" s="16">
        <v>43985.499997569445</v>
      </c>
      <c r="B62" s="17">
        <v>0.807662896177885</v>
      </c>
      <c r="C62" s="17">
        <v>0.216</v>
      </c>
      <c r="D62" s="17">
        <f t="shared" si="0"/>
        <v>0.27</v>
      </c>
      <c r="E62" s="17">
        <f t="shared" si="1"/>
        <v>0.16200000000000001</v>
      </c>
    </row>
    <row r="63" spans="1:6" x14ac:dyDescent="0.35">
      <c r="A63" s="4">
        <v>43985.541664236109</v>
      </c>
      <c r="B63" s="3">
        <v>0.81500068564817296</v>
      </c>
      <c r="C63" s="3">
        <v>0.219</v>
      </c>
      <c r="D63" s="3">
        <f t="shared" si="0"/>
        <v>0.27374999999999999</v>
      </c>
      <c r="E63" s="3">
        <f t="shared" si="1"/>
        <v>0.16425000000000001</v>
      </c>
    </row>
    <row r="64" spans="1:6" x14ac:dyDescent="0.35">
      <c r="A64" s="4">
        <v>43985.58333090278</v>
      </c>
      <c r="B64" s="3">
        <v>0.81575976731751298</v>
      </c>
      <c r="C64" s="3">
        <v>0.19900000000000001</v>
      </c>
      <c r="D64" s="3">
        <f t="shared" si="0"/>
        <v>0.24875000000000003</v>
      </c>
      <c r="E64" s="3">
        <f t="shared" si="1"/>
        <v>0.14924999999999999</v>
      </c>
    </row>
    <row r="65" spans="1:5" x14ac:dyDescent="0.35">
      <c r="A65" s="4">
        <v>43985.624997569445</v>
      </c>
      <c r="B65" s="3">
        <v>0.80159024282316405</v>
      </c>
      <c r="C65" s="3">
        <v>0.22500000000000001</v>
      </c>
      <c r="D65" s="3">
        <f t="shared" si="0"/>
        <v>0.28125</v>
      </c>
      <c r="E65" s="3">
        <f t="shared" si="1"/>
        <v>0.16875000000000001</v>
      </c>
    </row>
    <row r="66" spans="1:5" x14ac:dyDescent="0.35">
      <c r="A66" s="4">
        <v>43985.666664236109</v>
      </c>
      <c r="B66" s="3">
        <v>0.78210714664343495</v>
      </c>
      <c r="C66" s="3">
        <v>0.23899999999999999</v>
      </c>
      <c r="D66" s="3">
        <f t="shared" si="0"/>
        <v>0.29874999999999996</v>
      </c>
      <c r="E66" s="3">
        <f t="shared" si="1"/>
        <v>0.17924999999999999</v>
      </c>
    </row>
    <row r="67" spans="1:5" x14ac:dyDescent="0.35">
      <c r="A67" s="4">
        <v>43985.70833090278</v>
      </c>
      <c r="B67" s="3">
        <v>0.77223908494201299</v>
      </c>
      <c r="C67" s="3">
        <v>0.23300000000000001</v>
      </c>
      <c r="D67" s="3">
        <f t="shared" si="0"/>
        <v>0.29125000000000001</v>
      </c>
      <c r="E67" s="3">
        <f t="shared" si="1"/>
        <v>0.17475000000000002</v>
      </c>
    </row>
    <row r="68" spans="1:5" x14ac:dyDescent="0.35">
      <c r="A68" s="16">
        <v>43985.749997569445</v>
      </c>
      <c r="B68" s="17">
        <v>0.76743156770285903</v>
      </c>
      <c r="C68" s="17">
        <v>0.245</v>
      </c>
      <c r="D68" s="17">
        <f t="shared" si="0"/>
        <v>0.30625000000000002</v>
      </c>
      <c r="E68" s="17">
        <f t="shared" si="1"/>
        <v>0.18375</v>
      </c>
    </row>
    <row r="69" spans="1:5" x14ac:dyDescent="0.35">
      <c r="A69" s="4">
        <v>43985.791664236109</v>
      </c>
      <c r="B69" s="3">
        <v>0.75224993431605702</v>
      </c>
      <c r="C69" s="3">
        <v>0.247</v>
      </c>
      <c r="D69" s="3">
        <f t="shared" si="0"/>
        <v>0.30874999999999997</v>
      </c>
      <c r="E69" s="3">
        <f t="shared" si="1"/>
        <v>0.18525</v>
      </c>
    </row>
    <row r="70" spans="1:5" x14ac:dyDescent="0.35">
      <c r="A70" s="4">
        <v>43985.83333090278</v>
      </c>
      <c r="B70" s="3">
        <v>0.72821234812028601</v>
      </c>
      <c r="C70" s="3">
        <v>0.26300000000000001</v>
      </c>
      <c r="D70" s="3">
        <f t="shared" si="0"/>
        <v>0.32874999999999999</v>
      </c>
      <c r="E70" s="3">
        <f t="shared" si="1"/>
        <v>0.19725000000000001</v>
      </c>
    </row>
    <row r="71" spans="1:5" x14ac:dyDescent="0.35">
      <c r="A71" s="4">
        <v>43985.874997569445</v>
      </c>
      <c r="B71" s="3">
        <v>0.68519772019101299</v>
      </c>
      <c r="C71" s="3">
        <v>0.23499999999999999</v>
      </c>
      <c r="D71" s="3">
        <f t="shared" si="0"/>
        <v>0.29374999999999996</v>
      </c>
      <c r="E71" s="3">
        <f t="shared" si="1"/>
        <v>0.17624999999999999</v>
      </c>
    </row>
    <row r="72" spans="1:5" x14ac:dyDescent="0.35">
      <c r="A72" s="4">
        <v>43985.916664236109</v>
      </c>
      <c r="B72" s="3">
        <v>0.62118183274333005</v>
      </c>
      <c r="C72" s="3">
        <v>0.19900000000000001</v>
      </c>
      <c r="D72" s="3">
        <f t="shared" si="0"/>
        <v>0.24875000000000003</v>
      </c>
      <c r="E72" s="3">
        <f t="shared" si="1"/>
        <v>0.14924999999999999</v>
      </c>
    </row>
    <row r="73" spans="1:5" x14ac:dyDescent="0.35">
      <c r="A73" s="4">
        <v>43985.95833090278</v>
      </c>
      <c r="B73" s="3">
        <v>0.57766115036782995</v>
      </c>
      <c r="C73" s="3">
        <v>0.182</v>
      </c>
      <c r="D73" s="3">
        <f t="shared" si="0"/>
        <v>0.22749999999999998</v>
      </c>
      <c r="E73" s="3">
        <f t="shared" si="1"/>
        <v>0.13650000000000001</v>
      </c>
    </row>
    <row r="74" spans="1:5" x14ac:dyDescent="0.35">
      <c r="A74" s="16">
        <v>43986</v>
      </c>
      <c r="B74" s="17">
        <v>0.57766115036782995</v>
      </c>
      <c r="C74" s="17">
        <v>0.17199999999999999</v>
      </c>
      <c r="D74" s="17">
        <f t="shared" si="0"/>
        <v>0.21499999999999997</v>
      </c>
      <c r="E74" s="17">
        <f t="shared" si="1"/>
        <v>0.129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4" ma:contentTypeDescription="Create a new document." ma:contentTypeScope="" ma:versionID="92e796692014bb18f8fd703597e3060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ccd83706bc5858876bcef874f7445ef7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Props1.xml><?xml version="1.0" encoding="utf-8"?>
<ds:datastoreItem xmlns:ds="http://schemas.openxmlformats.org/officeDocument/2006/customXml" ds:itemID="{AA68F120-9BF7-4467-A6E1-4A83115691A0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5caa653f-10d0-46a2-81cc-01cb3798075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E9C818-57A0-4659-9389-9A9461C12C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Producers</vt:lpstr>
      <vt:lpstr>Consumers</vt:lpstr>
      <vt:lpstr>Time_wind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Aleksander Veum Skavlem</cp:lastModifiedBy>
  <cp:revision/>
  <dcterms:created xsi:type="dcterms:W3CDTF">2024-09-10T11:05:20Z</dcterms:created>
  <dcterms:modified xsi:type="dcterms:W3CDTF">2024-09-25T09:53:27Z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