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I:\git\westie-agenda\"/>
    </mc:Choice>
  </mc:AlternateContent>
  <xr:revisionPtr revIDLastSave="0" documentId="13_ncr:1_{74919462-33ED-47FF-B5DA-172A93114007}" xr6:coauthVersionLast="47" xr6:coauthVersionMax="47" xr10:uidLastSave="{00000000-0000-0000-0000-000000000000}"/>
  <bookViews>
    <workbookView xWindow="28680" yWindow="-120" windowWidth="29040" windowHeight="15720" tabRatio="767" activeTab="3" xr2:uid="{00000000-000D-0000-FFFF-FFFF00000000}"/>
  </bookViews>
  <sheets>
    <sheet name="How To" sheetId="19" r:id="rId1"/>
    <sheet name="Liens" sheetId="18" r:id="rId2"/>
    <sheet name="Evenements" sheetId="2" r:id="rId3"/>
    <sheet name="Dernier" sheetId="16" r:id="rId4"/>
    <sheet name="LOV" sheetId="20" r:id="rId5"/>
    <sheet name="Complet-Nouveau" sheetId="21" r:id="rId6"/>
    <sheet name="Complet-Ancien" sheetId="17" r:id="rId7"/>
  </sheets>
  <definedNames>
    <definedName name="Events">Evenements!$E$2:$J$7</definedName>
    <definedName name="TblEvents">Evenements!$E$2:$J$7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6" l="1"/>
  <c r="L3" i="16"/>
  <c r="L4" i="16"/>
  <c r="L5" i="16"/>
  <c r="L6" i="16"/>
  <c r="L7" i="16"/>
  <c r="L8" i="16"/>
  <c r="L9" i="16"/>
  <c r="L2" i="21"/>
  <c r="L3" i="21"/>
  <c r="L4" i="21"/>
  <c r="L5" i="21"/>
  <c r="L6" i="21"/>
  <c r="L7" i="21"/>
  <c r="L8" i="21"/>
  <c r="E7" i="16"/>
  <c r="K7" i="16"/>
  <c r="M7" i="16"/>
  <c r="M9" i="16"/>
  <c r="K9" i="16"/>
  <c r="E3" i="16"/>
  <c r="M3" i="16" s="1"/>
  <c r="E2" i="16"/>
  <c r="M2" i="16" s="1"/>
  <c r="E4" i="16"/>
  <c r="K4" i="16" s="1"/>
  <c r="E5" i="16"/>
  <c r="K5" i="16" s="1"/>
  <c r="E6" i="16"/>
  <c r="K6" i="16" s="1"/>
  <c r="E8" i="16"/>
  <c r="K8" i="16" s="1"/>
  <c r="E9" i="16"/>
  <c r="M8" i="21"/>
  <c r="K8" i="21"/>
  <c r="E8" i="21"/>
  <c r="M7" i="21"/>
  <c r="E7" i="21"/>
  <c r="E6" i="21"/>
  <c r="M6" i="21" s="1"/>
  <c r="K5" i="21"/>
  <c r="E5" i="21"/>
  <c r="M5" i="21" s="1"/>
  <c r="E4" i="21"/>
  <c r="E3" i="21"/>
  <c r="E2" i="21"/>
  <c r="M2" i="21" s="1"/>
  <c r="I6" i="17"/>
  <c r="I9" i="17"/>
  <c r="I11" i="17"/>
  <c r="I15" i="17"/>
  <c r="I18" i="17"/>
  <c r="I19" i="17"/>
  <c r="I23" i="17"/>
  <c r="I25" i="17"/>
  <c r="I26" i="17"/>
  <c r="I28" i="17"/>
  <c r="I30" i="17"/>
  <c r="I36" i="17"/>
  <c r="I43" i="17"/>
  <c r="I52" i="17"/>
  <c r="I54" i="17"/>
  <c r="I59" i="17"/>
  <c r="I60" i="17"/>
  <c r="I61" i="17"/>
  <c r="I78" i="17"/>
  <c r="I85" i="17"/>
  <c r="I89" i="17"/>
  <c r="I110" i="17"/>
  <c r="I121" i="17"/>
  <c r="I127" i="17"/>
  <c r="I128" i="17"/>
  <c r="I36" i="2"/>
  <c r="J36" i="2"/>
  <c r="I35" i="2"/>
  <c r="J35" i="2"/>
  <c r="H128" i="17"/>
  <c r="B128" i="17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H2" i="17"/>
  <c r="H6" i="17"/>
  <c r="H9" i="17"/>
  <c r="H11" i="17"/>
  <c r="H15" i="17"/>
  <c r="H18" i="17"/>
  <c r="H19" i="17"/>
  <c r="H23" i="17"/>
  <c r="H25" i="17"/>
  <c r="H26" i="17"/>
  <c r="H28" i="17"/>
  <c r="H30" i="17"/>
  <c r="H36" i="17"/>
  <c r="H43" i="17"/>
  <c r="H52" i="17"/>
  <c r="H54" i="17"/>
  <c r="H59" i="17"/>
  <c r="H60" i="17"/>
  <c r="H61" i="17"/>
  <c r="H78" i="17"/>
  <c r="H85" i="17"/>
  <c r="H89" i="17"/>
  <c r="H110" i="17"/>
  <c r="H121" i="17"/>
  <c r="B2" i="17"/>
  <c r="I2" i="17" s="1"/>
  <c r="B121" i="17"/>
  <c r="B120" i="17"/>
  <c r="H120" i="17" s="1"/>
  <c r="B119" i="17"/>
  <c r="H119" i="17" s="1"/>
  <c r="B118" i="17"/>
  <c r="H118" i="17" s="1"/>
  <c r="B117" i="17"/>
  <c r="H117" i="17" s="1"/>
  <c r="B116" i="17"/>
  <c r="I116" i="17" s="1"/>
  <c r="B115" i="17"/>
  <c r="I115" i="17" s="1"/>
  <c r="B114" i="17"/>
  <c r="I114" i="17" s="1"/>
  <c r="B113" i="17"/>
  <c r="H113" i="17" s="1"/>
  <c r="B112" i="17"/>
  <c r="H112" i="17" s="1"/>
  <c r="B111" i="17"/>
  <c r="H111" i="17" s="1"/>
  <c r="B110" i="17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I100" i="17" s="1"/>
  <c r="B99" i="17"/>
  <c r="I99" i="17" s="1"/>
  <c r="B98" i="17"/>
  <c r="I98" i="17" s="1"/>
  <c r="B97" i="17"/>
  <c r="H97" i="17" s="1"/>
  <c r="B96" i="17"/>
  <c r="H96" i="17" s="1"/>
  <c r="B95" i="17"/>
  <c r="H95" i="17" s="1"/>
  <c r="B94" i="17"/>
  <c r="H94" i="17" s="1"/>
  <c r="B81" i="17"/>
  <c r="H81" i="17" s="1"/>
  <c r="B82" i="17"/>
  <c r="I82" i="17" s="1"/>
  <c r="B83" i="17"/>
  <c r="I83" i="17" s="1"/>
  <c r="B84" i="17"/>
  <c r="I84" i="17" s="1"/>
  <c r="B85" i="17"/>
  <c r="B86" i="17"/>
  <c r="H86" i="17" s="1"/>
  <c r="B87" i="17"/>
  <c r="H87" i="17" s="1"/>
  <c r="B74" i="17"/>
  <c r="H74" i="17" s="1"/>
  <c r="B75" i="17"/>
  <c r="H75" i="17" s="1"/>
  <c r="B76" i="17"/>
  <c r="H76" i="17" s="1"/>
  <c r="B77" i="17"/>
  <c r="H77" i="17" s="1"/>
  <c r="B79" i="17"/>
  <c r="H79" i="17" s="1"/>
  <c r="B80" i="17"/>
  <c r="H80" i="17" s="1"/>
  <c r="B78" i="17"/>
  <c r="B65" i="17"/>
  <c r="H65" i="17" s="1"/>
  <c r="B66" i="17"/>
  <c r="I66" i="17" s="1"/>
  <c r="B67" i="17"/>
  <c r="I67" i="17" s="1"/>
  <c r="B68" i="17"/>
  <c r="I68" i="17" s="1"/>
  <c r="B69" i="17"/>
  <c r="H69" i="17" s="1"/>
  <c r="B70" i="17"/>
  <c r="H70" i="17" s="1"/>
  <c r="B71" i="17"/>
  <c r="H71" i="17" s="1"/>
  <c r="B72" i="17"/>
  <c r="H72" i="17" s="1"/>
  <c r="B73" i="17"/>
  <c r="H73" i="17" s="1"/>
  <c r="B55" i="17"/>
  <c r="H55" i="17" s="1"/>
  <c r="B56" i="17"/>
  <c r="H56" i="17" s="1"/>
  <c r="B57" i="17"/>
  <c r="H57" i="17" s="1"/>
  <c r="B58" i="17"/>
  <c r="H58" i="17" s="1"/>
  <c r="B62" i="17"/>
  <c r="H62" i="17" s="1"/>
  <c r="B63" i="17"/>
  <c r="H63" i="17" s="1"/>
  <c r="B64" i="17"/>
  <c r="H64" i="17" s="1"/>
  <c r="B59" i="17"/>
  <c r="B60" i="17"/>
  <c r="B61" i="17"/>
  <c r="B50" i="17"/>
  <c r="I50" i="17" s="1"/>
  <c r="B51" i="17"/>
  <c r="I51" i="17" s="1"/>
  <c r="B52" i="17"/>
  <c r="B53" i="17"/>
  <c r="H53" i="17" s="1"/>
  <c r="B41" i="17"/>
  <c r="H41" i="17" s="1"/>
  <c r="B42" i="17"/>
  <c r="H42" i="17" s="1"/>
  <c r="B44" i="17"/>
  <c r="H44" i="17" s="1"/>
  <c r="B45" i="17"/>
  <c r="H45" i="17" s="1"/>
  <c r="B46" i="17"/>
  <c r="H46" i="17" s="1"/>
  <c r="B47" i="17"/>
  <c r="H47" i="17" s="1"/>
  <c r="B48" i="17"/>
  <c r="H48" i="17" s="1"/>
  <c r="B49" i="17"/>
  <c r="H49" i="17" s="1"/>
  <c r="B35" i="17"/>
  <c r="I35" i="17" s="1"/>
  <c r="B37" i="17"/>
  <c r="H37" i="17" s="1"/>
  <c r="B38" i="17"/>
  <c r="H38" i="17" s="1"/>
  <c r="B39" i="17"/>
  <c r="H39" i="17" s="1"/>
  <c r="B40" i="17"/>
  <c r="H40" i="17" s="1"/>
  <c r="B27" i="17"/>
  <c r="H27" i="17" s="1"/>
  <c r="B29" i="17"/>
  <c r="H29" i="17" s="1"/>
  <c r="B31" i="17"/>
  <c r="H31" i="17" s="1"/>
  <c r="B32" i="17"/>
  <c r="H32" i="17" s="1"/>
  <c r="B33" i="17"/>
  <c r="H33" i="17" s="1"/>
  <c r="B34" i="17"/>
  <c r="I34" i="17" s="1"/>
  <c r="B22" i="17"/>
  <c r="H22" i="17" s="1"/>
  <c r="B24" i="17"/>
  <c r="H24" i="17" s="1"/>
  <c r="B26" i="17"/>
  <c r="B14" i="17"/>
  <c r="H14" i="17" s="1"/>
  <c r="B16" i="17"/>
  <c r="H16" i="17" s="1"/>
  <c r="B17" i="17"/>
  <c r="H17" i="17" s="1"/>
  <c r="B20" i="17"/>
  <c r="I20" i="17" s="1"/>
  <c r="B21" i="17"/>
  <c r="H21" i="17" s="1"/>
  <c r="B8" i="17"/>
  <c r="H8" i="17" s="1"/>
  <c r="B10" i="17"/>
  <c r="H10" i="17" s="1"/>
  <c r="B12" i="17"/>
  <c r="H12" i="17" s="1"/>
  <c r="B13" i="17"/>
  <c r="H13" i="17" s="1"/>
  <c r="B11" i="17"/>
  <c r="B3" i="17"/>
  <c r="I3" i="17" s="1"/>
  <c r="B4" i="17"/>
  <c r="I4" i="17" s="1"/>
  <c r="B5" i="17"/>
  <c r="H5" i="17" s="1"/>
  <c r="B7" i="17"/>
  <c r="H7" i="17" s="1"/>
  <c r="B6" i="17"/>
  <c r="B93" i="17"/>
  <c r="H93" i="17" s="1"/>
  <c r="B92" i="17"/>
  <c r="H92" i="17" s="1"/>
  <c r="B91" i="17"/>
  <c r="H91" i="17" s="1"/>
  <c r="B90" i="17"/>
  <c r="H90" i="17" s="1"/>
  <c r="B88" i="17"/>
  <c r="H88" i="17" s="1"/>
  <c r="I3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27" i="2"/>
  <c r="J6" i="2"/>
  <c r="J34" i="2"/>
  <c r="J33" i="2"/>
  <c r="J7" i="2"/>
  <c r="J23" i="2"/>
  <c r="J18" i="2"/>
  <c r="J24" i="2"/>
  <c r="J32" i="2"/>
  <c r="J28" i="2"/>
  <c r="J31" i="2"/>
  <c r="J17" i="2"/>
  <c r="J3" i="2"/>
  <c r="J22" i="2"/>
  <c r="J13" i="2"/>
  <c r="J21" i="2"/>
  <c r="J11" i="2"/>
  <c r="J10" i="2"/>
  <c r="J9" i="2"/>
  <c r="J12" i="2"/>
  <c r="J15" i="2"/>
  <c r="J5" i="2"/>
  <c r="J16" i="2"/>
  <c r="J25" i="2"/>
  <c r="J8" i="2"/>
  <c r="J2" i="2"/>
  <c r="J29" i="2"/>
  <c r="J30" i="2"/>
  <c r="J14" i="2"/>
  <c r="J26" i="2"/>
  <c r="J20" i="2"/>
  <c r="J19" i="2"/>
  <c r="J4" i="2"/>
  <c r="K3" i="16" l="1"/>
  <c r="K2" i="16"/>
  <c r="M8" i="16"/>
  <c r="M6" i="16"/>
  <c r="M5" i="16"/>
  <c r="M4" i="16"/>
  <c r="K6" i="21"/>
  <c r="M3" i="21"/>
  <c r="K4" i="21"/>
  <c r="M4" i="21"/>
  <c r="K2" i="21"/>
  <c r="K3" i="21"/>
  <c r="K7" i="21"/>
  <c r="H116" i="17"/>
  <c r="H100" i="17"/>
  <c r="H84" i="17"/>
  <c r="H68" i="17"/>
  <c r="H20" i="17"/>
  <c r="H4" i="17"/>
  <c r="I113" i="17"/>
  <c r="I97" i="17"/>
  <c r="I81" i="17"/>
  <c r="I65" i="17"/>
  <c r="I49" i="17"/>
  <c r="I33" i="17"/>
  <c r="I17" i="17"/>
  <c r="H115" i="17"/>
  <c r="H99" i="17"/>
  <c r="H83" i="17"/>
  <c r="H67" i="17"/>
  <c r="H51" i="17"/>
  <c r="H35" i="17"/>
  <c r="H3" i="17"/>
  <c r="I112" i="17"/>
  <c r="I96" i="17"/>
  <c r="I80" i="17"/>
  <c r="I64" i="17"/>
  <c r="I48" i="17"/>
  <c r="I32" i="17"/>
  <c r="I16" i="17"/>
  <c r="H114" i="17"/>
  <c r="H98" i="17"/>
  <c r="H82" i="17"/>
  <c r="H66" i="17"/>
  <c r="H50" i="17"/>
  <c r="H34" i="17"/>
  <c r="I111" i="17"/>
  <c r="I95" i="17"/>
  <c r="I79" i="17"/>
  <c r="I63" i="17"/>
  <c r="I47" i="17"/>
  <c r="I31" i="17"/>
  <c r="I126" i="17"/>
  <c r="I94" i="17"/>
  <c r="I62" i="17"/>
  <c r="I46" i="17"/>
  <c r="I14" i="17"/>
  <c r="I125" i="17"/>
  <c r="I109" i="17"/>
  <c r="I93" i="17"/>
  <c r="I77" i="17"/>
  <c r="I45" i="17"/>
  <c r="I29" i="17"/>
  <c r="I13" i="17"/>
  <c r="I124" i="17"/>
  <c r="I108" i="17"/>
  <c r="I92" i="17"/>
  <c r="I76" i="17"/>
  <c r="I44" i="17"/>
  <c r="I12" i="17"/>
  <c r="I123" i="17"/>
  <c r="I107" i="17"/>
  <c r="I91" i="17"/>
  <c r="I75" i="17"/>
  <c r="I27" i="17"/>
  <c r="I122" i="17"/>
  <c r="I106" i="17"/>
  <c r="I90" i="17"/>
  <c r="I74" i="17"/>
  <c r="I58" i="17"/>
  <c r="I42" i="17"/>
  <c r="I10" i="17"/>
  <c r="I105" i="17"/>
  <c r="I73" i="17"/>
  <c r="I57" i="17"/>
  <c r="I41" i="17"/>
  <c r="I120" i="17"/>
  <c r="I104" i="17"/>
  <c r="I88" i="17"/>
  <c r="I72" i="17"/>
  <c r="I56" i="17"/>
  <c r="I40" i="17"/>
  <c r="I24" i="17"/>
  <c r="I8" i="17"/>
  <c r="I119" i="17"/>
  <c r="I103" i="17"/>
  <c r="I87" i="17"/>
  <c r="I71" i="17"/>
  <c r="I55" i="17"/>
  <c r="I39" i="17"/>
  <c r="I7" i="17"/>
  <c r="I118" i="17"/>
  <c r="I102" i="17"/>
  <c r="I86" i="17"/>
  <c r="I70" i="17"/>
  <c r="I38" i="17"/>
  <c r="I22" i="17"/>
  <c r="I117" i="17"/>
  <c r="I101" i="17"/>
  <c r="I69" i="17"/>
  <c r="I53" i="17"/>
  <c r="I37" i="17"/>
  <c r="I21" i="17"/>
  <c r="I5" i="17"/>
</calcChain>
</file>

<file path=xl/sharedStrings.xml><?xml version="1.0" encoding="utf-8"?>
<sst xmlns="http://schemas.openxmlformats.org/spreadsheetml/2006/main" count="1022" uniqueCount="310">
  <si>
    <t>Faire le Sondage</t>
  </si>
  <si>
    <t>Nettoyer les données B:G dans "Dernier"</t>
  </si>
  <si>
    <t>Se renseigner : Westie Pirate</t>
  </si>
  <si>
    <t>Se renseigner : Tous les Liens Events / Page</t>
  </si>
  <si>
    <t>Se renseigner : Les pages Globales (Events)</t>
  </si>
  <si>
    <t>Pour chaque Evenement Trouvé</t>
  </si>
  <si>
    <t>Vérifier s'il existe dans Evenements</t>
  </si>
  <si>
    <t>Copier A:D vers B:F</t>
  </si>
  <si>
    <t>Renseigner la date</t>
  </si>
  <si>
    <t>Récupérer l'URL de l'event sur FB ou Site</t>
  </si>
  <si>
    <t>Aller sur VU.FR et minifier l'URL, renseigner G</t>
  </si>
  <si>
    <t>Page</t>
  </si>
  <si>
    <t>Colonne1</t>
  </si>
  <si>
    <t>URL</t>
  </si>
  <si>
    <t>TDS - Soirées</t>
  </si>
  <si>
    <t>Site Web</t>
  </si>
  <si>
    <t>SOIRÉES WCS – Temple du Swing</t>
  </si>
  <si>
    <t>TDS - Stages</t>
  </si>
  <si>
    <t>STAGES WCS – Temple du Swing</t>
  </si>
  <si>
    <t>TDS - Facebook</t>
  </si>
  <si>
    <t>Facebook</t>
  </si>
  <si>
    <t>https://www.facebook.com/templeduswing</t>
  </si>
  <si>
    <t>TDS - Facebook - Events</t>
  </si>
  <si>
    <t>https://www.facebook.com/templeduswing/events</t>
  </si>
  <si>
    <t>La Station Danse</t>
  </si>
  <si>
    <t>http://station-danse.fr/</t>
  </si>
  <si>
    <t>La Station Danse - Facebook</t>
  </si>
  <si>
    <t>https://www.facebook.com/stationdanse/?locale=fr_FR</t>
  </si>
  <si>
    <t>La Station Danse - Annonceur</t>
  </si>
  <si>
    <t>https://www.facebook.com/profile.php?id=100006794597280</t>
  </si>
  <si>
    <t>Bret &amp; Joëlle (TGIF / Level Up) - Facebook</t>
  </si>
  <si>
    <t>https://www.facebook.com/bretjoellewcs/?locale=fr_FR</t>
  </si>
  <si>
    <t>Social Dance Club - Facebook</t>
  </si>
  <si>
    <t>https://www.facebook.com/socialdanceclub78/?locale=fr_FR</t>
  </si>
  <si>
    <t>Sendation Danse (Olympiade) - Facebook</t>
  </si>
  <si>
    <t>https://www.facebook.com/sylvain.pele</t>
  </si>
  <si>
    <t>Sendation Danse (Olympiade) - Events</t>
  </si>
  <si>
    <t>https://www.facebook.com/events/981319306334689/981319313001355/</t>
  </si>
  <si>
    <t>AnWa Dance (Dancity) - Facebook</t>
  </si>
  <si>
    <t>https://www.facebook.com/profile.php?id=100063039018883</t>
  </si>
  <si>
    <t>AnWa Dance (Dancity) - Events</t>
  </si>
  <si>
    <t>https://www.facebook.com/events/1261751011892367/1261751015225700/?ref=newsfeed</t>
  </si>
  <si>
    <t>Belle Fée Danse (WIP) - Facebook</t>
  </si>
  <si>
    <t>https://www.facebook.com/dkdanceasso</t>
  </si>
  <si>
    <t>Belle Fée Danse (WIP) - Events (WIP)</t>
  </si>
  <si>
    <t>https://www.facebook.com/events/861882842256569/861882852256568</t>
  </si>
  <si>
    <t>DK'Danse (La Boum WCS / Dimanche WCS) - Events</t>
  </si>
  <si>
    <t>https://www.facebook.com/events/2259943464348015/?ref=newsfeed</t>
  </si>
  <si>
    <t>DK'Danse (La Boum WCS / Dimanche WCS) - Facebook</t>
  </si>
  <si>
    <t>Factory Danse - Facebook</t>
  </si>
  <si>
    <t>https://www.facebook.com/FactoryClubDanseThiais</t>
  </si>
  <si>
    <t>Factory Danse - Events</t>
  </si>
  <si>
    <t>https://www.facebook.com/FactoryClubDanseThiais/events</t>
  </si>
  <si>
    <t>Westie Pirate</t>
  </si>
  <si>
    <t>Groupe FB</t>
  </si>
  <si>
    <t>https://www.facebook.com/groups/320872995742391/</t>
  </si>
  <si>
    <t>WCS</t>
  </si>
  <si>
    <t>https://www.facebook.com/groups/WestCoastS/</t>
  </si>
  <si>
    <t>Paris West Coast Swing</t>
  </si>
  <si>
    <t>https://www.facebook.com/groups/19925536431/</t>
  </si>
  <si>
    <t>West Coast Swing France</t>
  </si>
  <si>
    <t>https://www.facebook.com/groups/350290171682887/</t>
  </si>
  <si>
    <t>Paris: West Coast Swing</t>
  </si>
  <si>
    <t>https://www.facebook.com/groups/49024414117/</t>
  </si>
  <si>
    <t>Type</t>
  </si>
  <si>
    <t>Lieu / Ecole</t>
  </si>
  <si>
    <t>Nom</t>
  </si>
  <si>
    <t>Nom Court</t>
  </si>
  <si>
    <t>Sondage</t>
  </si>
  <si>
    <t>Infos</t>
  </si>
  <si>
    <t>Evaluations</t>
  </si>
  <si>
    <t>TDS</t>
  </si>
  <si>
    <t>Evaluations Niveau</t>
  </si>
  <si>
    <t>Evenement</t>
  </si>
  <si>
    <t>Event</t>
  </si>
  <si>
    <t>French Open WCS</t>
  </si>
  <si>
    <t>Friendly Danses</t>
  </si>
  <si>
    <t>Stage "Les Virginies"</t>
  </si>
  <si>
    <t>West In Honfleur</t>
  </si>
  <si>
    <t>WCSC</t>
  </si>
  <si>
    <t>West In Champagne</t>
  </si>
  <si>
    <t>WSDC</t>
  </si>
  <si>
    <t>Westy Nantes</t>
  </si>
  <si>
    <t>XXL Orga</t>
  </si>
  <si>
    <t>Westy Welsh</t>
  </si>
  <si>
    <t>Bretzel Swing</t>
  </si>
  <si>
    <t>Med In Swing</t>
  </si>
  <si>
    <t>West Duck Swing</t>
  </si>
  <si>
    <t>Soirée</t>
  </si>
  <si>
    <t>Belle Fee Danse</t>
  </si>
  <si>
    <t>West In Palaiseau</t>
  </si>
  <si>
    <t>Cnx. Swing</t>
  </si>
  <si>
    <t>La MAS</t>
  </si>
  <si>
    <t>DK'Danse</t>
  </si>
  <si>
    <t>Dimanche WCS</t>
  </si>
  <si>
    <t>La Boum WCS</t>
  </si>
  <si>
    <t>Factory Club</t>
  </si>
  <si>
    <t>Soirée RWSB</t>
  </si>
  <si>
    <t>IMA</t>
  </si>
  <si>
    <t>WCS Jussieu</t>
  </si>
  <si>
    <t>La Station</t>
  </si>
  <si>
    <t>Happy 1er Mai</t>
  </si>
  <si>
    <t>Happy Sunday</t>
  </si>
  <si>
    <t>Rock4U</t>
  </si>
  <si>
    <t>Move That Gallery</t>
  </si>
  <si>
    <t>Soirée MTG (R4T + WCS)</t>
  </si>
  <si>
    <t>SDC</t>
  </si>
  <si>
    <t>Mensuelle SDC</t>
  </si>
  <si>
    <t>Sens. Danse</t>
  </si>
  <si>
    <t>Olympiades</t>
  </si>
  <si>
    <t>Social Danse Club</t>
  </si>
  <si>
    <t>Soirée WCS SDC</t>
  </si>
  <si>
    <t>Studio Diabolo</t>
  </si>
  <si>
    <t>Level Up Your WCS</t>
  </si>
  <si>
    <t>Soirée TGIF</t>
  </si>
  <si>
    <t>After Jeudi</t>
  </si>
  <si>
    <t>After TDS</t>
  </si>
  <si>
    <t>After Mardi</t>
  </si>
  <si>
    <t>Soirée TDS</t>
  </si>
  <si>
    <t>Sunday WCS</t>
  </si>
  <si>
    <t>Stage</t>
  </si>
  <si>
    <t>Solo Swing Follower</t>
  </si>
  <si>
    <t>Stage TDS</t>
  </si>
  <si>
    <t>Stage Solo Swing</t>
  </si>
  <si>
    <t>Stage Solo Swing TDS</t>
  </si>
  <si>
    <t>Stage WCS</t>
  </si>
  <si>
    <t>Styling Follower TDS</t>
  </si>
  <si>
    <t>Styling Follower</t>
  </si>
  <si>
    <t>Date</t>
  </si>
  <si>
    <t>Jour</t>
  </si>
  <si>
    <t>Infos + Lien</t>
  </si>
  <si>
    <t>Soirée Factory Club</t>
  </si>
  <si>
    <t>Jeudi</t>
  </si>
  <si>
    <t>Level Up You WCS</t>
  </si>
  <si>
    <t>Samedi</t>
  </si>
  <si>
    <t>https://vu.fr/AYWaj</t>
  </si>
  <si>
    <t>https://vu.fr/MFGS</t>
  </si>
  <si>
    <t>https://vu.fr/fPBPm</t>
  </si>
  <si>
    <t>Vendredi</t>
  </si>
  <si>
    <t>La MAS WCS</t>
  </si>
  <si>
    <t>https://vu.fr/eWqLx</t>
  </si>
  <si>
    <t>https://vu.fr/wkCI</t>
  </si>
  <si>
    <t>https://vu.fr/JydaD</t>
  </si>
  <si>
    <t>https://vu.fr/cvhZg</t>
  </si>
  <si>
    <t>https://vu.fr/Gucy</t>
  </si>
  <si>
    <t>Sensation Danse</t>
  </si>
  <si>
    <t>Soirée WCS Olympiade</t>
  </si>
  <si>
    <t>WCS Olympiade</t>
  </si>
  <si>
    <t>https://vu.fr/wLcXW</t>
  </si>
  <si>
    <t>Connexion Swing</t>
  </si>
  <si>
    <t>https://vu.fr/TtsFI</t>
  </si>
  <si>
    <t>https://vu.fr/Clxhc</t>
  </si>
  <si>
    <t>https://vu.fr/yRkaN</t>
  </si>
  <si>
    <t>https://vu.fr/FHWLc</t>
  </si>
  <si>
    <t>https://vu.fr/hjgol</t>
  </si>
  <si>
    <t>https://vu.fr/jspOu</t>
  </si>
  <si>
    <t>https://vu.fr/GRoSz</t>
  </si>
  <si>
    <t>https://vu.fr/zTbeO</t>
  </si>
  <si>
    <t>https://vu.fr/YjdX</t>
  </si>
  <si>
    <t>https://vu.fr/YYZsE</t>
  </si>
  <si>
    <t>https://vu.fr/dLWKf</t>
  </si>
  <si>
    <t>https://vu.fr/mNnTC</t>
  </si>
  <si>
    <t>https://vu.fr/MbNjC</t>
  </si>
  <si>
    <t>https://vu.fr/SJpsc</t>
  </si>
  <si>
    <t>https://www.fowcs.com/</t>
  </si>
  <si>
    <t>https://vu.fr/BLjpZ</t>
  </si>
  <si>
    <t>Dimanche</t>
  </si>
  <si>
    <t>https://vu.fr/jvDwd</t>
  </si>
  <si>
    <t>https://vu.fr/WinLA</t>
  </si>
  <si>
    <t>https://vu.fr/LnCPJ</t>
  </si>
  <si>
    <t>https://vu.fr/rVijM</t>
  </si>
  <si>
    <t>https://vu.fr/moDzi</t>
  </si>
  <si>
    <t>https://vu.fr/NmtYG</t>
  </si>
  <si>
    <t>https://vu.fr/LuHTA</t>
  </si>
  <si>
    <t>https://vu.fr/oTjUx</t>
  </si>
  <si>
    <t>Station</t>
  </si>
  <si>
    <t>Monday WCS</t>
  </si>
  <si>
    <t>Monday TDS</t>
  </si>
  <si>
    <t>https://vu.fr/QvkoY</t>
  </si>
  <si>
    <t>https://vu.fr/oqmtX</t>
  </si>
  <si>
    <t>https://vu.fr/StuOw</t>
  </si>
  <si>
    <t>https://vu.fr/DUQDs</t>
  </si>
  <si>
    <t>https://vu.fr/mkyJC</t>
  </si>
  <si>
    <t>Dansity</t>
  </si>
  <si>
    <t>Stage &amp; Soirée WCS</t>
  </si>
  <si>
    <t>Soirée Dansity</t>
  </si>
  <si>
    <t>https://vu.fr/qXNT</t>
  </si>
  <si>
    <t>https://vu.fr/FpHCR</t>
  </si>
  <si>
    <t>https://vu.fr/VlGyX</t>
  </si>
  <si>
    <t>https://vu.fr/PYzKe</t>
  </si>
  <si>
    <t>https://vu.fr/mWwGn</t>
  </si>
  <si>
    <t>https://vu.fr/uPbfe</t>
  </si>
  <si>
    <t>https://vu.fr/gKRrP</t>
  </si>
  <si>
    <t>https://vu.fr/maYvf</t>
  </si>
  <si>
    <t>https://vu.fr/dMvyT</t>
  </si>
  <si>
    <t>https://vu.fr/XiSHX</t>
  </si>
  <si>
    <t>https://vu.fr/hIbv</t>
  </si>
  <si>
    <t>https://vu.fr/VeJAz</t>
  </si>
  <si>
    <t>https://vu.fr/wJIBI</t>
  </si>
  <si>
    <t>https://vu.fr/fSRSP</t>
  </si>
  <si>
    <t>https://vu.fr/efNyv</t>
  </si>
  <si>
    <t>https://vu.fr/ihZVZ</t>
  </si>
  <si>
    <t>https://vu.fr/qlrkq</t>
  </si>
  <si>
    <t>https://vu.fr/HiqIT</t>
  </si>
  <si>
    <t>https://vu.fr/PVoVC</t>
  </si>
  <si>
    <t>https://vu.fr/KUymP</t>
  </si>
  <si>
    <t>https://www.facebook.com/events/1656360838165130/1656360881498459</t>
  </si>
  <si>
    <t>https://www.facebook.com/events/258893990347311/258894053680638</t>
  </si>
  <si>
    <t>https://www.facebook.com/events/981319306334689/1162077968258821</t>
  </si>
  <si>
    <t>https://www.facebook.com/events/380127214568938</t>
  </si>
  <si>
    <t>https://www.facebook.com/events/367366285957854</t>
  </si>
  <si>
    <t>https://www.facebook.com/stationdanse</t>
  </si>
  <si>
    <t>Sunday is Private</t>
  </si>
  <si>
    <t>Sunday is Private TDS</t>
  </si>
  <si>
    <t>https://templeduswing.com/wcs-semi-private-juin-2024/</t>
  </si>
  <si>
    <t>https://vu.fr/ftMXE</t>
  </si>
  <si>
    <t>https://vu.fr/SLvaA</t>
  </si>
  <si>
    <t>Gala TDS</t>
  </si>
  <si>
    <t>https://vu.fr/FENnE</t>
  </si>
  <si>
    <t>https://vu.fr/jcWHY</t>
  </si>
  <si>
    <t>https://vu.fr/VtnR</t>
  </si>
  <si>
    <t>https://vu.fr/hGlFB</t>
  </si>
  <si>
    <t>Form. Prof (Testeurs)</t>
  </si>
  <si>
    <t>https://vu.fr/aOaQC</t>
  </si>
  <si>
    <t>https://vu.fr/goFJh</t>
  </si>
  <si>
    <t>La BOUM WCS</t>
  </si>
  <si>
    <t>https://vu.fr/gOomf</t>
  </si>
  <si>
    <t>M&amp;S</t>
  </si>
  <si>
    <t>Normandie On West</t>
  </si>
  <si>
    <t>https://vu.fr/nyfV</t>
  </si>
  <si>
    <t>Intensif Debutant+</t>
  </si>
  <si>
    <t>Intensif Deb+</t>
  </si>
  <si>
    <t>https://vu.fr/nytCj</t>
  </si>
  <si>
    <t>https://vu.fr/oTIOS</t>
  </si>
  <si>
    <t>Intensif Inter+</t>
  </si>
  <si>
    <t>https://vu.fr/DfEDO</t>
  </si>
  <si>
    <t>https://vu.fr/ewPMx</t>
  </si>
  <si>
    <t>Solo Swing F.</t>
  </si>
  <si>
    <t>https://vu.fr/NArGq</t>
  </si>
  <si>
    <t>Evaluations WCS</t>
  </si>
  <si>
    <t>Evals WCS</t>
  </si>
  <si>
    <t>https://vu.fr/ISOjY</t>
  </si>
  <si>
    <t>https://vu.fr/JysqU</t>
  </si>
  <si>
    <t>https://vu.fr/vwrcw</t>
  </si>
  <si>
    <t>Initiation WCS</t>
  </si>
  <si>
    <t>Intensif Init.</t>
  </si>
  <si>
    <t>https://vu.fr/Vzgux</t>
  </si>
  <si>
    <t>WOTP</t>
  </si>
  <si>
    <t>https://vu.fr/yaYLj</t>
  </si>
  <si>
    <t>Day</t>
  </si>
  <si>
    <t>Monday</t>
  </si>
  <si>
    <t>Lundi</t>
  </si>
  <si>
    <t>Tuesday</t>
  </si>
  <si>
    <t>Wednesday</t>
  </si>
  <si>
    <t>Friday</t>
  </si>
  <si>
    <t>Saturday</t>
  </si>
  <si>
    <t>Sunday</t>
  </si>
  <si>
    <t>Mardi</t>
  </si>
  <si>
    <t>Mercredi</t>
  </si>
  <si>
    <t>Thursday</t>
  </si>
  <si>
    <t>Cannes</t>
  </si>
  <si>
    <t>https://vu.fr/shDvA</t>
  </si>
  <si>
    <t>https://vu.fr/qBIpB</t>
  </si>
  <si>
    <t>https://vu.fr/olGDE</t>
  </si>
  <si>
    <t>https://vu.fr/tKHqr</t>
  </si>
  <si>
    <t>https://vu.fr/aoJab</t>
  </si>
  <si>
    <t>Date Fin</t>
  </si>
  <si>
    <t>Heure Début</t>
  </si>
  <si>
    <t>Heure Fin</t>
  </si>
  <si>
    <t>Atelier Init.</t>
  </si>
  <si>
    <t>Atelier Inter-Av.</t>
  </si>
  <si>
    <t>Calendrier</t>
  </si>
  <si>
    <t>Station Danse</t>
  </si>
  <si>
    <t>Date Début</t>
  </si>
  <si>
    <t>Image</t>
  </si>
  <si>
    <t>TDS-Mardi-Ete-Tile.svg</t>
  </si>
  <si>
    <t>TDS-Jeudi-Ete-Tile.svg</t>
  </si>
  <si>
    <t>TDS-StageEteDeb-Tile.svg</t>
  </si>
  <si>
    <t>TDS-StageEteInter-Tile.svg</t>
  </si>
  <si>
    <t>FAC-Vendredi-Tile.svg</t>
  </si>
  <si>
    <t>LSD-Dimanche-Generic-Tile.svg</t>
  </si>
  <si>
    <t>EVT-WOTP2024-Tile.svg</t>
  </si>
  <si>
    <t>TDS-StageEteDeb-Tile.png</t>
  </si>
  <si>
    <t>TDS-Mardi-Ete-Tile.png</t>
  </si>
  <si>
    <t>TDS-StageEteInter-Tile.png</t>
  </si>
  <si>
    <t>TDS-Jeudi-Ete-Tile.png</t>
  </si>
  <si>
    <t>FAC-Vendredi-Tile.png</t>
  </si>
  <si>
    <t>LSD-Dimanche-Generic-Tile.png</t>
  </si>
  <si>
    <t>EVT-WOTP2024-Tile.png</t>
  </si>
  <si>
    <t>Stages Pré-After</t>
  </si>
  <si>
    <t>19h30</t>
  </si>
  <si>
    <t>21h00</t>
  </si>
  <si>
    <t>00h15</t>
  </si>
  <si>
    <t>20h00</t>
  </si>
  <si>
    <t>22h30</t>
  </si>
  <si>
    <t>22h00</t>
  </si>
  <si>
    <t>01h30</t>
  </si>
  <si>
    <t>20h30</t>
  </si>
  <si>
    <t>02h00</t>
  </si>
  <si>
    <t>TDS-StagesPreAfter-Tile.png</t>
  </si>
  <si>
    <t>SDS-Vendredi-Juillet-Tile.png</t>
  </si>
  <si>
    <t>SD-LevelUp-0720-Tile.png</t>
  </si>
  <si>
    <t>https://vu.fr/bARHa</t>
  </si>
  <si>
    <t>https://vu.fr/ndqSl</t>
  </si>
  <si>
    <t>https://vu.fr/PBIgb</t>
  </si>
  <si>
    <t>https://vu.fr/RnOqv</t>
  </si>
  <si>
    <t>https://vu.fr/OvDBA</t>
  </si>
  <si>
    <t>https://vu.fr/qZuKF</t>
  </si>
  <si>
    <t>https://vu.fr/wZdKU</t>
  </si>
  <si>
    <t>https://vu.fr/Ubhqp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</si>
</sst>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2" xfId="0" applyFont="1" applyFill="1" applyBorder="1"/>
    <xf numFmtId="0" fontId="0" fillId="0" borderId="3" xfId="0" applyBorder="1" applyAlignment="1">
      <alignment horizontal="left"/>
    </xf>
    <xf numFmtId="0" fontId="2" fillId="0" borderId="0" xfId="1" applyAlignment="1">
      <alignment horizontal="left"/>
    </xf>
    <xf numFmtId="0" fontId="2" fillId="0" borderId="0" xfId="1"/>
    <xf numFmtId="0" fontId="3" fillId="0" borderId="0" xfId="0" applyFont="1" applyAlignment="1">
      <alignment horizontal="left"/>
    </xf>
    <xf numFmtId="14" fontId="0" fillId="4" borderId="0" xfId="0" applyNumberFormat="1" applyFill="1" applyAlignment="1">
      <alignment horizontal="left"/>
    </xf>
    <xf numFmtId="0" fontId="1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/>
    <xf numFmtId="0" fontId="0" fillId="8" borderId="0" xfId="0" applyFill="1"/>
    <xf numFmtId="0" fontId="0" fillId="8" borderId="0" xfId="0" applyFill="1" applyAlignment="1">
      <alignment horizontal="left"/>
    </xf>
    <xf numFmtId="14" fontId="0" fillId="9" borderId="0" xfId="0" applyNumberFormat="1" applyFill="1" applyAlignment="1">
      <alignment horizontal="left"/>
    </xf>
    <xf numFmtId="0" fontId="2" fillId="0" borderId="0" xfId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1" applyFill="1" applyBorder="1" applyAlignment="1">
      <alignment horizontal="left"/>
    </xf>
    <xf numFmtId="0" fontId="2" fillId="0" borderId="3" xfId="1" applyBorder="1" applyAlignment="1">
      <alignment horizontal="left"/>
    </xf>
    <xf numFmtId="0" fontId="4" fillId="0" borderId="0" xfId="0" applyFont="1"/>
    <xf numFmtId="14" fontId="0" fillId="10" borderId="0" xfId="0" applyNumberFormat="1" applyFill="1" applyAlignment="1">
      <alignment horizontal="left"/>
    </xf>
    <xf numFmtId="0" fontId="0" fillId="0" borderId="2" xfId="0" applyBorder="1" applyAlignment="1">
      <alignment horizontal="left"/>
    </xf>
    <xf numFmtId="0" fontId="1" fillId="3" borderId="0" xfId="0" applyFont="1" applyFill="1"/>
    <xf numFmtId="20" fontId="0" fillId="0" borderId="1" xfId="0" applyNumberFormat="1" applyBorder="1" applyAlignment="1">
      <alignment horizontal="left"/>
    </xf>
    <xf numFmtId="20" fontId="0" fillId="0" borderId="3" xfId="0" applyNumberFormat="1" applyBorder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57">
    <dxf>
      <alignment horizontal="left"/>
    </dxf>
    <dxf>
      <numFmt numFmtId="0" formatCode="General"/>
      <alignment horizontal="left"/>
    </dxf>
    <dxf>
      <numFmt numFmtId="0" formatCode="General"/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numFmt numFmtId="19" formatCode="dd/mm/yyyy"/>
      <alignment horizontal="left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left"/>
    </dxf>
    <dxf>
      <alignment horizontal="left"/>
    </dxf>
    <dxf>
      <alignment horizontal="left"/>
    </dxf>
    <dxf>
      <numFmt numFmtId="0" formatCode="General"/>
      <alignment horizontal="left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numFmt numFmtId="19" formatCode="dd/mm/yyyy"/>
      <alignment horizontal="left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/>
    </dxf>
    <dxf>
      <alignment horizontal="lef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/>
    </dxf>
    <dxf>
      <numFmt numFmtId="0" formatCode="General"/>
      <alignment horizontal="left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numFmt numFmtId="19" formatCode="dd/mm/yyyy"/>
      <alignment horizontal="left"/>
    </dxf>
    <dxf>
      <numFmt numFmtId="164" formatCode="[$-F400]h:mm:ss\ AM/PM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4" formatCode="[$-F400]h:mm:ss\ AM/PM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left"/>
    </dxf>
    <dxf>
      <alignment horizontal="left"/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A8277-F879-405D-BC41-C411DB022892}" name="Tableau1" displayName="Tableau1" ref="A1:C25" totalsRowShown="0">
  <autoFilter ref="A1:C25" xr:uid="{AB0A8277-F879-405D-BC41-C411DB022892}"/>
  <tableColumns count="3">
    <tableColumn id="1" xr3:uid="{86E30E00-3C23-44E7-AA50-E409BFA6C475}" name="Page"/>
    <tableColumn id="3" xr3:uid="{ABEBD035-04C5-43B9-9147-ED0605B7D4D2}" name="Colonne1"/>
    <tableColumn id="2" xr3:uid="{96645A90-B2B8-4B21-850B-91CDA70024CC}" name="URL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94648-A2A5-4767-9EA7-494B4761055E}" name="Tableau2" displayName="Tableau2" ref="A1:J36" totalsRowShown="0" headerRowDxfId="56" dataDxfId="54" headerRowBorderDxfId="55" tableBorderDxfId="53" totalsRowBorderDxfId="52">
  <autoFilter ref="A1:J36" xr:uid="{C9594648-A2A5-4767-9EA7-494B4761055E}"/>
  <sortState xmlns:xlrd2="http://schemas.microsoft.com/office/spreadsheetml/2017/richdata2" ref="E2:J34">
    <sortCondition ref="E2:E43"/>
    <sortCondition ref="F2:F43"/>
    <sortCondition ref="G2:G43"/>
  </sortState>
  <tableColumns count="10">
    <tableColumn id="7" xr3:uid="{FFE3F0E6-8345-4ECC-9F6F-0CBD92C0284B}" name="Date Début" dataDxfId="51"/>
    <tableColumn id="10" xr3:uid="{C13A2709-01CA-44DF-BA12-8F35449BC7C1}" name="Heure Début" dataDxfId="50"/>
    <tableColumn id="9" xr3:uid="{A646D779-7545-4E42-997E-0D8D9C7BAC10}" name="Date Fin" dataDxfId="49"/>
    <tableColumn id="8" xr3:uid="{181B49B6-63D9-4D73-B890-48335EB6C583}" name="Heure Fin" dataDxfId="48"/>
    <tableColumn id="6" xr3:uid="{E4253DAB-007D-4FA3-B630-52C05A39F2F8}" name="Type" dataDxfId="47"/>
    <tableColumn id="1" xr3:uid="{1120406D-2143-49E8-8E49-3F2FC9BA5DD4}" name="Lieu / Ecole" dataDxfId="46"/>
    <tableColumn id="2" xr3:uid="{BE77BACF-0974-4C2C-A69B-C204DDBAD755}" name="Nom" dataDxfId="45"/>
    <tableColumn id="3" xr3:uid="{BCB863FE-7AD4-430C-A8EA-D78232079BA5}" name="Nom Court" dataDxfId="44"/>
    <tableColumn id="4" xr3:uid="{A2092E45-557A-4801-9F1F-2E723E443C88}" name="Sondage" dataDxfId="43">
      <calculatedColumnFormula>IF(Tableau2[[#This Row],[Type]]="Evaluations",PROPER(TEXT(E2,"jjj")),IF(Tableau2[[#This Row],[Type]]="Soirée",PROPER(TEXT(E2,"jjj")),IF(Tableau2[[#This Row],[Type]]="Evenement","WE",IF(Tableau2[[#This Row],[Type]]="Stage",PROPER(TEXT(E2,"jjj")),""))))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calculatedColumnFormula>
    </tableColumn>
    <tableColumn id="5" xr3:uid="{9F26F834-45ED-4237-AEC1-486E8EA6EE56}" name="Infos" dataDxfId="42">
      <calculatedColumnFormula>Tableau2[[#This Row],[Lieu / Ecole]] &amp; " - " &amp; Tableau2[[#This Row],[Nom]]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08D3BB-8A20-476F-8B56-C00EF44E04B9}" name="TblLatest" displayName="TblLatest" ref="A1:N9" totalsRowShown="0" dataDxfId="41">
  <autoFilter ref="A1:N9" xr:uid="{BD7D0BFF-D107-431C-8453-3E1280F0D854}"/>
  <sortState xmlns:xlrd2="http://schemas.microsoft.com/office/spreadsheetml/2017/richdata2" ref="A2:M8">
    <sortCondition ref="A1:A8"/>
  </sortState>
  <tableColumns count="14">
    <tableColumn id="1" xr3:uid="{5A32B7B5-F113-4E8A-B61F-4A6A3A219F38}" name="Date Début" dataDxfId="40"/>
    <tableColumn id="13" xr3:uid="{5939C56E-1752-414F-9B1F-26915CA547CB}" name="Heure Début" dataDxfId="39"/>
    <tableColumn id="12" xr3:uid="{C842EEE1-6786-415B-92F1-90A15F629A93}" name="Date Fin" dataDxfId="38"/>
    <tableColumn id="11" xr3:uid="{276A4F50-4151-4619-9D28-3B323183A070}" name="Heure Fin" dataDxfId="37"/>
    <tableColumn id="2" xr3:uid="{7D76EA45-6B9F-47AA-BC4B-333C0A217D3B}" name="Jour" dataDxfId="36">
      <calculatedColumnFormula>VLOOKUP(PROPER(TEXT(A2,"dddd")),TblDays[],2,FALSE)</calculatedColumnFormula>
    </tableColumn>
    <tableColumn id="3" xr3:uid="{F991CC75-7E43-4E27-BAC1-A13A0DDB4EA2}" name="Type" dataDxfId="35"/>
    <tableColumn id="8" xr3:uid="{116FD67B-CB4E-4768-8852-B3B7D0487065}" name="Lieu / Ecole" dataDxfId="34"/>
    <tableColumn id="4" xr3:uid="{4ADFCFB0-CAC8-47AB-B266-B6AB9CB80AAA}" name="Nom" dataDxfId="33"/>
    <tableColumn id="5" xr3:uid="{D62EB0AF-952F-419A-BDDA-B2803683F3C7}" name="Nom Court" dataDxfId="32"/>
    <tableColumn id="9" xr3:uid="{A105BFB5-86A5-4432-8027-0B0690E84654}" name="URL" dataDxfId="31"/>
    <tableColumn id="6" xr3:uid="{13903E95-80BF-4327-8073-66A5B7170295}" name="Sondage" dataDxfId="30">
      <calculatedColumnFormula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calculatedColumnFormula>
    </tableColumn>
    <tableColumn id="14" xr3:uid="{B7FBBB4C-03E9-4318-B4BF-37524775C9CB}" name="Calendrier" dataDxfId="29">
      <calculatedColumnFormula>IF(AND(TblLatest[[#This Row],[Date Fin]]&gt;TblLatest[[#This Row],[Date Début]],OR(AND(TblLatest[[#This Row],[Heure Début]]="", TblLatest[[#This Row],[Heure Fin]]=""),AND(TblLatest[[#This Row],[Date Fin]]=TblLatest[[#This Row],[Date Début]]+1,TblLatest[[#This Row],[Heure Fin]]&gt;"07h00"))),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calculatedColumnFormula>
    </tableColumn>
    <tableColumn id="10" xr3:uid="{9EE3ABE6-B859-41C5-A834-29D644768C27}" name="Infos + Lien" dataDxfId="28">
      <calculatedColumnFormula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 &amp; CHAR(13) &amp; CHAR(10) &amp; "&gt; " &amp; TblLatest[[#This Row],[URL]]</calculatedColumnFormula>
    </tableColumn>
    <tableColumn id="7" xr3:uid="{3CCCE9DB-4FCC-4478-A1DC-9C0D98780478}" name="Image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74DDD-8432-4192-A172-BF3ECD73FB3B}" name="TblDays" displayName="TblDays" ref="A1:B8" totalsRowShown="0" headerRowDxfId="26">
  <autoFilter ref="A1:B8" xr:uid="{13D74DDD-8432-4192-A172-BF3ECD73FB3B}"/>
  <tableColumns count="2">
    <tableColumn id="1" xr3:uid="{72BE85DD-EFE9-4638-8C61-73698AE82F8A}" name="Day"/>
    <tableColumn id="2" xr3:uid="{F686E82F-E4AF-4E58-8848-DB9F8A68803A}" name="Jour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3137DD-6C50-4A10-8003-2F14BBFFA6ED}" name="TblLatest5" displayName="TblLatest5" ref="A1:N8" totalsRowShown="0" dataDxfId="25">
  <autoFilter ref="A1:N8" xr:uid="{BD7D0BFF-D107-431C-8453-3E1280F0D854}"/>
  <sortState xmlns:xlrd2="http://schemas.microsoft.com/office/spreadsheetml/2017/richdata2" ref="A2:M6">
    <sortCondition ref="A1:A6"/>
  </sortState>
  <tableColumns count="14">
    <tableColumn id="1" xr3:uid="{ED15D875-A019-4F45-9EAB-1416879DA07B}" name="Date Début" dataDxfId="24"/>
    <tableColumn id="13" xr3:uid="{A5684061-C972-408F-9859-954121D4BD39}" name="Heure Début" dataDxfId="23"/>
    <tableColumn id="12" xr3:uid="{118BB872-593E-42DD-A274-BC70C22343C4}" name="Date Fin" dataDxfId="22"/>
    <tableColumn id="11" xr3:uid="{BDD082DE-A3E8-4EE8-AB24-64607528A7AC}" name="Heure Fin" dataDxfId="21"/>
    <tableColumn id="2" xr3:uid="{ECF34E70-AEB3-49CB-8249-63D24CDDBDAB}" name="Jour" dataDxfId="20">
      <calculatedColumnFormula>VLOOKUP(PROPER(TEXT(A2,"dddd")),TblDays[],2,FALSE)</calculatedColumnFormula>
    </tableColumn>
    <tableColumn id="3" xr3:uid="{2FF93F25-A310-4B52-BD28-289E0E2E18DF}" name="Type" dataDxfId="19"/>
    <tableColumn id="8" xr3:uid="{E642EDA6-3DAD-4B4D-99D8-BD8555297E8C}" name="Lieu / Ecole" dataDxfId="18"/>
    <tableColumn id="4" xr3:uid="{08FF766A-3678-4F4D-B044-5253A7C2013F}" name="Nom" dataDxfId="17"/>
    <tableColumn id="5" xr3:uid="{77D9EBC6-907B-4B7B-AD61-53C30EF3C2DD}" name="Nom Court" dataDxfId="16"/>
    <tableColumn id="9" xr3:uid="{4924B101-A961-4951-8DEA-E0CE587A04D1}" name="URL" dataDxfId="15"/>
    <tableColumn id="6" xr3:uid="{5D9F8BBD-56EE-4BF3-9CED-DB696FC52CB1}" name="Sondage" dataDxfId="14">
      <calculatedColumnFormula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 " " &amp; IF(TblLatest5[[#This Row],[Type]]="Evaluations","🔍",IF(TblLatest5[[#This Row],[Type]]="Soirée","🪩",IF(TblLatest5[[#This Row],[Type]]="Evenement","🎟️",IF(TblLatest5[[#This Row],[Type]]="Stage","📚","")))) &amp; " " &amp; TblLatest5[[#This Row],[Nom Court]]</calculatedColumnFormula>
    </tableColumn>
    <tableColumn id="14" xr3:uid="{AB9E6620-C92E-4350-AFCA-BA7C18CD0C86}" name="Calendrier" dataDxfId="13">
      <calculatedColumnFormula>IF(AND(TblLatest5[[#This Row],[Date Fin]]&gt;TblLatest5[[#This Row],[Date Début]],OR(AND(TblLatest5[[#This Row],[Heure Début]]="", TblLatest5[[#This Row],[Heure Fin]]=""),AND(TblLatest5[[#This Row],[Date Fin]]=TblLatest5[[#This Row],[Date Début]]+1,TblLatest5[[#This Row],[Heure Fin]]&gt;"07h00"))), "Du " &amp; TEXT(TblLatest5[[#This Row],[Date Début]],"dd") &amp; " au " &amp; TEXT(TblLatest5[[#This Row],[Date Fin]], "dd"), LEFT(TblLatest5[[#This Row],[Jour]],3) &amp; ". " &amp; TEXT(TblLatest5[[#This Row],[Date Début]],"dd")) &amp; " - " &amp; TblLatest5[[#This Row],[Nom Court]]</calculatedColumnFormula>
    </tableColumn>
    <tableColumn id="10" xr3:uid="{2CD4E64B-4537-4043-A5BD-B4AE385E8743}" name="Infos + Lien" dataDxfId="12">
      <calculatedColumnFormula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" " &amp; TblLatest5[[#This Row],[Lieu / Ecole]] &amp; " - " &amp; TblLatest5[[#This Row],[Nom]] &amp; CHAR(13) &amp; CHAR(10) &amp; "&gt; " &amp; TblLatest5[[#This Row],[URL]]</calculatedColumnFormula>
    </tableColumn>
    <tableColumn id="7" xr3:uid="{CDFEF383-58C8-4762-A6D2-D83308862293}" name="Image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299B888-6182-43CD-96F9-426BE7578FFF}" name="TBL_FULL" displayName="TBL_FULL" ref="A1:J128" totalsRowShown="0" dataDxfId="10">
  <autoFilter ref="A1:J128" xr:uid="{C299B888-6182-43CD-96F9-426BE7578FFF}"/>
  <sortState xmlns:xlrd2="http://schemas.microsoft.com/office/spreadsheetml/2017/richdata2" ref="A2:I93">
    <sortCondition ref="A1:A93"/>
  </sortState>
  <tableColumns count="10">
    <tableColumn id="1" xr3:uid="{AE280491-5DD3-4B34-B6B4-E467E3533E06}" name="Date" dataDxfId="9"/>
    <tableColumn id="2" xr3:uid="{14CA9B6A-CE27-4DA4-ADCF-E0087F4A5F80}" name="Jour" dataDxfId="8"/>
    <tableColumn id="3" xr3:uid="{165FD0F5-71D5-4EE5-8A33-AF2D4A0B6D4B}" name="Type" dataDxfId="7"/>
    <tableColumn id="8" xr3:uid="{5DF05ED6-BD5F-4BDE-8E1F-24661E38DC89}" name="Lieu / Ecole" dataDxfId="6"/>
    <tableColumn id="4" xr3:uid="{FDE8242C-9FDB-40BF-BB9C-18AE740DBBDA}" name="Nom" dataDxfId="5"/>
    <tableColumn id="5" xr3:uid="{327DFD8C-5F0E-4B97-9441-91F494089929}" name="Nom Court" dataDxfId="4"/>
    <tableColumn id="9" xr3:uid="{01AAA09B-1A39-4C17-862D-E5CB58879CDD}" name="URL" dataDxfId="3" dataCellStyle="Hyperlink"/>
    <tableColumn id="6" xr3:uid="{7281A423-F84C-4A96-B4AF-F2A866B96E9A}" name="Sondage" dataDxfId="2">
      <calculatedColumnFormula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calculatedColumnFormula>
    </tableColumn>
    <tableColumn id="10" xr3:uid="{52F64AB4-B550-4EE3-A161-F4F84BAC2A77}" name="Infos + Lien" dataDxfId="1">
      <calculatedColumnFormula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calculatedColumnFormula>
    </tableColumn>
    <tableColumn id="7" xr3:uid="{C3C24A01-F990-49C0-96AD-9589DEF3C1DF}" name="Im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bretjoellewcs/?locale=fr_FR" TargetMode="External"/><Relationship Id="rId13" Type="http://schemas.openxmlformats.org/officeDocument/2006/relationships/hyperlink" Target="https://www.facebook.com/events/2259943464348015/?ref=newsfeed" TargetMode="External"/><Relationship Id="rId18" Type="http://schemas.openxmlformats.org/officeDocument/2006/relationships/hyperlink" Target="https://www.facebook.com/FactoryClubDanseThiais" TargetMode="External"/><Relationship Id="rId3" Type="http://schemas.openxmlformats.org/officeDocument/2006/relationships/hyperlink" Target="https://www.facebook.com/templeduswing" TargetMode="External"/><Relationship Id="rId21" Type="http://schemas.openxmlformats.org/officeDocument/2006/relationships/hyperlink" Target="https://www.facebook.com/groups/WestCoastS/" TargetMode="External"/><Relationship Id="rId7" Type="http://schemas.openxmlformats.org/officeDocument/2006/relationships/hyperlink" Target="https://www.facebook.com/profile.php?id=100006794597280" TargetMode="External"/><Relationship Id="rId12" Type="http://schemas.openxmlformats.org/officeDocument/2006/relationships/hyperlink" Target="https://www.facebook.com/events/861882842256569/861882852256568" TargetMode="External"/><Relationship Id="rId17" Type="http://schemas.openxmlformats.org/officeDocument/2006/relationships/hyperlink" Target="https://www.facebook.com/sylvain.pele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templeduswing.com/stages-wcs/" TargetMode="External"/><Relationship Id="rId16" Type="http://schemas.openxmlformats.org/officeDocument/2006/relationships/hyperlink" Target="https://www.facebook.com/events/1261751011892367/1261751015225700/?ref=newsfeed" TargetMode="External"/><Relationship Id="rId20" Type="http://schemas.openxmlformats.org/officeDocument/2006/relationships/hyperlink" Target="https://www.facebook.com/groups/320872995742391/" TargetMode="External"/><Relationship Id="rId1" Type="http://schemas.openxmlformats.org/officeDocument/2006/relationships/hyperlink" Target="https://templeduswing.com/soirees-wcs/" TargetMode="External"/><Relationship Id="rId6" Type="http://schemas.openxmlformats.org/officeDocument/2006/relationships/hyperlink" Target="https://www.facebook.com/stationdanse/?locale=fr_FR" TargetMode="External"/><Relationship Id="rId11" Type="http://schemas.openxmlformats.org/officeDocument/2006/relationships/hyperlink" Target="https://www.facebook.com/profile.php?id=100063039018883" TargetMode="External"/><Relationship Id="rId24" Type="http://schemas.openxmlformats.org/officeDocument/2006/relationships/hyperlink" Target="https://www.facebook.com/groups/49024414117/" TargetMode="External"/><Relationship Id="rId5" Type="http://schemas.openxmlformats.org/officeDocument/2006/relationships/hyperlink" Target="http://station-danse.fr/" TargetMode="External"/><Relationship Id="rId15" Type="http://schemas.openxmlformats.org/officeDocument/2006/relationships/hyperlink" Target="https://www.facebook.com/dkdanceasso" TargetMode="External"/><Relationship Id="rId23" Type="http://schemas.openxmlformats.org/officeDocument/2006/relationships/hyperlink" Target="https://www.facebook.com/groups/350290171682887/" TargetMode="External"/><Relationship Id="rId10" Type="http://schemas.openxmlformats.org/officeDocument/2006/relationships/hyperlink" Target="https://www.facebook.com/events/981319306334689/981319313001355/" TargetMode="External"/><Relationship Id="rId19" Type="http://schemas.openxmlformats.org/officeDocument/2006/relationships/hyperlink" Target="https://www.facebook.com/FactoryClubDanseThiais/events" TargetMode="External"/><Relationship Id="rId4" Type="http://schemas.openxmlformats.org/officeDocument/2006/relationships/hyperlink" Target="https://www.facebook.com/templeduswing/events" TargetMode="External"/><Relationship Id="rId9" Type="http://schemas.openxmlformats.org/officeDocument/2006/relationships/hyperlink" Target="https://www.facebook.com/socialdanceclub78/?locale=fr_FR" TargetMode="External"/><Relationship Id="rId14" Type="http://schemas.openxmlformats.org/officeDocument/2006/relationships/hyperlink" Target="https://www.facebook.com/dkdanceasso" TargetMode="External"/><Relationship Id="rId22" Type="http://schemas.openxmlformats.org/officeDocument/2006/relationships/hyperlink" Target="https://www.facebook.com/groups/1992553643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vu.fr/Ubhqp" TargetMode="External"/><Relationship Id="rId3" Type="http://schemas.openxmlformats.org/officeDocument/2006/relationships/hyperlink" Target="https://vu.fr/PBIgb" TargetMode="External"/><Relationship Id="rId7" Type="http://schemas.openxmlformats.org/officeDocument/2006/relationships/hyperlink" Target="https://vu.fr/wZdKU" TargetMode="External"/><Relationship Id="rId2" Type="http://schemas.openxmlformats.org/officeDocument/2006/relationships/hyperlink" Target="https://vu.fr/ndqSl" TargetMode="External"/><Relationship Id="rId1" Type="http://schemas.openxmlformats.org/officeDocument/2006/relationships/hyperlink" Target="https://vu.fr/bARHa" TargetMode="External"/><Relationship Id="rId6" Type="http://schemas.openxmlformats.org/officeDocument/2006/relationships/hyperlink" Target="https://vu.fr/qZuKF" TargetMode="External"/><Relationship Id="rId5" Type="http://schemas.openxmlformats.org/officeDocument/2006/relationships/hyperlink" Target="https://vu.fr/OvDBA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vu.fr/RnOqv" TargetMode="Externa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vu.fr/aoJab" TargetMode="External"/><Relationship Id="rId7" Type="http://schemas.openxmlformats.org/officeDocument/2006/relationships/hyperlink" Target="https://vu.fr/shDvA" TargetMode="External"/><Relationship Id="rId2" Type="http://schemas.openxmlformats.org/officeDocument/2006/relationships/hyperlink" Target="https://vu.fr/goFJh" TargetMode="External"/><Relationship Id="rId1" Type="http://schemas.openxmlformats.org/officeDocument/2006/relationships/hyperlink" Target="https://vu.fr/yaYLj" TargetMode="External"/><Relationship Id="rId6" Type="http://schemas.openxmlformats.org/officeDocument/2006/relationships/hyperlink" Target="https://vu.fr/qBIpB" TargetMode="External"/><Relationship Id="rId5" Type="http://schemas.openxmlformats.org/officeDocument/2006/relationships/hyperlink" Target="https://vu.fr/olGDE" TargetMode="External"/><Relationship Id="rId4" Type="http://schemas.openxmlformats.org/officeDocument/2006/relationships/hyperlink" Target="https://vu.fr/tKHqr" TargetMode="External"/><Relationship Id="rId9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ion-danse.fr/" TargetMode="External"/><Relationship Id="rId21" Type="http://schemas.openxmlformats.org/officeDocument/2006/relationships/hyperlink" Target="https://vu.fr/hjgol" TargetMode="External"/><Relationship Id="rId42" Type="http://schemas.openxmlformats.org/officeDocument/2006/relationships/hyperlink" Target="https://vu.fr/WinLA" TargetMode="External"/><Relationship Id="rId47" Type="http://schemas.openxmlformats.org/officeDocument/2006/relationships/hyperlink" Target="https://vu.fr/LnCPJ" TargetMode="External"/><Relationship Id="rId63" Type="http://schemas.openxmlformats.org/officeDocument/2006/relationships/hyperlink" Target="https://vu.fr/mWwGn" TargetMode="External"/><Relationship Id="rId68" Type="http://schemas.openxmlformats.org/officeDocument/2006/relationships/hyperlink" Target="https://vu.fr/fSRSP" TargetMode="External"/><Relationship Id="rId84" Type="http://schemas.openxmlformats.org/officeDocument/2006/relationships/hyperlink" Target="https://vu.fr/aOaQC" TargetMode="External"/><Relationship Id="rId89" Type="http://schemas.openxmlformats.org/officeDocument/2006/relationships/hyperlink" Target="https://vu.fr/ewPMx" TargetMode="External"/><Relationship Id="rId16" Type="http://schemas.openxmlformats.org/officeDocument/2006/relationships/hyperlink" Target="https://vu.fr/Gucy" TargetMode="External"/><Relationship Id="rId11" Type="http://schemas.openxmlformats.org/officeDocument/2006/relationships/hyperlink" Target="https://vu.fr/wkCI" TargetMode="External"/><Relationship Id="rId32" Type="http://schemas.openxmlformats.org/officeDocument/2006/relationships/hyperlink" Target="https://vu.fr/dLWKf" TargetMode="External"/><Relationship Id="rId37" Type="http://schemas.openxmlformats.org/officeDocument/2006/relationships/hyperlink" Target="https://vu.fr/SJpsc" TargetMode="External"/><Relationship Id="rId53" Type="http://schemas.openxmlformats.org/officeDocument/2006/relationships/hyperlink" Target="https://vu.fr/QvkoY" TargetMode="External"/><Relationship Id="rId58" Type="http://schemas.openxmlformats.org/officeDocument/2006/relationships/hyperlink" Target="https://vu.fr/dMvyT" TargetMode="External"/><Relationship Id="rId74" Type="http://schemas.openxmlformats.org/officeDocument/2006/relationships/hyperlink" Target="https://www.facebook.com/events/367366285957854" TargetMode="External"/><Relationship Id="rId79" Type="http://schemas.openxmlformats.org/officeDocument/2006/relationships/hyperlink" Target="https://vu.fr/FENnE" TargetMode="External"/><Relationship Id="rId102" Type="http://schemas.openxmlformats.org/officeDocument/2006/relationships/hyperlink" Target="https://vu.fr/tKHqr" TargetMode="External"/><Relationship Id="rId5" Type="http://schemas.openxmlformats.org/officeDocument/2006/relationships/hyperlink" Target="https://vu.fr/PVoVC" TargetMode="External"/><Relationship Id="rId90" Type="http://schemas.openxmlformats.org/officeDocument/2006/relationships/hyperlink" Target="https://vu.fr/NArGq" TargetMode="External"/><Relationship Id="rId95" Type="http://schemas.openxmlformats.org/officeDocument/2006/relationships/hyperlink" Target="https://vu.fr/vwrcw" TargetMode="External"/><Relationship Id="rId22" Type="http://schemas.openxmlformats.org/officeDocument/2006/relationships/hyperlink" Target="http://station-danse.fr/" TargetMode="External"/><Relationship Id="rId27" Type="http://schemas.openxmlformats.org/officeDocument/2006/relationships/hyperlink" Target="https://vu.fr/YjdX" TargetMode="External"/><Relationship Id="rId43" Type="http://schemas.openxmlformats.org/officeDocument/2006/relationships/hyperlink" Target="https://vu.fr/LuHTA" TargetMode="External"/><Relationship Id="rId48" Type="http://schemas.openxmlformats.org/officeDocument/2006/relationships/hyperlink" Target="https://vu.fr/oqmtX" TargetMode="External"/><Relationship Id="rId64" Type="http://schemas.openxmlformats.org/officeDocument/2006/relationships/hyperlink" Target="https://vu.fr/DUQDs" TargetMode="External"/><Relationship Id="rId69" Type="http://schemas.openxmlformats.org/officeDocument/2006/relationships/hyperlink" Target="https://vu.fr/wJIBI" TargetMode="External"/><Relationship Id="rId80" Type="http://schemas.openxmlformats.org/officeDocument/2006/relationships/hyperlink" Target="https://vu.fr/hGlFB" TargetMode="External"/><Relationship Id="rId85" Type="http://schemas.openxmlformats.org/officeDocument/2006/relationships/hyperlink" Target="https://vu.fr/VtnR" TargetMode="External"/><Relationship Id="rId12" Type="http://schemas.openxmlformats.org/officeDocument/2006/relationships/hyperlink" Target="https://vu.fr/JydaD" TargetMode="External"/><Relationship Id="rId17" Type="http://schemas.openxmlformats.org/officeDocument/2006/relationships/hyperlink" Target="https://vu.fr/cvhZg" TargetMode="External"/><Relationship Id="rId33" Type="http://schemas.openxmlformats.org/officeDocument/2006/relationships/hyperlink" Target="https://vu.fr/MbNjC" TargetMode="External"/><Relationship Id="rId38" Type="http://schemas.openxmlformats.org/officeDocument/2006/relationships/hyperlink" Target="https://vu.fr/jvDwd" TargetMode="External"/><Relationship Id="rId59" Type="http://schemas.openxmlformats.org/officeDocument/2006/relationships/hyperlink" Target="http://station-danse.fr/" TargetMode="External"/><Relationship Id="rId103" Type="http://schemas.openxmlformats.org/officeDocument/2006/relationships/hyperlink" Target="https://vu.fr/olGDE" TargetMode="External"/><Relationship Id="rId20" Type="http://schemas.openxmlformats.org/officeDocument/2006/relationships/hyperlink" Target="https://vu.fr/fPBPm" TargetMode="External"/><Relationship Id="rId41" Type="http://schemas.openxmlformats.org/officeDocument/2006/relationships/hyperlink" Target="https://vu.fr/NmtYG" TargetMode="External"/><Relationship Id="rId54" Type="http://schemas.openxmlformats.org/officeDocument/2006/relationships/hyperlink" Target="https://vu.fr/StuOw" TargetMode="External"/><Relationship Id="rId62" Type="http://schemas.openxmlformats.org/officeDocument/2006/relationships/hyperlink" Target="https://vu.fr/uPbfe" TargetMode="External"/><Relationship Id="rId70" Type="http://schemas.openxmlformats.org/officeDocument/2006/relationships/hyperlink" Target="https://vu.fr/FpHCR" TargetMode="External"/><Relationship Id="rId75" Type="http://schemas.openxmlformats.org/officeDocument/2006/relationships/hyperlink" Target="https://www.facebook.com/stationdanse" TargetMode="External"/><Relationship Id="rId83" Type="http://schemas.openxmlformats.org/officeDocument/2006/relationships/hyperlink" Target="https://vu.fr/ftMXE" TargetMode="External"/><Relationship Id="rId88" Type="http://schemas.openxmlformats.org/officeDocument/2006/relationships/hyperlink" Target="https://vu.fr/oTIOS" TargetMode="External"/><Relationship Id="rId91" Type="http://schemas.openxmlformats.org/officeDocument/2006/relationships/hyperlink" Target="https://vu.fr/ISOjY" TargetMode="External"/><Relationship Id="rId96" Type="http://schemas.openxmlformats.org/officeDocument/2006/relationships/hyperlink" Target="https://vu.fr/jcWHY" TargetMode="External"/><Relationship Id="rId1" Type="http://schemas.openxmlformats.org/officeDocument/2006/relationships/hyperlink" Target="https://vu.fr/qlrkq" TargetMode="External"/><Relationship Id="rId6" Type="http://schemas.openxmlformats.org/officeDocument/2006/relationships/hyperlink" Target="https://vu.fr/KUymP" TargetMode="External"/><Relationship Id="rId15" Type="http://schemas.openxmlformats.org/officeDocument/2006/relationships/hyperlink" Target="https://vu.fr/TtsFI" TargetMode="External"/><Relationship Id="rId23" Type="http://schemas.openxmlformats.org/officeDocument/2006/relationships/hyperlink" Target="https://vu.fr/jspOu" TargetMode="External"/><Relationship Id="rId28" Type="http://schemas.openxmlformats.org/officeDocument/2006/relationships/hyperlink" Target="https://vu.fr/GRoSz" TargetMode="External"/><Relationship Id="rId36" Type="http://schemas.openxmlformats.org/officeDocument/2006/relationships/hyperlink" Target="https://www.fowcs.com/" TargetMode="External"/><Relationship Id="rId49" Type="http://schemas.openxmlformats.org/officeDocument/2006/relationships/hyperlink" Target="https://vu.fr/mkyJC" TargetMode="External"/><Relationship Id="rId57" Type="http://schemas.openxmlformats.org/officeDocument/2006/relationships/hyperlink" Target="https://vu.fr/DUQDs" TargetMode="External"/><Relationship Id="rId106" Type="http://schemas.openxmlformats.org/officeDocument/2006/relationships/table" Target="../tables/table6.xml"/><Relationship Id="rId10" Type="http://schemas.openxmlformats.org/officeDocument/2006/relationships/hyperlink" Target="https://vu.fr/fPBPm" TargetMode="External"/><Relationship Id="rId31" Type="http://schemas.openxmlformats.org/officeDocument/2006/relationships/hyperlink" Target="https://vu.fr/mNnTC" TargetMode="External"/><Relationship Id="rId44" Type="http://schemas.openxmlformats.org/officeDocument/2006/relationships/hyperlink" Target="https://vu.fr/oTjUx" TargetMode="External"/><Relationship Id="rId52" Type="http://schemas.openxmlformats.org/officeDocument/2006/relationships/hyperlink" Target="https://vu.fr/qXNT" TargetMode="External"/><Relationship Id="rId60" Type="http://schemas.openxmlformats.org/officeDocument/2006/relationships/hyperlink" Target="https://vu.fr/maYvf" TargetMode="External"/><Relationship Id="rId65" Type="http://schemas.openxmlformats.org/officeDocument/2006/relationships/hyperlink" Target="https://vu.fr/hIbv" TargetMode="External"/><Relationship Id="rId73" Type="http://schemas.openxmlformats.org/officeDocument/2006/relationships/hyperlink" Target="https://www.facebook.com/events/981319306334689/1162077968258821" TargetMode="External"/><Relationship Id="rId78" Type="http://schemas.openxmlformats.org/officeDocument/2006/relationships/hyperlink" Target="https://vu.fr/SLvaA" TargetMode="External"/><Relationship Id="rId81" Type="http://schemas.openxmlformats.org/officeDocument/2006/relationships/hyperlink" Target="https://vu.fr/goFJh" TargetMode="External"/><Relationship Id="rId86" Type="http://schemas.openxmlformats.org/officeDocument/2006/relationships/hyperlink" Target="https://vu.fr/gOomf" TargetMode="External"/><Relationship Id="rId94" Type="http://schemas.openxmlformats.org/officeDocument/2006/relationships/hyperlink" Target="https://vu.fr/nytCj" TargetMode="External"/><Relationship Id="rId99" Type="http://schemas.openxmlformats.org/officeDocument/2006/relationships/hyperlink" Target="https://vu.fr/yaYLj" TargetMode="External"/><Relationship Id="rId101" Type="http://schemas.openxmlformats.org/officeDocument/2006/relationships/hyperlink" Target="https://vu.fr/aoJab" TargetMode="External"/><Relationship Id="rId4" Type="http://schemas.openxmlformats.org/officeDocument/2006/relationships/hyperlink" Target="https://vu.fr/efNyv" TargetMode="External"/><Relationship Id="rId9" Type="http://schemas.openxmlformats.org/officeDocument/2006/relationships/hyperlink" Target="https://vu.fr/AYWaj" TargetMode="External"/><Relationship Id="rId13" Type="http://schemas.openxmlformats.org/officeDocument/2006/relationships/hyperlink" Target="https://vu.fr/fPBPm" TargetMode="External"/><Relationship Id="rId18" Type="http://schemas.openxmlformats.org/officeDocument/2006/relationships/hyperlink" Target="https://vu.fr/Clxhc" TargetMode="External"/><Relationship Id="rId39" Type="http://schemas.openxmlformats.org/officeDocument/2006/relationships/hyperlink" Target="https://vu.fr/moDzi" TargetMode="External"/><Relationship Id="rId34" Type="http://schemas.openxmlformats.org/officeDocument/2006/relationships/hyperlink" Target="http://station-danse.fr/" TargetMode="External"/><Relationship Id="rId50" Type="http://schemas.openxmlformats.org/officeDocument/2006/relationships/hyperlink" Target="https://vu.fr/FpHCR" TargetMode="External"/><Relationship Id="rId55" Type="http://schemas.openxmlformats.org/officeDocument/2006/relationships/hyperlink" Target="https://vu.fr/PYzKe" TargetMode="External"/><Relationship Id="rId76" Type="http://schemas.openxmlformats.org/officeDocument/2006/relationships/hyperlink" Target="https://www.facebook.com/events/380127214568938" TargetMode="External"/><Relationship Id="rId97" Type="http://schemas.openxmlformats.org/officeDocument/2006/relationships/hyperlink" Target="https://vu.fr/yaYLj" TargetMode="External"/><Relationship Id="rId104" Type="http://schemas.openxmlformats.org/officeDocument/2006/relationships/hyperlink" Target="https://vu.fr/qBIpB" TargetMode="External"/><Relationship Id="rId7" Type="http://schemas.openxmlformats.org/officeDocument/2006/relationships/hyperlink" Target="https://vu.fr/eWqLx" TargetMode="External"/><Relationship Id="rId71" Type="http://schemas.openxmlformats.org/officeDocument/2006/relationships/hyperlink" Target="https://www.facebook.com/events/1656360838165130/1656360881498459" TargetMode="External"/><Relationship Id="rId92" Type="http://schemas.openxmlformats.org/officeDocument/2006/relationships/hyperlink" Target="https://vu.fr/Vzgux" TargetMode="External"/><Relationship Id="rId2" Type="http://schemas.openxmlformats.org/officeDocument/2006/relationships/hyperlink" Target="https://vu.fr/HiqIT" TargetMode="External"/><Relationship Id="rId29" Type="http://schemas.openxmlformats.org/officeDocument/2006/relationships/hyperlink" Target="https://vu.fr/zTbeO" TargetMode="External"/><Relationship Id="rId24" Type="http://schemas.openxmlformats.org/officeDocument/2006/relationships/hyperlink" Target="https://vu.fr/FHWLc" TargetMode="External"/><Relationship Id="rId40" Type="http://schemas.openxmlformats.org/officeDocument/2006/relationships/hyperlink" Target="https://vu.fr/rVijM" TargetMode="External"/><Relationship Id="rId45" Type="http://schemas.openxmlformats.org/officeDocument/2006/relationships/hyperlink" Target="http://station-danse.fr/" TargetMode="External"/><Relationship Id="rId66" Type="http://schemas.openxmlformats.org/officeDocument/2006/relationships/hyperlink" Target="https://vu.fr/XiSHX" TargetMode="External"/><Relationship Id="rId87" Type="http://schemas.openxmlformats.org/officeDocument/2006/relationships/hyperlink" Target="https://vu.fr/nyfV" TargetMode="External"/><Relationship Id="rId61" Type="http://schemas.openxmlformats.org/officeDocument/2006/relationships/hyperlink" Target="https://vu.fr/gKRrP" TargetMode="External"/><Relationship Id="rId82" Type="http://schemas.openxmlformats.org/officeDocument/2006/relationships/hyperlink" Target="https://vu.fr/jcWHY" TargetMode="External"/><Relationship Id="rId19" Type="http://schemas.openxmlformats.org/officeDocument/2006/relationships/hyperlink" Target="http://station-danse.fr/" TargetMode="External"/><Relationship Id="rId14" Type="http://schemas.openxmlformats.org/officeDocument/2006/relationships/hyperlink" Target="https://vu.fr/wLcXW" TargetMode="External"/><Relationship Id="rId30" Type="http://schemas.openxmlformats.org/officeDocument/2006/relationships/hyperlink" Target="https://vu.fr/YYZsE" TargetMode="External"/><Relationship Id="rId35" Type="http://schemas.openxmlformats.org/officeDocument/2006/relationships/hyperlink" Target="https://vu.fr/BLjpZ" TargetMode="External"/><Relationship Id="rId56" Type="http://schemas.openxmlformats.org/officeDocument/2006/relationships/hyperlink" Target="https://vu.fr/VlGyX" TargetMode="External"/><Relationship Id="rId77" Type="http://schemas.openxmlformats.org/officeDocument/2006/relationships/hyperlink" Target="https://templeduswing.com/wcs-semi-private-juin-2024/" TargetMode="External"/><Relationship Id="rId100" Type="http://schemas.openxmlformats.org/officeDocument/2006/relationships/hyperlink" Target="https://vu.fr/goFJh" TargetMode="External"/><Relationship Id="rId105" Type="http://schemas.openxmlformats.org/officeDocument/2006/relationships/hyperlink" Target="https://vu.fr/shDvA" TargetMode="External"/><Relationship Id="rId8" Type="http://schemas.openxmlformats.org/officeDocument/2006/relationships/hyperlink" Target="https://vu.fr/MFGS" TargetMode="External"/><Relationship Id="rId51" Type="http://schemas.openxmlformats.org/officeDocument/2006/relationships/hyperlink" Target="https://vu.fr/DUQDs" TargetMode="External"/><Relationship Id="rId72" Type="http://schemas.openxmlformats.org/officeDocument/2006/relationships/hyperlink" Target="https://www.facebook.com/events/258893990347311/258894053680638" TargetMode="External"/><Relationship Id="rId93" Type="http://schemas.openxmlformats.org/officeDocument/2006/relationships/hyperlink" Target="https://vu.fr/DfEDO" TargetMode="External"/><Relationship Id="rId98" Type="http://schemas.openxmlformats.org/officeDocument/2006/relationships/hyperlink" Target="https://vu.fr/JysqU" TargetMode="External"/><Relationship Id="rId3" Type="http://schemas.openxmlformats.org/officeDocument/2006/relationships/hyperlink" Target="https://vu.fr/ihZVZ" TargetMode="External"/><Relationship Id="rId25" Type="http://schemas.openxmlformats.org/officeDocument/2006/relationships/hyperlink" Target="https://vu.fr/yRkaN" TargetMode="External"/><Relationship Id="rId46" Type="http://schemas.openxmlformats.org/officeDocument/2006/relationships/hyperlink" Target="https://vu.fr/fPBPm" TargetMode="External"/><Relationship Id="rId67" Type="http://schemas.openxmlformats.org/officeDocument/2006/relationships/hyperlink" Target="https://vu.fr/VeJA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9E8E-CEEC-4497-B0D3-EA20FDBC0129}">
  <dimension ref="A1:H11"/>
  <sheetViews>
    <sheetView workbookViewId="0">
      <selection activeCell="E19" sqref="E19"/>
    </sheetView>
  </sheetViews>
  <sheetFormatPr defaultColWidth="9.140625" defaultRowHeight="15" x14ac:dyDescent="0.25"/>
  <cols>
    <col min="1" max="1" width="4.5703125" customWidth="1"/>
    <col min="2" max="2" width="59.140625" customWidth="1"/>
  </cols>
  <sheetData>
    <row r="1" spans="1:8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8" x14ac:dyDescent="0.25">
      <c r="A2" s="13">
        <v>1</v>
      </c>
      <c r="B2" s="14" t="s">
        <v>1</v>
      </c>
    </row>
    <row r="3" spans="1:8" x14ac:dyDescent="0.25">
      <c r="A3" s="13">
        <v>2</v>
      </c>
      <c r="B3" s="14" t="s">
        <v>2</v>
      </c>
    </row>
    <row r="4" spans="1:8" x14ac:dyDescent="0.25">
      <c r="A4" s="13">
        <v>3</v>
      </c>
      <c r="B4" s="14" t="s">
        <v>3</v>
      </c>
    </row>
    <row r="5" spans="1:8" x14ac:dyDescent="0.25">
      <c r="A5" s="13">
        <v>4</v>
      </c>
      <c r="B5" s="14" t="s">
        <v>4</v>
      </c>
    </row>
    <row r="6" spans="1:8" x14ac:dyDescent="0.25">
      <c r="A6" s="13"/>
      <c r="B6" s="12" t="s">
        <v>5</v>
      </c>
    </row>
    <row r="7" spans="1:8" x14ac:dyDescent="0.25">
      <c r="A7" s="13">
        <v>5</v>
      </c>
      <c r="B7" s="14" t="s">
        <v>6</v>
      </c>
    </row>
    <row r="8" spans="1:8" x14ac:dyDescent="0.25">
      <c r="A8" s="13">
        <v>6</v>
      </c>
      <c r="B8" s="14" t="s">
        <v>7</v>
      </c>
    </row>
    <row r="9" spans="1:8" x14ac:dyDescent="0.25">
      <c r="A9" s="13">
        <v>7</v>
      </c>
      <c r="B9" s="14" t="s">
        <v>8</v>
      </c>
    </row>
    <row r="10" spans="1:8" x14ac:dyDescent="0.25">
      <c r="A10" s="13">
        <v>8</v>
      </c>
      <c r="B10" s="14" t="s">
        <v>9</v>
      </c>
    </row>
    <row r="11" spans="1:8" x14ac:dyDescent="0.25">
      <c r="A11" s="13">
        <v>9</v>
      </c>
      <c r="B11" s="1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F101-157A-4BAD-9351-3E458BF587EA}">
  <dimension ref="A1:C25"/>
  <sheetViews>
    <sheetView workbookViewId="0">
      <selection activeCell="A30" sqref="A30"/>
    </sheetView>
  </sheetViews>
  <sheetFormatPr defaultColWidth="9.140625" defaultRowHeight="15" x14ac:dyDescent="0.25"/>
  <cols>
    <col min="1" max="1" width="53.85546875" customWidth="1"/>
    <col min="2" max="2" width="12" bestFit="1" customWidth="1"/>
    <col min="3" max="3" width="92.7109375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 t="s">
        <v>15</v>
      </c>
      <c r="C2" s="8" t="s">
        <v>16</v>
      </c>
    </row>
    <row r="3" spans="1:3" x14ac:dyDescent="0.25">
      <c r="A3" t="s">
        <v>17</v>
      </c>
      <c r="B3" t="s">
        <v>15</v>
      </c>
      <c r="C3" s="8" t="s">
        <v>18</v>
      </c>
    </row>
    <row r="4" spans="1:3" x14ac:dyDescent="0.25">
      <c r="A4" t="s">
        <v>19</v>
      </c>
      <c r="B4" t="s">
        <v>20</v>
      </c>
      <c r="C4" s="8" t="s">
        <v>21</v>
      </c>
    </row>
    <row r="5" spans="1:3" x14ac:dyDescent="0.25">
      <c r="A5" t="s">
        <v>22</v>
      </c>
      <c r="B5" t="s">
        <v>20</v>
      </c>
      <c r="C5" s="8" t="s">
        <v>23</v>
      </c>
    </row>
    <row r="6" spans="1:3" x14ac:dyDescent="0.25">
      <c r="A6" t="s">
        <v>24</v>
      </c>
      <c r="B6" t="s">
        <v>15</v>
      </c>
      <c r="C6" s="8" t="s">
        <v>25</v>
      </c>
    </row>
    <row r="7" spans="1:3" x14ac:dyDescent="0.25">
      <c r="A7" t="s">
        <v>26</v>
      </c>
      <c r="B7" t="s">
        <v>20</v>
      </c>
      <c r="C7" s="8" t="s">
        <v>27</v>
      </c>
    </row>
    <row r="8" spans="1:3" x14ac:dyDescent="0.25">
      <c r="A8" t="s">
        <v>28</v>
      </c>
      <c r="B8" t="s">
        <v>20</v>
      </c>
      <c r="C8" s="8" t="s">
        <v>29</v>
      </c>
    </row>
    <row r="9" spans="1:3" x14ac:dyDescent="0.25">
      <c r="A9" t="s">
        <v>30</v>
      </c>
      <c r="B9" t="s">
        <v>20</v>
      </c>
      <c r="C9" s="8" t="s">
        <v>31</v>
      </c>
    </row>
    <row r="10" spans="1:3" x14ac:dyDescent="0.25">
      <c r="A10" t="s">
        <v>32</v>
      </c>
      <c r="B10" t="s">
        <v>20</v>
      </c>
      <c r="C10" s="8" t="s">
        <v>33</v>
      </c>
    </row>
    <row r="11" spans="1:3" x14ac:dyDescent="0.25">
      <c r="A11" t="s">
        <v>34</v>
      </c>
      <c r="B11" t="s">
        <v>20</v>
      </c>
      <c r="C11" s="8" t="s">
        <v>35</v>
      </c>
    </row>
    <row r="12" spans="1:3" x14ac:dyDescent="0.25">
      <c r="A12" t="s">
        <v>36</v>
      </c>
      <c r="B12" t="s">
        <v>20</v>
      </c>
      <c r="C12" s="8" t="s">
        <v>37</v>
      </c>
    </row>
    <row r="13" spans="1:3" x14ac:dyDescent="0.25">
      <c r="A13" t="s">
        <v>38</v>
      </c>
      <c r="B13" t="s">
        <v>20</v>
      </c>
      <c r="C13" s="8" t="s">
        <v>39</v>
      </c>
    </row>
    <row r="14" spans="1:3" x14ac:dyDescent="0.25">
      <c r="A14" t="s">
        <v>40</v>
      </c>
      <c r="B14" t="s">
        <v>20</v>
      </c>
      <c r="C14" s="8" t="s">
        <v>41</v>
      </c>
    </row>
    <row r="15" spans="1:3" x14ac:dyDescent="0.25">
      <c r="A15" t="s">
        <v>42</v>
      </c>
      <c r="B15" t="s">
        <v>20</v>
      </c>
      <c r="C15" s="8" t="s">
        <v>43</v>
      </c>
    </row>
    <row r="16" spans="1:3" x14ac:dyDescent="0.25">
      <c r="A16" t="s">
        <v>44</v>
      </c>
      <c r="B16" t="s">
        <v>20</v>
      </c>
      <c r="C16" s="8" t="s">
        <v>45</v>
      </c>
    </row>
    <row r="17" spans="1:3" x14ac:dyDescent="0.25">
      <c r="A17" t="s">
        <v>46</v>
      </c>
      <c r="B17" t="s">
        <v>20</v>
      </c>
      <c r="C17" s="8" t="s">
        <v>47</v>
      </c>
    </row>
    <row r="18" spans="1:3" x14ac:dyDescent="0.25">
      <c r="A18" t="s">
        <v>48</v>
      </c>
      <c r="B18" t="s">
        <v>20</v>
      </c>
      <c r="C18" s="8" t="s">
        <v>43</v>
      </c>
    </row>
    <row r="19" spans="1:3" x14ac:dyDescent="0.25">
      <c r="A19" t="s">
        <v>49</v>
      </c>
      <c r="B19" t="s">
        <v>20</v>
      </c>
      <c r="C19" s="8" t="s">
        <v>50</v>
      </c>
    </row>
    <row r="20" spans="1:3" x14ac:dyDescent="0.25">
      <c r="A20" t="s">
        <v>51</v>
      </c>
      <c r="B20" t="s">
        <v>20</v>
      </c>
      <c r="C20" s="8" t="s">
        <v>52</v>
      </c>
    </row>
    <row r="21" spans="1:3" x14ac:dyDescent="0.25">
      <c r="A21" t="s">
        <v>53</v>
      </c>
      <c r="B21" t="s">
        <v>54</v>
      </c>
      <c r="C21" s="8" t="s">
        <v>55</v>
      </c>
    </row>
    <row r="22" spans="1:3" x14ac:dyDescent="0.25">
      <c r="A22" t="s">
        <v>56</v>
      </c>
      <c r="B22" t="s">
        <v>54</v>
      </c>
      <c r="C22" s="8" t="s">
        <v>57</v>
      </c>
    </row>
    <row r="23" spans="1:3" x14ac:dyDescent="0.25">
      <c r="A23" t="s">
        <v>58</v>
      </c>
      <c r="B23" t="s">
        <v>54</v>
      </c>
      <c r="C23" s="8" t="s">
        <v>59</v>
      </c>
    </row>
    <row r="24" spans="1:3" x14ac:dyDescent="0.25">
      <c r="A24" t="s">
        <v>60</v>
      </c>
      <c r="B24" t="s">
        <v>54</v>
      </c>
      <c r="C24" s="8" t="s">
        <v>61</v>
      </c>
    </row>
    <row r="25" spans="1:3" x14ac:dyDescent="0.25">
      <c r="A25" t="s">
        <v>62</v>
      </c>
      <c r="B25" t="s">
        <v>54</v>
      </c>
      <c r="C25" s="8" t="s">
        <v>63</v>
      </c>
    </row>
  </sheetData>
  <hyperlinks>
    <hyperlink ref="C2" r:id="rId1" xr:uid="{F95BB788-924C-4055-8664-5A25A13D11EA}"/>
    <hyperlink ref="C3" r:id="rId2" xr:uid="{4452464F-83DE-4EB3-ABC0-42DED7AAE5E1}"/>
    <hyperlink ref="C4" r:id="rId3" xr:uid="{A5210139-C2A6-4EBF-9D53-BCD6FAE6F1E3}"/>
    <hyperlink ref="C5" r:id="rId4" xr:uid="{109742F0-7457-4EBB-A19D-F4E06CF844E2}"/>
    <hyperlink ref="C6" r:id="rId5" xr:uid="{1E0E4518-88B0-460E-A022-CB8BC7F722F8}"/>
    <hyperlink ref="C7" r:id="rId6" xr:uid="{7841D6C1-8CC1-4323-B6C2-7EBC365B8329}"/>
    <hyperlink ref="C8" r:id="rId7" xr:uid="{675B42CF-95DB-4A62-A4F4-63E112213798}"/>
    <hyperlink ref="C9" r:id="rId8" xr:uid="{C10019CA-8C89-438D-A3D0-37C3B1AA89A6}"/>
    <hyperlink ref="C10" r:id="rId9" xr:uid="{7461A32B-B40F-4678-9F98-AFAF3878C47D}"/>
    <hyperlink ref="C12" r:id="rId10" xr:uid="{F32DAAB7-F292-443D-A97B-1CD5FD7A70BE}"/>
    <hyperlink ref="C13" r:id="rId11" xr:uid="{7BA93221-D40A-40D4-90F7-CFF8A317A51B}"/>
    <hyperlink ref="C16" r:id="rId12" xr:uid="{1AA42BD2-ECE9-4E6C-A578-51FB03B0847D}"/>
    <hyperlink ref="C17" r:id="rId13" xr:uid="{07C4ADB0-7428-4938-8E08-433F84136FB2}"/>
    <hyperlink ref="C18" r:id="rId14" xr:uid="{FD31D010-EA07-4241-94C1-5D82EAF32F1E}"/>
    <hyperlink ref="C15" r:id="rId15" xr:uid="{8C23D6EF-C8B2-4A43-B346-7450EDF31173}"/>
    <hyperlink ref="C14" r:id="rId16" xr:uid="{95E9351F-BFC4-4796-934E-55A6D75B2BA1}"/>
    <hyperlink ref="C11" r:id="rId17" xr:uid="{AA90BE0B-A9CD-4AE4-ABD5-70B1A65F55F9}"/>
    <hyperlink ref="C19" r:id="rId18" xr:uid="{083486CB-ED66-4D86-812A-084C1B607608}"/>
    <hyperlink ref="C20" r:id="rId19" xr:uid="{3DF2B03A-77E3-4BEB-B0EE-B55779E83B43}"/>
    <hyperlink ref="C21" r:id="rId20" xr:uid="{4A99A7D5-A580-4249-906F-CA4858886120}"/>
    <hyperlink ref="C22" r:id="rId21" xr:uid="{B6C6E003-F989-4E57-9887-6C62B21D4108}"/>
    <hyperlink ref="C23" r:id="rId22" xr:uid="{EDB28378-F2E7-459C-A71E-E0212635FCBB}"/>
    <hyperlink ref="C24" r:id="rId23" xr:uid="{39C1D593-C923-40A6-9EDE-0F87BE81BF31}"/>
    <hyperlink ref="C25" r:id="rId24" xr:uid="{4359D69C-8858-4134-8FEB-E09420FC9626}"/>
  </hyperlinks>
  <pageMargins left="0.7" right="0.7" top="0.75" bottom="0.75" header="0.3" footer="0.3"/>
  <tableParts count="1"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23E2-73CD-48EF-BF16-8F4C63AFD3E5}">
  <dimension ref="A1:J36"/>
  <sheetViews>
    <sheetView topLeftCell="A13" workbookViewId="0">
      <selection activeCell="F22" sqref="F22"/>
    </sheetView>
  </sheetViews>
  <sheetFormatPr defaultColWidth="9.140625" defaultRowHeight="15" x14ac:dyDescent="0.25"/>
  <cols>
    <col min="1" max="4" width="15" customWidth="1"/>
    <col min="5" max="5" width="12.42578125" customWidth="1"/>
    <col min="6" max="6" width="23.140625" customWidth="1"/>
    <col min="7" max="7" width="30.7109375" customWidth="1"/>
    <col min="8" max="8" width="33.85546875" customWidth="1"/>
    <col min="9" max="9" width="39.28515625" customWidth="1"/>
    <col min="10" max="10" width="36" customWidth="1"/>
  </cols>
  <sheetData>
    <row r="1" spans="1:10" x14ac:dyDescent="0.25">
      <c r="A1" s="5" t="s">
        <v>273</v>
      </c>
      <c r="B1" s="29" t="s">
        <v>267</v>
      </c>
      <c r="C1" s="29" t="s">
        <v>266</v>
      </c>
      <c r="D1" s="29" t="s">
        <v>268</v>
      </c>
      <c r="E1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</row>
    <row r="2" spans="1:10" x14ac:dyDescent="0.25">
      <c r="A2" s="28"/>
      <c r="B2" s="2"/>
      <c r="C2" s="2"/>
      <c r="D2" s="2"/>
      <c r="E2" s="2" t="s">
        <v>70</v>
      </c>
      <c r="F2" s="4" t="s">
        <v>71</v>
      </c>
      <c r="G2" s="4" t="s">
        <v>72</v>
      </c>
      <c r="H2" s="4" t="s">
        <v>72</v>
      </c>
      <c r="I2" s="15" t="str">
        <f>IF(Tableau2[[#This Row],[Type]]="Evaluations",PROPER(TEXT(E2,"jjj")),IF(Tableau2[[#This Row],[Type]]="Soirée",PROPER(TEXT(E2,"jjj")),IF(Tableau2[[#This Row],[Type]]="Evenement","WE",IF(Tableau2[[#This Row],[Type]]="Stage",PROPER(TEXT(E2,"jjj")),""))))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Evaluations 🔍 Evaluations Niveau</v>
      </c>
      <c r="J2" s="16" t="str">
        <f>Tableau2[[#This Row],[Lieu / Ecole]] &amp; " - " &amp; Tableau2[[#This Row],[Nom]]</f>
        <v>TDS - Evaluations Niveau</v>
      </c>
    </row>
    <row r="3" spans="1:10" x14ac:dyDescent="0.25">
      <c r="A3" s="4"/>
      <c r="B3" s="2"/>
      <c r="C3" s="2"/>
      <c r="D3" s="2"/>
      <c r="E3" s="2" t="s">
        <v>73</v>
      </c>
      <c r="F3" s="4" t="s">
        <v>74</v>
      </c>
      <c r="G3" s="4" t="s">
        <v>75</v>
      </c>
      <c r="H3" s="4" t="s">
        <v>75</v>
      </c>
      <c r="I3" s="15" t="str">
        <f>IF(Tableau2[[#This Row],[Type]]="Evaluations",PROPER(TEXT(E3,"jjj")),IF(Tableau2[[#This Row],[Type]]="Soirée",PROPER(TEXT(E3,"jjj")),IF(Tableau2[[#This Row],[Type]]="Evenement","WE",IF(Tableau2[[#This Row],[Type]]="Stage",PROPER(TEXT(E3,"jjj")),""))))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French Open WCS</v>
      </c>
      <c r="J3" s="16" t="str">
        <f>Tableau2[[#This Row],[Lieu / Ecole]] &amp; " - " &amp; Tableau2[[#This Row],[Nom]]</f>
        <v>Event - French Open WCS</v>
      </c>
    </row>
    <row r="4" spans="1:10" x14ac:dyDescent="0.25">
      <c r="A4" s="4"/>
      <c r="B4" s="2"/>
      <c r="C4" s="2"/>
      <c r="D4" s="2"/>
      <c r="E4" s="2" t="s">
        <v>73</v>
      </c>
      <c r="F4" s="4" t="s">
        <v>76</v>
      </c>
      <c r="G4" s="4" t="s">
        <v>77</v>
      </c>
      <c r="H4" s="4" t="s">
        <v>77</v>
      </c>
      <c r="I4" s="15" t="str">
        <f>IF(Tableau2[[#This Row],[Type]]="Evaluations",PROPER(TEXT(E4,"jjj")),IF(Tableau2[[#This Row],[Type]]="Soirée",PROPER(TEXT(E4,"jjj")),IF(Tableau2[[#This Row],[Type]]="Evenement","WE",IF(Tableau2[[#This Row],[Type]]="Stage",PROPER(TEXT(E4,"jjj")),""))))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Stage "Les Virginies"</v>
      </c>
      <c r="J4" s="15" t="str">
        <f>Tableau2[[#This Row],[Lieu / Ecole]] &amp; " - " &amp; Tableau2[[#This Row],[Nom]]</f>
        <v>Friendly Danses - Stage "Les Virginies"</v>
      </c>
    </row>
    <row r="5" spans="1:10" x14ac:dyDescent="0.25">
      <c r="A5" s="4"/>
      <c r="B5" s="2"/>
      <c r="C5" s="2"/>
      <c r="D5" s="2"/>
      <c r="E5" s="2" t="s">
        <v>73</v>
      </c>
      <c r="F5" s="4" t="s">
        <v>71</v>
      </c>
      <c r="G5" s="4" t="s">
        <v>78</v>
      </c>
      <c r="H5" s="4" t="s">
        <v>78</v>
      </c>
      <c r="I5" s="15" t="str">
        <f>IF(Tableau2[[#This Row],[Type]]="Evaluations",PROPER(TEXT(E5,"jjj")),IF(Tableau2[[#This Row],[Type]]="Soirée",PROPER(TEXT(E5,"jjj")),IF(Tableau2[[#This Row],[Type]]="Evenement","WE",IF(Tableau2[[#This Row],[Type]]="Stage",PROPER(TEXT(E5,"jjj")),""))))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 In Honfleur</v>
      </c>
      <c r="J5" s="16" t="str">
        <f>Tableau2[[#This Row],[Lieu / Ecole]] &amp; " - " &amp; Tableau2[[#This Row],[Nom]]</f>
        <v>TDS - West In Honfleur</v>
      </c>
    </row>
    <row r="6" spans="1:10" x14ac:dyDescent="0.25">
      <c r="A6" s="4"/>
      <c r="B6" s="2"/>
      <c r="C6" s="2"/>
      <c r="D6" s="2"/>
      <c r="E6" s="2" t="s">
        <v>73</v>
      </c>
      <c r="F6" s="4" t="s">
        <v>79</v>
      </c>
      <c r="G6" s="4" t="s">
        <v>80</v>
      </c>
      <c r="H6" s="4" t="s">
        <v>80</v>
      </c>
      <c r="I6" s="15" t="str">
        <f>IF(Tableau2[[#This Row],[Type]]="Evaluations",PROPER(TEXT(E6,"jjj")),IF(Tableau2[[#This Row],[Type]]="Soirée",PROPER(TEXT(E6,"jjj")),IF(Tableau2[[#This Row],[Type]]="Evenement","WE",IF(Tableau2[[#This Row],[Type]]="Stage",PROPER(TEXT(E6,"jjj")),""))))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 In Champagne</v>
      </c>
      <c r="J6" s="16" t="str">
        <f>Tableau2[[#This Row],[Lieu / Ecole]] &amp; " - " &amp; Tableau2[[#This Row],[Nom]]</f>
        <v>WCSC - West In Champagne</v>
      </c>
    </row>
    <row r="7" spans="1:10" x14ac:dyDescent="0.25">
      <c r="A7" s="4"/>
      <c r="B7" s="2"/>
      <c r="C7" s="2"/>
      <c r="D7" s="2"/>
      <c r="E7" s="2" t="s">
        <v>73</v>
      </c>
      <c r="F7" s="6" t="s">
        <v>81</v>
      </c>
      <c r="G7" s="6" t="s">
        <v>82</v>
      </c>
      <c r="H7" s="6" t="s">
        <v>82</v>
      </c>
      <c r="I7" s="17" t="str">
        <f>IF(Tableau2[[#This Row],[Type]]="Evaluations",PROPER(TEXT(E7,"jjj")),IF(Tableau2[[#This Row],[Type]]="Soirée",PROPER(TEXT(E7,"jjj")),IF(Tableau2[[#This Row],[Type]]="Evenement","WE",IF(Tableau2[[#This Row],[Type]]="Stage",PROPER(TEXT(E7,"jjj")),""))))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Westy Nantes</v>
      </c>
      <c r="J7" s="18" t="str">
        <f>Tableau2[[#This Row],[Lieu / Ecole]] &amp; " - " &amp; Tableau2[[#This Row],[Nom]]</f>
        <v>WSDC - Westy Nantes</v>
      </c>
    </row>
    <row r="8" spans="1:10" x14ac:dyDescent="0.25">
      <c r="A8" s="4"/>
      <c r="B8" s="6"/>
      <c r="C8" s="6"/>
      <c r="D8" s="6"/>
      <c r="E8" s="6" t="s">
        <v>73</v>
      </c>
      <c r="F8" s="6" t="s">
        <v>83</v>
      </c>
      <c r="G8" s="6" t="s">
        <v>84</v>
      </c>
      <c r="H8" s="6" t="s">
        <v>84</v>
      </c>
      <c r="I8" s="17" t="str">
        <f>IF(Tableau2[[#This Row],[Type]]="Evaluations",PROPER(TEXT(E8,"jjj")),IF(Tableau2[[#This Row],[Type]]="Soirée",PROPER(TEXT(E8,"jjj")),IF(Tableau2[[#This Row],[Type]]="Evenement","WE",IF(Tableau2[[#This Row],[Type]]="Stage",PROPER(TEXT(E8,"jjj")),""))))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Westy Welsh</v>
      </c>
      <c r="J8" s="19" t="str">
        <f>Tableau2[[#This Row],[Lieu / Ecole]] &amp; " - " &amp; Tableau2[[#This Row],[Nom]]</f>
        <v>XXL Orga - Westy Welsh</v>
      </c>
    </row>
    <row r="9" spans="1:10" x14ac:dyDescent="0.25">
      <c r="A9" s="4"/>
      <c r="B9" s="4"/>
      <c r="C9" s="4"/>
      <c r="D9" s="4"/>
      <c r="E9" s="4" t="s">
        <v>73</v>
      </c>
      <c r="F9" s="4"/>
      <c r="G9" s="4" t="s">
        <v>85</v>
      </c>
      <c r="H9" s="4" t="s">
        <v>85</v>
      </c>
      <c r="I9" s="15" t="str">
        <f>IF(Tableau2[[#This Row],[Type]]="Evaluations",PROPER(TEXT(E9,"jjj")),IF(Tableau2[[#This Row],[Type]]="Soirée",PROPER(TEXT(E9,"jjj")),IF(Tableau2[[#This Row],[Type]]="Evenement","WE",IF(Tableau2[[#This Row],[Type]]="Stage",PROPER(TEXT(E9,"jjj")),""))))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Bretzel Swing</v>
      </c>
      <c r="J9" s="19" t="str">
        <f>Tableau2[[#This Row],[Lieu / Ecole]] &amp; " - " &amp; Tableau2[[#This Row],[Nom]]</f>
        <v xml:space="preserve"> - Bretzel Swing</v>
      </c>
    </row>
    <row r="10" spans="1:10" x14ac:dyDescent="0.25">
      <c r="A10" s="4"/>
      <c r="B10" s="4"/>
      <c r="C10" s="4"/>
      <c r="D10" s="4"/>
      <c r="E10" s="4" t="s">
        <v>73</v>
      </c>
      <c r="F10" s="4"/>
      <c r="G10" s="4" t="s">
        <v>86</v>
      </c>
      <c r="H10" s="4" t="s">
        <v>86</v>
      </c>
      <c r="I10" s="15" t="str">
        <f>IF(Tableau2[[#This Row],[Type]]="Evaluations",PROPER(TEXT(E10,"jjj")),IF(Tableau2[[#This Row],[Type]]="Soirée",PROPER(TEXT(E10,"jjj")),IF(Tableau2[[#This Row],[Type]]="Evenement","WE",IF(Tableau2[[#This Row],[Type]]="Stage",PROPER(TEXT(E10,"jjj")),""))))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Med In Swing</v>
      </c>
      <c r="J10" s="19" t="str">
        <f>Tableau2[[#This Row],[Lieu / Ecole]] &amp; " - " &amp; Tableau2[[#This Row],[Nom]]</f>
        <v xml:space="preserve"> - Med In Swing</v>
      </c>
    </row>
    <row r="11" spans="1:10" x14ac:dyDescent="0.25">
      <c r="A11" s="4"/>
      <c r="B11" s="4"/>
      <c r="C11" s="4"/>
      <c r="D11" s="4"/>
      <c r="E11" s="4" t="s">
        <v>73</v>
      </c>
      <c r="F11" s="4"/>
      <c r="G11" s="4" t="s">
        <v>87</v>
      </c>
      <c r="H11" s="4" t="s">
        <v>87</v>
      </c>
      <c r="I11" s="15" t="str">
        <f>IF(Tableau2[[#This Row],[Type]]="Evaluations",PROPER(TEXT(E11,"jjj")),IF(Tableau2[[#This Row],[Type]]="Soirée",PROPER(TEXT(E11,"jjj")),IF(Tableau2[[#This Row],[Type]]="Evenement","WE",IF(Tableau2[[#This Row],[Type]]="Stage",PROPER(TEXT(E11,"jjj")),""))))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 Duck Swing</v>
      </c>
      <c r="J11" s="19" t="str">
        <f>Tableau2[[#This Row],[Lieu / Ecole]] &amp; " - " &amp; Tableau2[[#This Row],[Nom]]</f>
        <v xml:space="preserve"> - West Duck Swing</v>
      </c>
    </row>
    <row r="12" spans="1:10" x14ac:dyDescent="0.25">
      <c r="A12" s="4"/>
      <c r="B12" s="4"/>
      <c r="C12" s="4"/>
      <c r="D12" s="4"/>
      <c r="E12" s="4" t="s">
        <v>88</v>
      </c>
      <c r="F12" s="4" t="s">
        <v>89</v>
      </c>
      <c r="G12" s="4" t="s">
        <v>90</v>
      </c>
      <c r="H12" s="4" t="s">
        <v>90</v>
      </c>
      <c r="I12" s="15" t="str">
        <f>IF(Tableau2[[#This Row],[Type]]="Evaluations",PROPER(TEXT(E12,"jjj")),IF(Tableau2[[#This Row],[Type]]="Soirée",PROPER(TEXT(E12,"jjj")),IF(Tableau2[[#This Row],[Type]]="Evenement","WE",IF(Tableau2[[#This Row],[Type]]="Stage",PROPER(TEXT(E12,"jjj")),""))))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West In Palaiseau</v>
      </c>
      <c r="J12" s="19" t="str">
        <f>Tableau2[[#This Row],[Lieu / Ecole]] &amp; " - " &amp; Tableau2[[#This Row],[Nom]]</f>
        <v>Belle Fee Danse - West In Palaiseau</v>
      </c>
    </row>
    <row r="13" spans="1:10" x14ac:dyDescent="0.25">
      <c r="A13" s="4"/>
      <c r="B13" s="4"/>
      <c r="C13" s="4"/>
      <c r="D13" s="4"/>
      <c r="E13" s="4" t="s">
        <v>88</v>
      </c>
      <c r="F13" s="4" t="s">
        <v>91</v>
      </c>
      <c r="G13" s="4" t="s">
        <v>92</v>
      </c>
      <c r="H13" s="4" t="s">
        <v>92</v>
      </c>
      <c r="I13" s="15" t="str">
        <f>IF(Tableau2[[#This Row],[Type]]="Evaluations",PROPER(TEXT(E13,"jjj")),IF(Tableau2[[#This Row],[Type]]="Soirée",PROPER(TEXT(E13,"jjj")),IF(Tableau2[[#This Row],[Type]]="Evenement","WE",IF(Tableau2[[#This Row],[Type]]="Stage",PROPER(TEXT(E13,"jjj")),""))))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La MAS</v>
      </c>
      <c r="J13" s="19" t="str">
        <f>Tableau2[[#This Row],[Lieu / Ecole]] &amp; " - " &amp; Tableau2[[#This Row],[Nom]]</f>
        <v>Cnx. Swing - La MAS</v>
      </c>
    </row>
    <row r="14" spans="1:10" x14ac:dyDescent="0.25">
      <c r="A14" s="4"/>
      <c r="B14" s="6"/>
      <c r="C14" s="6"/>
      <c r="D14" s="6"/>
      <c r="E14" s="6" t="s">
        <v>88</v>
      </c>
      <c r="F14" s="6" t="s">
        <v>93</v>
      </c>
      <c r="G14" s="6" t="s">
        <v>94</v>
      </c>
      <c r="H14" s="6" t="s">
        <v>94</v>
      </c>
      <c r="I14" s="17" t="str">
        <f>IF(Tableau2[[#This Row],[Type]]="Evaluations",PROPER(TEXT(E14,"jjj")),IF(Tableau2[[#This Row],[Type]]="Soirée",PROPER(TEXT(E14,"jjj")),IF(Tableau2[[#This Row],[Type]]="Evenement","WE",IF(Tableau2[[#This Row],[Type]]="Stage",PROPER(TEXT(E14,"jjj")),""))))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Dimanche WCS</v>
      </c>
      <c r="J14" s="19" t="str">
        <f>Tableau2[[#This Row],[Lieu / Ecole]] &amp; " - " &amp; Tableau2[[#This Row],[Nom]]</f>
        <v>DK'Danse - Dimanche WCS</v>
      </c>
    </row>
    <row r="15" spans="1:10" x14ac:dyDescent="0.25">
      <c r="A15" s="4"/>
      <c r="B15" s="4"/>
      <c r="C15" s="4"/>
      <c r="D15" s="4"/>
      <c r="E15" s="4" t="s">
        <v>88</v>
      </c>
      <c r="F15" s="4" t="s">
        <v>93</v>
      </c>
      <c r="G15" s="4" t="s">
        <v>95</v>
      </c>
      <c r="H15" s="4" t="s">
        <v>95</v>
      </c>
      <c r="I15" s="15" t="str">
        <f>IF(Tableau2[[#This Row],[Type]]="Evaluations",PROPER(TEXT(E15,"jjj")),IF(Tableau2[[#This Row],[Type]]="Soirée",PROPER(TEXT(E15,"jjj")),IF(Tableau2[[#This Row],[Type]]="Evenement","WE",IF(Tableau2[[#This Row],[Type]]="Stage",PROPER(TEXT(E15,"jjj")),""))))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La Boum WCS</v>
      </c>
      <c r="J15" s="19" t="str">
        <f>Tableau2[[#This Row],[Lieu / Ecole]] &amp; " - " &amp; Tableau2[[#This Row],[Nom]]</f>
        <v>DK'Danse - La Boum WCS</v>
      </c>
    </row>
    <row r="16" spans="1:10" x14ac:dyDescent="0.25">
      <c r="A16" s="4"/>
      <c r="B16" s="4"/>
      <c r="C16" s="4"/>
      <c r="D16" s="4"/>
      <c r="E16" s="4" t="s">
        <v>88</v>
      </c>
      <c r="F16" s="4" t="s">
        <v>96</v>
      </c>
      <c r="G16" s="4" t="s">
        <v>97</v>
      </c>
      <c r="H16" s="4" t="s">
        <v>96</v>
      </c>
      <c r="I16" s="15" t="str">
        <f>IF(Tableau2[[#This Row],[Type]]="Evaluations",PROPER(TEXT(E16,"jjj")),IF(Tableau2[[#This Row],[Type]]="Soirée",PROPER(TEXT(E16,"jjj")),IF(Tableau2[[#This Row],[Type]]="Evenement","WE",IF(Tableau2[[#This Row],[Type]]="Stage",PROPER(TEXT(E16,"jjj")),""))))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Factory Club</v>
      </c>
      <c r="J16" s="19" t="str">
        <f>Tableau2[[#This Row],[Lieu / Ecole]] &amp; " - " &amp; Tableau2[[#This Row],[Nom]]</f>
        <v>Factory Club - Soirée RWSB</v>
      </c>
    </row>
    <row r="17" spans="1:10" x14ac:dyDescent="0.25">
      <c r="A17" s="4"/>
      <c r="B17" s="6"/>
      <c r="C17" s="6"/>
      <c r="D17" s="6"/>
      <c r="E17" s="6" t="s">
        <v>88</v>
      </c>
      <c r="F17" s="6" t="s">
        <v>98</v>
      </c>
      <c r="G17" s="6" t="s">
        <v>99</v>
      </c>
      <c r="H17" s="6" t="s">
        <v>99</v>
      </c>
      <c r="I17" s="17" t="str">
        <f>IF(Tableau2[[#This Row],[Type]]="Evaluations",PROPER(TEXT(E17,"jjj")),IF(Tableau2[[#This Row],[Type]]="Soirée",PROPER(TEXT(E17,"jjj")),IF(Tableau2[[#This Row],[Type]]="Evenement","WE",IF(Tableau2[[#This Row],[Type]]="Stage",PROPER(TEXT(E17,"jjj")),""))))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WCS Jussieu</v>
      </c>
      <c r="J17" s="19" t="str">
        <f>Tableau2[[#This Row],[Lieu / Ecole]] &amp; " - " &amp; Tableau2[[#This Row],[Nom]]</f>
        <v>IMA - WCS Jussieu</v>
      </c>
    </row>
    <row r="18" spans="1:10" x14ac:dyDescent="0.25">
      <c r="A18" s="4"/>
      <c r="B18" s="4"/>
      <c r="C18" s="4"/>
      <c r="D18" s="4"/>
      <c r="E18" s="4" t="s">
        <v>88</v>
      </c>
      <c r="F18" s="4" t="s">
        <v>100</v>
      </c>
      <c r="G18" s="4" t="s">
        <v>101</v>
      </c>
      <c r="H18" s="4" t="s">
        <v>101</v>
      </c>
      <c r="I18" s="15" t="str">
        <f>IF(Tableau2[[#This Row],[Type]]="Evaluations",PROPER(TEXT(E18,"jjj")),IF(Tableau2[[#This Row],[Type]]="Soirée",PROPER(TEXT(E18,"jjj")),IF(Tableau2[[#This Row],[Type]]="Evenement","WE",IF(Tableau2[[#This Row],[Type]]="Stage",PROPER(TEXT(E18,"jjj")),""))))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Happy 1er Mai</v>
      </c>
      <c r="J18" s="19" t="str">
        <f>Tableau2[[#This Row],[Lieu / Ecole]] &amp; " - " &amp; Tableau2[[#This Row],[Nom]]</f>
        <v>La Station - Happy 1er Mai</v>
      </c>
    </row>
    <row r="19" spans="1:10" x14ac:dyDescent="0.25">
      <c r="A19" s="4"/>
      <c r="B19" s="4"/>
      <c r="C19" s="4"/>
      <c r="D19" s="4"/>
      <c r="E19" s="4" t="s">
        <v>88</v>
      </c>
      <c r="F19" s="3" t="s">
        <v>100</v>
      </c>
      <c r="G19" s="3" t="s">
        <v>102</v>
      </c>
      <c r="H19" s="3" t="s">
        <v>102</v>
      </c>
      <c r="I19" s="15" t="str">
        <f>IF(Tableau2[[#This Row],[Type]]="Evaluations",PROPER(TEXT(E19,"jjj")),IF(Tableau2[[#This Row],[Type]]="Soirée",PROPER(TEXT(E19,"jjj")),IF(Tableau2[[#This Row],[Type]]="Evenement","WE",IF(Tableau2[[#This Row],[Type]]="Stage",PROPER(TEXT(E19,"jjj")),""))))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Happy Sunday</v>
      </c>
      <c r="J19" s="20" t="str">
        <f>Tableau2[[#This Row],[Lieu / Ecole]] &amp; " - " &amp; Tableau2[[#This Row],[Nom]]</f>
        <v>La Station - Happy Sunday</v>
      </c>
    </row>
    <row r="20" spans="1:10" x14ac:dyDescent="0.25">
      <c r="A20" s="4"/>
      <c r="B20" s="4"/>
      <c r="C20" s="4"/>
      <c r="D20" s="4"/>
      <c r="E20" s="4" t="s">
        <v>88</v>
      </c>
      <c r="F20" s="4" t="s">
        <v>103</v>
      </c>
      <c r="G20" s="4" t="s">
        <v>104</v>
      </c>
      <c r="H20" s="4" t="s">
        <v>105</v>
      </c>
      <c r="I20" s="15" t="str">
        <f>IF(Tableau2[[#This Row],[Type]]="Evaluations",PROPER(TEXT(E20,"jjj")),IF(Tableau2[[#This Row],[Type]]="Soirée",PROPER(TEXT(E20,"jjj")),IF(Tableau2[[#This Row],[Type]]="Evenement","WE",IF(Tableau2[[#This Row],[Type]]="Stage",PROPER(TEXT(E20,"jjj")),""))))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MTG (R4T + WCS)</v>
      </c>
      <c r="J20" s="20" t="str">
        <f>Tableau2[[#This Row],[Lieu / Ecole]] &amp; " - " &amp; Tableau2[[#This Row],[Nom]]</f>
        <v>Rock4U - Move That Gallery</v>
      </c>
    </row>
    <row r="21" spans="1:10" x14ac:dyDescent="0.25">
      <c r="A21" s="4"/>
      <c r="B21" s="4"/>
      <c r="C21" s="4"/>
      <c r="D21" s="4"/>
      <c r="E21" s="4" t="s">
        <v>88</v>
      </c>
      <c r="F21" s="4" t="s">
        <v>106</v>
      </c>
      <c r="G21" s="4" t="s">
        <v>107</v>
      </c>
      <c r="H21" s="4" t="s">
        <v>107</v>
      </c>
      <c r="I21" s="15" t="str">
        <f>IF(Tableau2[[#This Row],[Type]]="Evaluations",PROPER(TEXT(E21,"jjj")),IF(Tableau2[[#This Row],[Type]]="Soirée",PROPER(TEXT(E21,"jjj")),IF(Tableau2[[#This Row],[Type]]="Evenement","WE",IF(Tableau2[[#This Row],[Type]]="Stage",PROPER(TEXT(E21,"jjj")),""))))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Mensuelle SDC</v>
      </c>
      <c r="J21" s="19" t="str">
        <f>Tableau2[[#This Row],[Lieu / Ecole]] &amp; " - " &amp; Tableau2[[#This Row],[Nom]]</f>
        <v>SDC - Mensuelle SDC</v>
      </c>
    </row>
    <row r="22" spans="1:10" x14ac:dyDescent="0.25">
      <c r="A22" s="4"/>
      <c r="B22" s="6"/>
      <c r="C22" s="6"/>
      <c r="D22" s="6"/>
      <c r="E22" s="6" t="s">
        <v>88</v>
      </c>
      <c r="F22" s="6" t="s">
        <v>108</v>
      </c>
      <c r="G22" s="6" t="s">
        <v>109</v>
      </c>
      <c r="H22" s="6" t="s">
        <v>109</v>
      </c>
      <c r="I22" s="17" t="str">
        <f>IF(Tableau2[[#This Row],[Type]]="Evaluations",PROPER(TEXT(E22,"jjj")),IF(Tableau2[[#This Row],[Type]]="Soirée",PROPER(TEXT(E22,"jjj")),IF(Tableau2[[#This Row],[Type]]="Evenement","WE",IF(Tableau2[[#This Row],[Type]]="Stage",PROPER(TEXT(E22,"jjj")),""))))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Olympiades</v>
      </c>
      <c r="J22" s="19" t="str">
        <f>Tableau2[[#This Row],[Lieu / Ecole]] &amp; " - " &amp; Tableau2[[#This Row],[Nom]]</f>
        <v>Sens. Danse - Olympiades</v>
      </c>
    </row>
    <row r="23" spans="1:10" x14ac:dyDescent="0.25">
      <c r="A23" s="4"/>
      <c r="B23" s="4"/>
      <c r="C23" s="4"/>
      <c r="D23" s="4"/>
      <c r="E23" s="4" t="s">
        <v>88</v>
      </c>
      <c r="F23" s="4" t="s">
        <v>110</v>
      </c>
      <c r="G23" s="4" t="s">
        <v>111</v>
      </c>
      <c r="H23" s="4" t="s">
        <v>111</v>
      </c>
      <c r="I23" s="15" t="str">
        <f>IF(Tableau2[[#This Row],[Type]]="Evaluations",PROPER(TEXT(E23,"jjj")),IF(Tableau2[[#This Row],[Type]]="Soirée",PROPER(TEXT(E23,"jjj")),IF(Tableau2[[#This Row],[Type]]="Evenement","WE",IF(Tableau2[[#This Row],[Type]]="Stage",PROPER(TEXT(E23,"jjj")),""))))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WCS SDC</v>
      </c>
      <c r="J23" s="19" t="str">
        <f>Tableau2[[#This Row],[Lieu / Ecole]] &amp; " - " &amp; Tableau2[[#This Row],[Nom]]</f>
        <v>Social Danse Club - Soirée WCS SDC</v>
      </c>
    </row>
    <row r="24" spans="1:10" x14ac:dyDescent="0.25">
      <c r="A24" s="4"/>
      <c r="B24" s="4"/>
      <c r="C24" s="4"/>
      <c r="D24" s="4"/>
      <c r="E24" s="4" t="s">
        <v>88</v>
      </c>
      <c r="F24" s="4" t="s">
        <v>112</v>
      </c>
      <c r="G24" s="4" t="s">
        <v>113</v>
      </c>
      <c r="H24" s="4" t="s">
        <v>113</v>
      </c>
      <c r="I24" s="15" t="str">
        <f>IF(Tableau2[[#This Row],[Type]]="Evaluations",PROPER(TEXT(E24,"jjj")),IF(Tableau2[[#This Row],[Type]]="Soirée",PROPER(TEXT(E24,"jjj")),IF(Tableau2[[#This Row],[Type]]="Evenement","WE",IF(Tableau2[[#This Row],[Type]]="Stage",PROPER(TEXT(E24,"jjj")),""))))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Level Up Your WCS</v>
      </c>
      <c r="J24" s="19" t="str">
        <f>Tableau2[[#This Row],[Lieu / Ecole]] &amp; " - " &amp; Tableau2[[#This Row],[Nom]]</f>
        <v>Studio Diabolo - Level Up Your WCS</v>
      </c>
    </row>
    <row r="25" spans="1:10" x14ac:dyDescent="0.25">
      <c r="A25" s="4"/>
      <c r="B25" s="6"/>
      <c r="C25" s="6"/>
      <c r="D25" s="6"/>
      <c r="E25" s="6" t="s">
        <v>88</v>
      </c>
      <c r="F25" s="6" t="s">
        <v>112</v>
      </c>
      <c r="G25" s="6" t="s">
        <v>114</v>
      </c>
      <c r="H25" s="6" t="s">
        <v>114</v>
      </c>
      <c r="I25" s="17" t="str">
        <f>IF(Tableau2[[#This Row],[Type]]="Evaluations",PROPER(TEXT(E25,"jjj")),IF(Tableau2[[#This Row],[Type]]="Soirée",PROPER(TEXT(E25,"jjj")),IF(Tableau2[[#This Row],[Type]]="Evenement","WE",IF(Tableau2[[#This Row],[Type]]="Stage",PROPER(TEXT(E25,"jjj")),""))))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TGIF</v>
      </c>
      <c r="J25" s="19" t="str">
        <f>Tableau2[[#This Row],[Lieu / Ecole]] &amp; " - " &amp; Tableau2[[#This Row],[Nom]]</f>
        <v>Studio Diabolo - Soirée TGIF</v>
      </c>
    </row>
    <row r="26" spans="1:10" x14ac:dyDescent="0.25">
      <c r="A26" s="4"/>
      <c r="B26" s="30">
        <v>0.83333333333333337</v>
      </c>
      <c r="C26" s="4"/>
      <c r="D26" s="30">
        <v>1.0416666666666666E-2</v>
      </c>
      <c r="E26" s="4" t="s">
        <v>88</v>
      </c>
      <c r="F26" s="4" t="s">
        <v>71</v>
      </c>
      <c r="G26" s="4" t="s">
        <v>115</v>
      </c>
      <c r="H26" s="4" t="s">
        <v>116</v>
      </c>
      <c r="I26" s="15" t="str">
        <f>IF(Tableau2[[#This Row],[Type]]="Evaluations",PROPER(TEXT(E26,"jjj")),IF(Tableau2[[#This Row],[Type]]="Soirée",PROPER(TEXT(E26,"jjj")),IF(Tableau2[[#This Row],[Type]]="Evenement","WE",IF(Tableau2[[#This Row],[Type]]="Stage",PROPER(TEXT(E26,"jjj")),""))))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After TDS</v>
      </c>
      <c r="J26" s="20" t="str">
        <f>Tableau2[[#This Row],[Lieu / Ecole]] &amp; " - " &amp; Tableau2[[#This Row],[Nom]]</f>
        <v>TDS - After Jeudi</v>
      </c>
    </row>
    <row r="27" spans="1:10" x14ac:dyDescent="0.25">
      <c r="A27" s="4"/>
      <c r="B27" s="30">
        <v>0.83333333333333337</v>
      </c>
      <c r="C27" s="4"/>
      <c r="D27" s="30">
        <v>1.0416666666666666E-2</v>
      </c>
      <c r="E27" s="4" t="s">
        <v>88</v>
      </c>
      <c r="F27" s="4" t="s">
        <v>71</v>
      </c>
      <c r="G27" s="4" t="s">
        <v>117</v>
      </c>
      <c r="H27" s="4" t="s">
        <v>116</v>
      </c>
      <c r="I27" s="15" t="str">
        <f>IF(Tableau2[[#This Row],[Type]]="Evaluations",PROPER(TEXT(E27,"jjj")),IF(Tableau2[[#This Row],[Type]]="Soirée",PROPER(TEXT(E27,"jjj")),IF(Tableau2[[#This Row],[Type]]="Evenement","WE",IF(Tableau2[[#This Row],[Type]]="Stage",PROPER(TEXT(E27,"jjj")),""))))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After TDS</v>
      </c>
      <c r="J27" s="19" t="str">
        <f>Tableau2[[#This Row],[Lieu / Ecole]] &amp; " - " &amp; Tableau2[[#This Row],[Nom]]</f>
        <v>TDS - After Mardi</v>
      </c>
    </row>
    <row r="28" spans="1:10" x14ac:dyDescent="0.25">
      <c r="A28" s="4"/>
      <c r="B28" s="4"/>
      <c r="C28" s="4"/>
      <c r="D28" s="4"/>
      <c r="E28" s="4" t="s">
        <v>88</v>
      </c>
      <c r="F28" s="4" t="s">
        <v>71</v>
      </c>
      <c r="G28" s="4" t="s">
        <v>88</v>
      </c>
      <c r="H28" s="4" t="s">
        <v>118</v>
      </c>
      <c r="I28" s="15" t="str">
        <f>IF(Tableau2[[#This Row],[Type]]="Evaluations",PROPER(TEXT(E28,"jjj")),IF(Tableau2[[#This Row],[Type]]="Soirée",PROPER(TEXT(E28,"jjj")),IF(Tableau2[[#This Row],[Type]]="Evenement","WE",IF(Tableau2[[#This Row],[Type]]="Stage",PROPER(TEXT(E28,"jjj")),""))))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TDS</v>
      </c>
      <c r="J28" s="19" t="str">
        <f>Tableau2[[#This Row],[Lieu / Ecole]] &amp; " - " &amp; Tableau2[[#This Row],[Nom]]</f>
        <v>TDS - Soirée</v>
      </c>
    </row>
    <row r="29" spans="1:10" x14ac:dyDescent="0.25">
      <c r="A29" s="4"/>
      <c r="B29" s="4"/>
      <c r="C29" s="4"/>
      <c r="D29" s="4"/>
      <c r="E29" s="4" t="s">
        <v>88</v>
      </c>
      <c r="F29" s="4" t="s">
        <v>71</v>
      </c>
      <c r="G29" s="4" t="s">
        <v>119</v>
      </c>
      <c r="H29" s="4" t="s">
        <v>119</v>
      </c>
      <c r="I29" s="15" t="str">
        <f>IF(Tableau2[[#This Row],[Type]]="Evaluations",PROPER(TEXT(E29,"jjj")),IF(Tableau2[[#This Row],[Type]]="Soirée",PROPER(TEXT(E29,"jjj")),IF(Tableau2[[#This Row],[Type]]="Evenement","WE",IF(Tableau2[[#This Row],[Type]]="Stage",PROPER(TEXT(E29,"jjj")),""))))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Sunday WCS</v>
      </c>
      <c r="J29" s="19" t="str">
        <f>Tableau2[[#This Row],[Lieu / Ecole]] &amp; " - " &amp; Tableau2[[#This Row],[Nom]]</f>
        <v>TDS - Sunday WCS</v>
      </c>
    </row>
    <row r="30" spans="1:10" x14ac:dyDescent="0.25">
      <c r="A30" s="4"/>
      <c r="B30" s="31">
        <v>0.83333333333333337</v>
      </c>
      <c r="C30" s="6"/>
      <c r="D30" s="31">
        <v>0.875</v>
      </c>
      <c r="E30" s="4" t="s">
        <v>120</v>
      </c>
      <c r="F30" s="4" t="s">
        <v>71</v>
      </c>
      <c r="G30" s="4" t="s">
        <v>121</v>
      </c>
      <c r="H30" s="4" t="s">
        <v>121</v>
      </c>
      <c r="I30" s="15" t="str">
        <f>IF(Tableau2[[#This Row],[Type]]="Evaluations",PROPER(TEXT(E30,"jjj")),IF(Tableau2[[#This Row],[Type]]="Soirée",PROPER(TEXT(E30,"jjj")),IF(Tableau2[[#This Row],[Type]]="Evenement","WE",IF(Tableau2[[#This Row],[Type]]="Stage",PROPER(TEXT(E30,"jjj")),""))))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Solo Swing Follower</v>
      </c>
      <c r="J30" s="19" t="str">
        <f>Tableau2[[#This Row],[Lieu / Ecole]] &amp; " - " &amp; Tableau2[[#This Row],[Nom]]</f>
        <v>TDS - Solo Swing Follower</v>
      </c>
    </row>
    <row r="31" spans="1:10" x14ac:dyDescent="0.25">
      <c r="A31" s="4"/>
      <c r="B31" s="6"/>
      <c r="C31" s="6"/>
      <c r="D31" s="6"/>
      <c r="E31" s="6" t="s">
        <v>120</v>
      </c>
      <c r="F31" s="6" t="s">
        <v>71</v>
      </c>
      <c r="G31" s="6" t="s">
        <v>120</v>
      </c>
      <c r="H31" s="6" t="s">
        <v>122</v>
      </c>
      <c r="I31" s="17" t="str">
        <f>IF(Tableau2[[#This Row],[Type]]="Evaluations",PROPER(TEXT(E31,"jjj")),IF(Tableau2[[#This Row],[Type]]="Soirée",PROPER(TEXT(E31,"jjj")),IF(Tableau2[[#This Row],[Type]]="Evenement","WE",IF(Tableau2[[#This Row],[Type]]="Stage",PROPER(TEXT(E31,"jjj")),""))))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Stage TDS</v>
      </c>
      <c r="J31" s="19" t="str">
        <f>Tableau2[[#This Row],[Lieu / Ecole]] &amp; " - " &amp; Tableau2[[#This Row],[Nom]]</f>
        <v>TDS - Stage</v>
      </c>
    </row>
    <row r="32" spans="1:10" x14ac:dyDescent="0.25">
      <c r="A32" s="4"/>
      <c r="B32" s="4"/>
      <c r="C32" s="4"/>
      <c r="D32" s="4"/>
      <c r="E32" s="4" t="s">
        <v>120</v>
      </c>
      <c r="F32" s="4" t="s">
        <v>71</v>
      </c>
      <c r="G32" s="4" t="s">
        <v>123</v>
      </c>
      <c r="H32" s="4" t="s">
        <v>124</v>
      </c>
      <c r="I32" s="15" t="str">
        <f>IF(Tableau2[[#This Row],[Type]]="Evaluations",PROPER(TEXT(E32,"jjj")),IF(Tableau2[[#This Row],[Type]]="Soirée",PROPER(TEXT(E32,"jjj")),IF(Tableau2[[#This Row],[Type]]="Evenement","WE",IF(Tableau2[[#This Row],[Type]]="Stage",PROPER(TEXT(E32,"jjj")),""))))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Stage Solo Swing TDS</v>
      </c>
      <c r="J32" s="19" t="str">
        <f>Tableau2[[#This Row],[Lieu / Ecole]] &amp; " - " &amp; Tableau2[[#This Row],[Nom]]</f>
        <v>TDS - Stage Solo Swing</v>
      </c>
    </row>
    <row r="33" spans="1:10" x14ac:dyDescent="0.25">
      <c r="A33" s="4"/>
      <c r="B33" s="31">
        <v>0.83333333333333337</v>
      </c>
      <c r="C33" s="6"/>
      <c r="D33" s="31">
        <v>0.875</v>
      </c>
      <c r="E33" s="4" t="s">
        <v>120</v>
      </c>
      <c r="F33" s="4" t="s">
        <v>71</v>
      </c>
      <c r="G33" s="4" t="s">
        <v>125</v>
      </c>
      <c r="H33" s="4" t="s">
        <v>125</v>
      </c>
      <c r="I33" s="15" t="str">
        <f>IF(Tableau2[[#This Row],[Type]]="Evaluations",PROPER(TEXT(E33,"jjj")),IF(Tableau2[[#This Row],[Type]]="Soirée",PROPER(TEXT(E33,"jjj")),IF(Tableau2[[#This Row],[Type]]="Evenement","WE",IF(Tableau2[[#This Row],[Type]]="Stage",PROPER(TEXT(E33,"jjj")),""))))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Stage WCS</v>
      </c>
      <c r="J33" s="19" t="str">
        <f>Tableau2[[#This Row],[Lieu / Ecole]] &amp; " - " &amp; Tableau2[[#This Row],[Nom]]</f>
        <v>TDS - Stage WCS</v>
      </c>
    </row>
    <row r="34" spans="1:10" x14ac:dyDescent="0.25">
      <c r="A34" s="6"/>
      <c r="B34" s="31">
        <v>0.83333333333333337</v>
      </c>
      <c r="C34" s="6"/>
      <c r="D34" s="31">
        <v>0.875</v>
      </c>
      <c r="E34" s="4" t="s">
        <v>120</v>
      </c>
      <c r="F34" s="4" t="s">
        <v>71</v>
      </c>
      <c r="G34" s="4" t="s">
        <v>126</v>
      </c>
      <c r="H34" s="4" t="s">
        <v>127</v>
      </c>
      <c r="I34" s="15" t="str">
        <f>IF(Tableau2[[#This Row],[Type]]="Evaluations",PROPER(TEXT(E34,"jjj")),IF(Tableau2[[#This Row],[Type]]="Soirée",PROPER(TEXT(E34,"jjj")),IF(Tableau2[[#This Row],[Type]]="Evenement","WE",IF(Tableau2[[#This Row],[Type]]="Stage",PROPER(TEXT(E34,"jjj")),""))))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Styling Follower</v>
      </c>
      <c r="J34" s="19" t="str">
        <f>Tableau2[[#This Row],[Lieu / Ecole]] &amp; " - " &amp; Tableau2[[#This Row],[Nom]]</f>
        <v>TDS - Styling Follower TDS</v>
      </c>
    </row>
    <row r="35" spans="1:10" x14ac:dyDescent="0.25">
      <c r="A35" s="6"/>
      <c r="B35" s="31">
        <v>0.83333333333333337</v>
      </c>
      <c r="C35" s="6"/>
      <c r="D35" s="31">
        <v>0.875</v>
      </c>
      <c r="E35" s="4" t="s">
        <v>120</v>
      </c>
      <c r="F35" s="4" t="s">
        <v>71</v>
      </c>
      <c r="G35" s="6" t="s">
        <v>269</v>
      </c>
      <c r="H35" s="6" t="s">
        <v>269</v>
      </c>
      <c r="I35" s="17" t="str">
        <f>IF(Tableau2[[#This Row],[Type]]="Evaluations",PROPER(TEXT(E35,"jjj")),IF(Tableau2[[#This Row],[Type]]="Soirée",PROPER(TEXT(E35,"jjj")),IF(Tableau2[[#This Row],[Type]]="Evenement","WE",IF(Tableau2[[#This Row],[Type]]="Stage",PROPER(TEXT(E35,"jjj")),""))))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Atelier Init.</v>
      </c>
      <c r="J35" s="19" t="str">
        <f>Tableau2[[#This Row],[Lieu / Ecole]] &amp; " - " &amp; Tableau2[[#This Row],[Nom]]</f>
        <v>TDS - Atelier Init.</v>
      </c>
    </row>
    <row r="36" spans="1:10" x14ac:dyDescent="0.25">
      <c r="A36" s="6"/>
      <c r="B36" s="31">
        <v>0.83333333333333337</v>
      </c>
      <c r="C36" s="6"/>
      <c r="D36" s="31">
        <v>0.875</v>
      </c>
      <c r="E36" s="4" t="s">
        <v>120</v>
      </c>
      <c r="F36" s="4" t="s">
        <v>71</v>
      </c>
      <c r="G36" s="6" t="s">
        <v>270</v>
      </c>
      <c r="H36" s="6" t="s">
        <v>270</v>
      </c>
      <c r="I36" s="17" t="str">
        <f>IF(Tableau2[[#This Row],[Type]]="Evaluations",PROPER(TEXT(E36,"jjj")),IF(Tableau2[[#This Row],[Type]]="Soirée",PROPER(TEXT(E36,"jjj")),IF(Tableau2[[#This Row],[Type]]="Evenement","WE",IF(Tableau2[[#This Row],[Type]]="Stage",PROPER(TEXT(E36,"jjj")),""))))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Atelier Inter-Av.</v>
      </c>
      <c r="J36" s="19" t="str">
        <f>Tableau2[[#This Row],[Lieu / Ecole]] &amp; " - " &amp; Tableau2[[#This Row],[Nom]]</f>
        <v>TDS - Atelier Inter-Av.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5321-76E6-43B4-8484-6824D3754D5F}">
  <dimension ref="A1:N9"/>
  <sheetViews>
    <sheetView tabSelected="1" topLeftCell="I1" workbookViewId="0">
      <selection activeCell="M15" sqref="M15"/>
    </sheetView>
  </sheetViews>
  <sheetFormatPr defaultColWidth="9.140625" defaultRowHeight="15" x14ac:dyDescent="0.25"/>
  <cols>
    <col min="1" max="4" width="14.7109375" customWidth="1"/>
    <col min="5" max="6" width="13.7109375" customWidth="1"/>
    <col min="7" max="7" width="18" customWidth="1"/>
    <col min="8" max="8" width="36.42578125" customWidth="1"/>
    <col min="9" max="9" width="32.28515625" customWidth="1"/>
    <col min="10" max="10" width="27" customWidth="1"/>
    <col min="11" max="11" width="32.7109375" customWidth="1"/>
    <col min="12" max="12" width="34.7109375" customWidth="1"/>
    <col min="13" max="13" width="63.5703125" customWidth="1"/>
    <col min="14" max="14" width="47.7109375" bestFit="1" customWidth="1"/>
  </cols>
  <sheetData>
    <row r="1" spans="1:14" x14ac:dyDescent="0.25">
      <c r="A1" s="5" t="s">
        <v>273</v>
      </c>
      <c r="B1" s="29" t="s">
        <v>267</v>
      </c>
      <c r="C1" s="29" t="s">
        <v>266</v>
      </c>
      <c r="D1" s="29" t="s">
        <v>268</v>
      </c>
      <c r="E1" t="s">
        <v>129</v>
      </c>
      <c r="F1" t="s">
        <v>64</v>
      </c>
      <c r="G1" t="s">
        <v>65</v>
      </c>
      <c r="H1" t="s">
        <v>66</v>
      </c>
      <c r="I1" t="s">
        <v>67</v>
      </c>
      <c r="J1" t="s">
        <v>13</v>
      </c>
      <c r="K1" t="s">
        <v>68</v>
      </c>
      <c r="L1" t="s">
        <v>271</v>
      </c>
      <c r="M1" t="s">
        <v>130</v>
      </c>
      <c r="N1" t="s">
        <v>274</v>
      </c>
    </row>
    <row r="2" spans="1:14" x14ac:dyDescent="0.25">
      <c r="A2" s="1">
        <v>45488</v>
      </c>
      <c r="B2" s="32" t="s">
        <v>290</v>
      </c>
      <c r="C2" s="1">
        <v>45488</v>
      </c>
      <c r="D2" s="32" t="s">
        <v>291</v>
      </c>
      <c r="E2" s="1" t="str">
        <f>VLOOKUP(PROPER(TEXT(A2,"dddd")),TblDays[],2,FALSE)</f>
        <v>Lundi</v>
      </c>
      <c r="F2" s="2" t="s">
        <v>120</v>
      </c>
      <c r="G2" s="2" t="s">
        <v>71</v>
      </c>
      <c r="H2" s="2" t="s">
        <v>230</v>
      </c>
      <c r="I2" s="2" t="s">
        <v>231</v>
      </c>
      <c r="J2" s="22" t="s">
        <v>302</v>
      </c>
      <c r="K2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Lun. 📚 Intensif Deb+</v>
      </c>
      <c r="L2" s="2" t="str">
        <f>IF(AND(TblLatest[[#This Row],[Date Fin]]&gt;TblLatest[[#This Row],[Date Début]],OR(AND(TblLatest[[#This Row],[Heure Début]]="", TblLatest[[#This Row],[Heure Fin]]=""),AND(TblLatest[[#This Row],[Date Fin]]=TblLatest[[#This Row],[Date Début]]+1,TblLatest[[#This Row],[Heure Fin]]&gt;"07h00"))),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Lun. 15 - Intensif Deb+</v>
      </c>
      <c r="M2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 &amp; CHAR(13) &amp; CHAR(10) &amp; "&gt; " &amp; TblLatest[[#This Row],[URL]]</f>
        <v>Lun. TDS - Intensif Debutant+_x000D_
&gt; https://vu.fr/bARHa</v>
      </c>
      <c r="N2" s="2" t="s">
        <v>282</v>
      </c>
    </row>
    <row r="3" spans="1:14" x14ac:dyDescent="0.25">
      <c r="A3" s="1">
        <v>45489</v>
      </c>
      <c r="B3" s="32" t="s">
        <v>293</v>
      </c>
      <c r="C3" s="1">
        <v>45489</v>
      </c>
      <c r="D3" s="32" t="s">
        <v>291</v>
      </c>
      <c r="E3" s="1" t="str">
        <f>VLOOKUP(PROPER(TEXT(A3,"dddd")),TblDays[],2,FALSE)</f>
        <v>Mardi</v>
      </c>
      <c r="F3" s="2" t="s">
        <v>120</v>
      </c>
      <c r="G3" s="2" t="s">
        <v>71</v>
      </c>
      <c r="H3" s="2" t="s">
        <v>289</v>
      </c>
      <c r="I3" s="2" t="s">
        <v>289</v>
      </c>
      <c r="J3" s="22" t="s">
        <v>303</v>
      </c>
      <c r="K3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Mar. 📚 Stages Pré-After</v>
      </c>
      <c r="L3" s="2" t="str">
        <f>IF(AND(TblLatest[[#This Row],[Date Fin]]&gt;TblLatest[[#This Row],[Date Début]],OR(AND(TblLatest[[#This Row],[Heure Début]]="", TblLatest[[#This Row],[Heure Fin]]=""),AND(TblLatest[[#This Row],[Date Fin]]=TblLatest[[#This Row],[Date Début]]+1,TblLatest[[#This Row],[Heure Fin]]&gt;"07h00"))),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Mar. 16 - Stages Pré-After</v>
      </c>
      <c r="M3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 &amp; CHAR(13) &amp; CHAR(10) &amp; "&gt; " &amp; TblLatest[[#This Row],[URL]]</f>
        <v>Mar. TDS - Stages Pré-After_x000D_
&gt; https://vu.fr/ndqSl</v>
      </c>
      <c r="N3" s="2" t="s">
        <v>299</v>
      </c>
    </row>
    <row r="4" spans="1:14" x14ac:dyDescent="0.25">
      <c r="A4" s="1">
        <v>45489</v>
      </c>
      <c r="B4" s="32" t="s">
        <v>291</v>
      </c>
      <c r="C4" s="1">
        <v>45490</v>
      </c>
      <c r="D4" s="32" t="s">
        <v>292</v>
      </c>
      <c r="E4" s="1" t="str">
        <f>VLOOKUP(PROPER(TEXT(A4,"dddd")),TblDays[],2,FALSE)</f>
        <v>Mardi</v>
      </c>
      <c r="F4" s="2" t="s">
        <v>88</v>
      </c>
      <c r="G4" s="2" t="s">
        <v>71</v>
      </c>
      <c r="H4" s="2" t="s">
        <v>117</v>
      </c>
      <c r="I4" s="2" t="s">
        <v>116</v>
      </c>
      <c r="J4" s="22" t="s">
        <v>304</v>
      </c>
      <c r="K4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Mar. 🪩 After TDS</v>
      </c>
      <c r="L4" s="2" t="str">
        <f>IF(AND(TblLatest[[#This Row],[Date Fin]]&gt;TblLatest[[#This Row],[Date Début]],OR(AND(TblLatest[[#This Row],[Heure Début]]="", TblLatest[[#This Row],[Heure Fin]]=""),AND(TblLatest[[#This Row],[Date Fin]]=TblLatest[[#This Row],[Date Début]]+1,TblLatest[[#This Row],[Heure Fin]]&gt;"07h00"))),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Mar. 16 - After TDS</v>
      </c>
      <c r="M4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 &amp; CHAR(13) &amp; CHAR(10) &amp; "&gt; " &amp; TblLatest[[#This Row],[URL]]</f>
        <v>Mar. TDS - After Mardi_x000D_
&gt; https://vu.fr/PBIgb</v>
      </c>
      <c r="N4" s="2" t="s">
        <v>283</v>
      </c>
    </row>
    <row r="5" spans="1:14" x14ac:dyDescent="0.25">
      <c r="A5" s="1">
        <v>45490</v>
      </c>
      <c r="B5" s="32" t="s">
        <v>291</v>
      </c>
      <c r="C5" s="1">
        <v>45490</v>
      </c>
      <c r="D5" s="32" t="s">
        <v>294</v>
      </c>
      <c r="E5" s="1" t="str">
        <f>VLOOKUP(PROPER(TEXT(A5,"dddd")),TblDays[],2,FALSE)</f>
        <v>Mercredi</v>
      </c>
      <c r="F5" s="2" t="s">
        <v>120</v>
      </c>
      <c r="G5" s="2" t="s">
        <v>71</v>
      </c>
      <c r="H5" s="6" t="s">
        <v>234</v>
      </c>
      <c r="I5" s="6" t="s">
        <v>234</v>
      </c>
      <c r="J5" s="22" t="s">
        <v>305</v>
      </c>
      <c r="K5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Mer. 📚 Intensif Inter+</v>
      </c>
      <c r="L5" s="2" t="str">
        <f>IF(AND(TblLatest[[#This Row],[Date Fin]]&gt;TblLatest[[#This Row],[Date Début]],OR(AND(TblLatest[[#This Row],[Heure Début]]="", TblLatest[[#This Row],[Heure Fin]]=""),AND(TblLatest[[#This Row],[Date Fin]]=TblLatest[[#This Row],[Date Début]]+1,TblLatest[[#This Row],[Heure Fin]]&gt;"07h00"))),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Mer. 17 - Intensif Inter+</v>
      </c>
      <c r="M5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 &amp; CHAR(13) &amp; CHAR(10) &amp; "&gt; " &amp; TblLatest[[#This Row],[URL]]</f>
        <v>Mer. TDS - Intensif Inter+_x000D_
&gt; https://vu.fr/RnOqv</v>
      </c>
      <c r="N5" s="2" t="s">
        <v>284</v>
      </c>
    </row>
    <row r="6" spans="1:14" x14ac:dyDescent="0.25">
      <c r="A6" s="1">
        <v>45491</v>
      </c>
      <c r="B6" s="32" t="s">
        <v>291</v>
      </c>
      <c r="C6" s="1">
        <v>45492</v>
      </c>
      <c r="D6" s="32" t="s">
        <v>292</v>
      </c>
      <c r="E6" s="1" t="str">
        <f>VLOOKUP(PROPER(TEXT(A6,"dddd")),TblDays[],2,FALSE)</f>
        <v>Jeudi</v>
      </c>
      <c r="F6" s="2" t="s">
        <v>88</v>
      </c>
      <c r="G6" s="4" t="s">
        <v>71</v>
      </c>
      <c r="H6" s="4" t="s">
        <v>115</v>
      </c>
      <c r="I6" s="4" t="s">
        <v>116</v>
      </c>
      <c r="J6" s="22" t="s">
        <v>306</v>
      </c>
      <c r="K6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Jeu. 🪩 After TDS</v>
      </c>
      <c r="L6" s="2" t="str">
        <f>IF(AND(TblLatest[[#This Row],[Date Fin]]&gt;TblLatest[[#This Row],[Date Début]],OR(AND(TblLatest[[#This Row],[Heure Début]]="", TblLatest[[#This Row],[Heure Fin]]=""),AND(TblLatest[[#This Row],[Date Fin]]=TblLatest[[#This Row],[Date Début]]+1,TblLatest[[#This Row],[Heure Fin]]&gt;"07h00"))),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Jeu. 18 - After TDS</v>
      </c>
      <c r="M6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 &amp; CHAR(13) &amp; CHAR(10) &amp; "&gt; " &amp; TblLatest[[#This Row],[URL]]</f>
        <v>Jeu. TDS - After Jeudi_x000D_
&gt; https://vu.fr/OvDBA</v>
      </c>
      <c r="N6" s="2" t="s">
        <v>285</v>
      </c>
    </row>
    <row r="7" spans="1:14" x14ac:dyDescent="0.25">
      <c r="A7" s="1">
        <v>45492</v>
      </c>
      <c r="B7" s="32" t="s">
        <v>297</v>
      </c>
      <c r="C7" s="1">
        <v>45493</v>
      </c>
      <c r="D7" s="32" t="s">
        <v>298</v>
      </c>
      <c r="E7" s="1" t="str">
        <f>VLOOKUP(PROPER(TEXT(A7,"dddd")),TblDays[],2,FALSE)</f>
        <v>Vendredi</v>
      </c>
      <c r="F7" s="2" t="s">
        <v>88</v>
      </c>
      <c r="G7" s="4" t="s">
        <v>108</v>
      </c>
      <c r="H7" s="2" t="s">
        <v>109</v>
      </c>
      <c r="I7" s="2" t="s">
        <v>109</v>
      </c>
      <c r="J7" s="22" t="s">
        <v>307</v>
      </c>
      <c r="K7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Ven. 🪩 Olympiades</v>
      </c>
      <c r="L7" s="2" t="str">
        <f>IF(AND(TblLatest[[#This Row],[Date Fin]]&gt;TblLatest[[#This Row],[Date Début]],OR(AND(TblLatest[[#This Row],[Heure Début]]="", TblLatest[[#This Row],[Heure Fin]]=""),AND(TblLatest[[#This Row],[Date Fin]]=TblLatest[[#This Row],[Date Début]]+1,TblLatest[[#This Row],[Heure Fin]]&gt;"07h00"))),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Ven. 19 - Olympiades</v>
      </c>
      <c r="M7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 &amp; CHAR(13) &amp; CHAR(10) &amp; "&gt; " &amp; TblLatest[[#This Row],[URL]]</f>
        <v>Ven. Sens. Danse - Olympiades_x000D_
&gt; https://vu.fr/qZuKF</v>
      </c>
      <c r="N7" s="2" t="s">
        <v>300</v>
      </c>
    </row>
    <row r="8" spans="1:14" x14ac:dyDescent="0.25">
      <c r="A8" s="1">
        <v>45492</v>
      </c>
      <c r="B8" s="32" t="s">
        <v>293</v>
      </c>
      <c r="C8" s="1">
        <v>45492</v>
      </c>
      <c r="D8" s="32" t="s">
        <v>298</v>
      </c>
      <c r="E8" s="1" t="str">
        <f>VLOOKUP(PROPER(TEXT(A8,"dddd")),TblDays[],2,FALSE)</f>
        <v>Vendredi</v>
      </c>
      <c r="F8" t="s">
        <v>88</v>
      </c>
      <c r="G8" t="s">
        <v>96</v>
      </c>
      <c r="H8" t="s">
        <v>97</v>
      </c>
      <c r="I8" t="s">
        <v>96</v>
      </c>
      <c r="J8" s="24" t="s">
        <v>308</v>
      </c>
      <c r="K8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Ven. 🪩 Factory Club</v>
      </c>
      <c r="L8" s="2" t="str">
        <f>IF(AND(TblLatest[[#This Row],[Date Fin]]&gt;TblLatest[[#This Row],[Date Début]],OR(AND(TblLatest[[#This Row],[Heure Début]]="", TblLatest[[#This Row],[Heure Fin]]=""),AND(TblLatest[[#This Row],[Date Fin]]=TblLatest[[#This Row],[Date Début]]+1,TblLatest[[#This Row],[Heure Fin]]&gt;"07h00"))),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Ven. 19 - Factory Club</v>
      </c>
      <c r="M8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 &amp; CHAR(13) &amp; CHAR(10) &amp; "&gt; " &amp; TblLatest[[#This Row],[URL]]</f>
        <v>Ven. Factory Club - Soirée RWSB_x000D_
&gt; https://vu.fr/wZdKU</v>
      </c>
      <c r="N8" s="2" t="s">
        <v>286</v>
      </c>
    </row>
    <row r="9" spans="1:14" x14ac:dyDescent="0.25">
      <c r="A9" s="1">
        <v>45493</v>
      </c>
      <c r="B9" s="32" t="s">
        <v>295</v>
      </c>
      <c r="C9" s="1">
        <v>45494</v>
      </c>
      <c r="D9" s="32" t="s">
        <v>296</v>
      </c>
      <c r="E9" s="1" t="str">
        <f>VLOOKUP(PROPER(TEXT(A9,"dddd")),TblDays[],2,FALSE)</f>
        <v>Samedi</v>
      </c>
      <c r="F9" s="4" t="s">
        <v>88</v>
      </c>
      <c r="G9" s="4" t="s">
        <v>112</v>
      </c>
      <c r="H9" s="4" t="s">
        <v>113</v>
      </c>
      <c r="I9" s="4" t="s">
        <v>113</v>
      </c>
      <c r="J9" s="7" t="s">
        <v>309</v>
      </c>
      <c r="K9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Sam. 🪩 Level Up Your WCS</v>
      </c>
      <c r="L9" s="2" t="str">
        <f>IF(AND(TblLatest[[#This Row],[Date Fin]]&gt;TblLatest[[#This Row],[Date Début]],OR(AND(TblLatest[[#This Row],[Heure Début]]="", TblLatest[[#This Row],[Heure Fin]]=""),AND(TblLatest[[#This Row],[Date Fin]]=TblLatest[[#This Row],[Date Début]]+1,TblLatest[[#This Row],[Heure Fin]]&gt;"07h00"))),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Sam. 20 - Level Up Your WCS</v>
      </c>
      <c r="M9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 &amp; CHAR(13) &amp; CHAR(10) &amp; "&gt; " &amp; TblLatest[[#This Row],[URL]]</f>
        <v>Sam. Studio Diabolo - Level Up Your WCS_x000D_
&gt; https://vu.fr/Ubhqp</v>
      </c>
      <c r="N9" s="2" t="s">
        <v>301</v>
      </c>
    </row>
  </sheetData>
  <hyperlinks>
    <hyperlink ref="J2" r:id="rId1" xr:uid="{5C155EA5-535E-4681-A2B6-61D211E3C37E}"/>
    <hyperlink ref="J3" r:id="rId2" xr:uid="{B2F5D1F8-F32A-4688-815E-234CA6988D69}"/>
    <hyperlink ref="J4" r:id="rId3" xr:uid="{7C4D27CE-08E2-439E-97AB-7DEEA326C7B4}"/>
    <hyperlink ref="J5" r:id="rId4" xr:uid="{80A390EA-7E44-4AE2-A8B7-7FA19CE9265E}"/>
    <hyperlink ref="J6" r:id="rId5" xr:uid="{981B87B4-F45E-4492-B0EC-E0678E39A26D}"/>
    <hyperlink ref="J7" r:id="rId6" xr:uid="{DD487303-E530-4BE7-AA46-48270BD00932}"/>
    <hyperlink ref="J8" r:id="rId7" xr:uid="{3B213038-A609-4B2B-9ACC-9EAA67FC6257}"/>
    <hyperlink ref="J9" r:id="rId8" xr:uid="{BF80F060-7829-436A-8EB2-820B7CD24593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D3FD-DE48-4FE8-8875-9BA61F0FAD4A}">
  <dimension ref="A1:B8"/>
  <sheetViews>
    <sheetView workbookViewId="0">
      <selection activeCell="M18" sqref="M18"/>
    </sheetView>
  </sheetViews>
  <sheetFormatPr defaultRowHeight="15" x14ac:dyDescent="0.25"/>
  <cols>
    <col min="1" max="1" width="15" customWidth="1"/>
    <col min="2" max="2" width="21.42578125" customWidth="1"/>
  </cols>
  <sheetData>
    <row r="1" spans="1:2" x14ac:dyDescent="0.25">
      <c r="A1" s="26" t="s">
        <v>249</v>
      </c>
      <c r="B1" s="26" t="s">
        <v>129</v>
      </c>
    </row>
    <row r="2" spans="1:2" x14ac:dyDescent="0.25">
      <c r="A2" t="s">
        <v>250</v>
      </c>
      <c r="B2" t="s">
        <v>251</v>
      </c>
    </row>
    <row r="3" spans="1:2" x14ac:dyDescent="0.25">
      <c r="A3" t="s">
        <v>252</v>
      </c>
      <c r="B3" t="s">
        <v>257</v>
      </c>
    </row>
    <row r="4" spans="1:2" x14ac:dyDescent="0.25">
      <c r="A4" t="s">
        <v>253</v>
      </c>
      <c r="B4" t="s">
        <v>258</v>
      </c>
    </row>
    <row r="5" spans="1:2" x14ac:dyDescent="0.25">
      <c r="A5" t="s">
        <v>259</v>
      </c>
      <c r="B5" t="s">
        <v>132</v>
      </c>
    </row>
    <row r="6" spans="1:2" x14ac:dyDescent="0.25">
      <c r="A6" t="s">
        <v>254</v>
      </c>
      <c r="B6" t="s">
        <v>138</v>
      </c>
    </row>
    <row r="7" spans="1:2" x14ac:dyDescent="0.25">
      <c r="A7" t="s">
        <v>255</v>
      </c>
      <c r="B7" t="s">
        <v>134</v>
      </c>
    </row>
    <row r="8" spans="1:2" x14ac:dyDescent="0.25">
      <c r="A8" t="s">
        <v>256</v>
      </c>
      <c r="B8" t="s">
        <v>166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DAF3-FEAA-4BCF-9BB9-43BD5D8098FF}">
  <dimension ref="A1:N8"/>
  <sheetViews>
    <sheetView workbookViewId="0">
      <selection activeCell="J19" sqref="J19"/>
    </sheetView>
  </sheetViews>
  <sheetFormatPr defaultColWidth="9.140625" defaultRowHeight="15" x14ac:dyDescent="0.25"/>
  <cols>
    <col min="1" max="4" width="14.7109375" customWidth="1"/>
    <col min="5" max="5" width="13.7109375" customWidth="1"/>
    <col min="6" max="6" width="24.140625" customWidth="1"/>
    <col min="7" max="7" width="18" customWidth="1"/>
    <col min="8" max="8" width="36.42578125" customWidth="1"/>
    <col min="9" max="9" width="32.28515625" customWidth="1"/>
    <col min="10" max="10" width="22.5703125" customWidth="1"/>
    <col min="11" max="11" width="32.7109375" customWidth="1"/>
    <col min="12" max="12" width="26" customWidth="1"/>
    <col min="13" max="14" width="47.7109375" bestFit="1" customWidth="1"/>
  </cols>
  <sheetData>
    <row r="1" spans="1:14" x14ac:dyDescent="0.25">
      <c r="A1" s="5" t="s">
        <v>273</v>
      </c>
      <c r="B1" s="29" t="s">
        <v>267</v>
      </c>
      <c r="C1" s="29" t="s">
        <v>266</v>
      </c>
      <c r="D1" s="29" t="s">
        <v>268</v>
      </c>
      <c r="E1" t="s">
        <v>129</v>
      </c>
      <c r="F1" t="s">
        <v>64</v>
      </c>
      <c r="G1" t="s">
        <v>65</v>
      </c>
      <c r="H1" t="s">
        <v>66</v>
      </c>
      <c r="I1" t="s">
        <v>67</v>
      </c>
      <c r="J1" t="s">
        <v>13</v>
      </c>
      <c r="K1" t="s">
        <v>68</v>
      </c>
      <c r="L1" t="s">
        <v>271</v>
      </c>
      <c r="M1" t="s">
        <v>130</v>
      </c>
      <c r="N1" t="s">
        <v>274</v>
      </c>
    </row>
    <row r="2" spans="1:14" x14ac:dyDescent="0.25">
      <c r="A2" s="1">
        <v>45481</v>
      </c>
      <c r="B2" s="1"/>
      <c r="C2" s="1">
        <v>45481</v>
      </c>
      <c r="D2" s="1"/>
      <c r="E2" s="1" t="str">
        <f>VLOOKUP(PROPER(TEXT(A2,"dddd")),TblDays[],2,FALSE)</f>
        <v>Lundi</v>
      </c>
      <c r="F2" s="2" t="s">
        <v>120</v>
      </c>
      <c r="G2" s="2" t="s">
        <v>71</v>
      </c>
      <c r="H2" s="2" t="s">
        <v>230</v>
      </c>
      <c r="I2" s="2" t="s">
        <v>231</v>
      </c>
      <c r="J2" s="22" t="s">
        <v>261</v>
      </c>
      <c r="K2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 " " &amp; IF(TblLatest5[[#This Row],[Type]]="Evaluations","🔍",IF(TblLatest5[[#This Row],[Type]]="Soirée","🪩",IF(TblLatest5[[#This Row],[Type]]="Evenement","🎟️",IF(TblLatest5[[#This Row],[Type]]="Stage","📚","")))) &amp; " " &amp; TblLatest5[[#This Row],[Nom Court]]</f>
        <v>Lun. 📚 Intensif Deb+</v>
      </c>
      <c r="L2" s="2" t="str">
        <f>IF(AND(TblLatest5[[#This Row],[Date Fin]]&gt;TblLatest5[[#This Row],[Date Début]],OR(AND(TblLatest5[[#This Row],[Heure Début]]="", TblLatest5[[#This Row],[Heure Fin]]=""),AND(TblLatest5[[#This Row],[Date Fin]]=TblLatest5[[#This Row],[Date Début]]+1,TblLatest5[[#This Row],[Heure Fin]]&gt;"07h00"))), "Du " &amp; TEXT(TblLatest5[[#This Row],[Date Début]],"dd") &amp; " au " &amp; TEXT(TblLatest5[[#This Row],[Date Fin]], "dd"), LEFT(TblLatest5[[#This Row],[Jour]],3) &amp; ". " &amp; TEXT(TblLatest5[[#This Row],[Date Début]],"dd")) &amp; " - " &amp; TblLatest5[[#This Row],[Nom Court]]</f>
        <v>Lun. 08 - Intensif Deb+</v>
      </c>
      <c r="M2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" " &amp; TblLatest5[[#This Row],[Lieu / Ecole]] &amp; " - " &amp; TblLatest5[[#This Row],[Nom]] &amp; CHAR(13) &amp; CHAR(10) &amp; "&gt; " &amp; TblLatest5[[#This Row],[URL]]</f>
        <v>Lun. TDS - Intensif Debutant+_x000D_
&gt; https://vu.fr/shDvA</v>
      </c>
      <c r="N2" s="2" t="s">
        <v>282</v>
      </c>
    </row>
    <row r="3" spans="1:14" x14ac:dyDescent="0.25">
      <c r="A3" s="21">
        <v>45482</v>
      </c>
      <c r="B3" s="21"/>
      <c r="C3" s="21">
        <v>45482</v>
      </c>
      <c r="D3" s="21"/>
      <c r="E3" s="1" t="str">
        <f>VLOOKUP(PROPER(TEXT(A3,"dddd")),TblDays[],2,FALSE)</f>
        <v>Mardi</v>
      </c>
      <c r="F3" s="2" t="s">
        <v>88</v>
      </c>
      <c r="G3" s="2" t="s">
        <v>71</v>
      </c>
      <c r="H3" s="2" t="s">
        <v>117</v>
      </c>
      <c r="I3" s="2" t="s">
        <v>116</v>
      </c>
      <c r="J3" s="22" t="s">
        <v>262</v>
      </c>
      <c r="K3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 " " &amp; IF(TblLatest5[[#This Row],[Type]]="Evaluations","🔍",IF(TblLatest5[[#This Row],[Type]]="Soirée","🪩",IF(TblLatest5[[#This Row],[Type]]="Evenement","🎟️",IF(TblLatest5[[#This Row],[Type]]="Stage","📚","")))) &amp; " " &amp; TblLatest5[[#This Row],[Nom Court]]</f>
        <v>Mar. 🪩 After TDS</v>
      </c>
      <c r="L3" s="2" t="str">
        <f>IF(AND(TblLatest5[[#This Row],[Date Fin]]&gt;TblLatest5[[#This Row],[Date Début]],OR(AND(TblLatest5[[#This Row],[Heure Début]]="", TblLatest5[[#This Row],[Heure Fin]]=""),AND(TblLatest5[[#This Row],[Date Fin]]=TblLatest5[[#This Row],[Date Début]]+1,TblLatest5[[#This Row],[Heure Fin]]&gt;"07h00"))), "Du " &amp; TEXT(TblLatest5[[#This Row],[Date Début]],"dd") &amp; " au " &amp; TEXT(TblLatest5[[#This Row],[Date Fin]], "dd"), LEFT(TblLatest5[[#This Row],[Jour]],3) &amp; ". " &amp; TEXT(TblLatest5[[#This Row],[Date Début]],"dd")) &amp; " - " &amp; TblLatest5[[#This Row],[Nom Court]]</f>
        <v>Mar. 09 - After TDS</v>
      </c>
      <c r="M3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" " &amp; TblLatest5[[#This Row],[Lieu / Ecole]] &amp; " - " &amp; TblLatest5[[#This Row],[Nom]] &amp; CHAR(13) &amp; CHAR(10) &amp; "&gt; " &amp; TblLatest5[[#This Row],[URL]]</f>
        <v>Mar. TDS - After Mardi_x000D_
&gt; https://vu.fr/qBIpB</v>
      </c>
      <c r="N3" s="2" t="s">
        <v>283</v>
      </c>
    </row>
    <row r="4" spans="1:14" x14ac:dyDescent="0.25">
      <c r="A4" s="1">
        <v>45483</v>
      </c>
      <c r="B4" s="1"/>
      <c r="C4" s="1">
        <v>45483</v>
      </c>
      <c r="D4" s="1"/>
      <c r="E4" s="1" t="str">
        <f>VLOOKUP(PROPER(TEXT(A4,"dddd")),TblDays[],2,FALSE)</f>
        <v>Mercredi</v>
      </c>
      <c r="F4" s="2" t="s">
        <v>120</v>
      </c>
      <c r="G4" s="2" t="s">
        <v>71</v>
      </c>
      <c r="H4" s="6" t="s">
        <v>234</v>
      </c>
      <c r="I4" s="6" t="s">
        <v>234</v>
      </c>
      <c r="J4" s="22" t="s">
        <v>263</v>
      </c>
      <c r="K4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 " " &amp; IF(TblLatest5[[#This Row],[Type]]="Evaluations","🔍",IF(TblLatest5[[#This Row],[Type]]="Soirée","🪩",IF(TblLatest5[[#This Row],[Type]]="Evenement","🎟️",IF(TblLatest5[[#This Row],[Type]]="Stage","📚","")))) &amp; " " &amp; TblLatest5[[#This Row],[Nom Court]]</f>
        <v>Mer. 📚 Intensif Inter+</v>
      </c>
      <c r="L4" s="2" t="str">
        <f>IF(AND(TblLatest5[[#This Row],[Date Fin]]&gt;TblLatest5[[#This Row],[Date Début]],OR(AND(TblLatest5[[#This Row],[Heure Début]]="", TblLatest5[[#This Row],[Heure Fin]]=""),AND(TblLatest5[[#This Row],[Date Fin]]=TblLatest5[[#This Row],[Date Début]]+1,TblLatest5[[#This Row],[Heure Fin]]&gt;"07h00"))), "Du " &amp; TEXT(TblLatest5[[#This Row],[Date Début]],"dd") &amp; " au " &amp; TEXT(TblLatest5[[#This Row],[Date Fin]], "dd"), LEFT(TblLatest5[[#This Row],[Jour]],3) &amp; ". " &amp; TEXT(TblLatest5[[#This Row],[Date Début]],"dd")) &amp; " - " &amp; TblLatest5[[#This Row],[Nom Court]]</f>
        <v>Mer. 10 - Intensif Inter+</v>
      </c>
      <c r="M4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" " &amp; TblLatest5[[#This Row],[Lieu / Ecole]] &amp; " - " &amp; TblLatest5[[#This Row],[Nom]] &amp; CHAR(13) &amp; CHAR(10) &amp; "&gt; " &amp; TblLatest5[[#This Row],[URL]]</f>
        <v>Mer. TDS - Intensif Inter+_x000D_
&gt; https://vu.fr/olGDE</v>
      </c>
      <c r="N4" s="2" t="s">
        <v>284</v>
      </c>
    </row>
    <row r="5" spans="1:14" x14ac:dyDescent="0.25">
      <c r="A5" s="21">
        <v>45484</v>
      </c>
      <c r="B5" s="21"/>
      <c r="C5" s="21">
        <v>45484</v>
      </c>
      <c r="D5" s="21"/>
      <c r="E5" s="1" t="str">
        <f>VLOOKUP(PROPER(TEXT(A5,"dddd")),TblDays[],2,FALSE)</f>
        <v>Jeudi</v>
      </c>
      <c r="F5" s="2" t="s">
        <v>88</v>
      </c>
      <c r="G5" s="4" t="s">
        <v>71</v>
      </c>
      <c r="H5" s="4" t="s">
        <v>115</v>
      </c>
      <c r="I5" s="4" t="s">
        <v>116</v>
      </c>
      <c r="J5" s="22" t="s">
        <v>264</v>
      </c>
      <c r="K5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 " " &amp; IF(TblLatest5[[#This Row],[Type]]="Evaluations","🔍",IF(TblLatest5[[#This Row],[Type]]="Soirée","🪩",IF(TblLatest5[[#This Row],[Type]]="Evenement","🎟️",IF(TblLatest5[[#This Row],[Type]]="Stage","📚","")))) &amp; " " &amp; TblLatest5[[#This Row],[Nom Court]]</f>
        <v>Jeu. 🪩 After TDS</v>
      </c>
      <c r="L5" s="2" t="str">
        <f>IF(AND(TblLatest5[[#This Row],[Date Fin]]&gt;TblLatest5[[#This Row],[Date Début]],OR(AND(TblLatest5[[#This Row],[Heure Début]]="", TblLatest5[[#This Row],[Heure Fin]]=""),AND(TblLatest5[[#This Row],[Date Fin]]=TblLatest5[[#This Row],[Date Début]]+1,TblLatest5[[#This Row],[Heure Fin]]&gt;"07h00"))), "Du " &amp; TEXT(TblLatest5[[#This Row],[Date Début]],"dd") &amp; " au " &amp; TEXT(TblLatest5[[#This Row],[Date Fin]], "dd"), LEFT(TblLatest5[[#This Row],[Jour]],3) &amp; ". " &amp; TEXT(TblLatest5[[#This Row],[Date Début]],"dd")) &amp; " - " &amp; TblLatest5[[#This Row],[Nom Court]]</f>
        <v>Jeu. 11 - After TDS</v>
      </c>
      <c r="M5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" " &amp; TblLatest5[[#This Row],[Lieu / Ecole]] &amp; " - " &amp; TblLatest5[[#This Row],[Nom]] &amp; CHAR(13) &amp; CHAR(10) &amp; "&gt; " &amp; TblLatest5[[#This Row],[URL]]</f>
        <v>Jeu. TDS - After Jeudi_x000D_
&gt; https://vu.fr/tKHqr</v>
      </c>
      <c r="N5" s="2" t="s">
        <v>285</v>
      </c>
    </row>
    <row r="6" spans="1:14" x14ac:dyDescent="0.25">
      <c r="A6" s="1">
        <v>45485</v>
      </c>
      <c r="B6" s="1"/>
      <c r="C6" s="1">
        <v>45485</v>
      </c>
      <c r="D6" s="1"/>
      <c r="E6" s="1" t="str">
        <f>VLOOKUP(PROPER(TEXT(A6,"dddd")),TblDays[],2,FALSE)</f>
        <v>Vendredi</v>
      </c>
      <c r="F6" t="s">
        <v>88</v>
      </c>
      <c r="G6" t="s">
        <v>96</v>
      </c>
      <c r="H6" t="s">
        <v>97</v>
      </c>
      <c r="I6" t="s">
        <v>96</v>
      </c>
      <c r="J6" s="24" t="s">
        <v>265</v>
      </c>
      <c r="K6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 " " &amp; IF(TblLatest5[[#This Row],[Type]]="Evaluations","🔍",IF(TblLatest5[[#This Row],[Type]]="Soirée","🪩",IF(TblLatest5[[#This Row],[Type]]="Evenement","🎟️",IF(TblLatest5[[#This Row],[Type]]="Stage","📚","")))) &amp; " " &amp; TblLatest5[[#This Row],[Nom Court]]</f>
        <v>Ven. 🪩 Factory Club</v>
      </c>
      <c r="L6" s="2" t="str">
        <f>IF(AND(TblLatest5[[#This Row],[Date Fin]]&gt;TblLatest5[[#This Row],[Date Début]],OR(AND(TblLatest5[[#This Row],[Heure Début]]="", TblLatest5[[#This Row],[Heure Fin]]=""),AND(TblLatest5[[#This Row],[Date Fin]]=TblLatest5[[#This Row],[Date Début]]+1,TblLatest5[[#This Row],[Heure Fin]]&gt;"07h00"))), "Du " &amp; TEXT(TblLatest5[[#This Row],[Date Début]],"dd") &amp; " au " &amp; TEXT(TblLatest5[[#This Row],[Date Fin]], "dd"), LEFT(TblLatest5[[#This Row],[Jour]],3) &amp; ". " &amp; TEXT(TblLatest5[[#This Row],[Date Début]],"dd")) &amp; " - " &amp; TblLatest5[[#This Row],[Nom Court]]</f>
        <v>Ven. 12 - Factory Club</v>
      </c>
      <c r="M6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" " &amp; TblLatest5[[#This Row],[Lieu / Ecole]] &amp; " - " &amp; TblLatest5[[#This Row],[Nom]] &amp; CHAR(13) &amp; CHAR(10) &amp; "&gt; " &amp; TblLatest5[[#This Row],[URL]]</f>
        <v>Ven. Factory Club - Soirée RWSB_x000D_
&gt; https://vu.fr/aoJab</v>
      </c>
      <c r="N6" s="2" t="s">
        <v>286</v>
      </c>
    </row>
    <row r="7" spans="1:14" x14ac:dyDescent="0.25">
      <c r="A7" s="1">
        <v>45487</v>
      </c>
      <c r="B7" s="1"/>
      <c r="C7" s="1">
        <v>45487</v>
      </c>
      <c r="D7" s="1"/>
      <c r="E7" s="1" t="str">
        <f>VLOOKUP(PROPER(TEXT(A7,"dddd")),TblDays[],2,FALSE)</f>
        <v>Dimanche</v>
      </c>
      <c r="F7" t="s">
        <v>88</v>
      </c>
      <c r="G7" t="s">
        <v>100</v>
      </c>
      <c r="H7" t="s">
        <v>102</v>
      </c>
      <c r="I7" t="s">
        <v>272</v>
      </c>
      <c r="J7" s="7" t="s">
        <v>224</v>
      </c>
      <c r="K7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 " " &amp; IF(TblLatest5[[#This Row],[Type]]="Evaluations","🔍",IF(TblLatest5[[#This Row],[Type]]="Soirée","🪩",IF(TblLatest5[[#This Row],[Type]]="Evenement","🎟️",IF(TblLatest5[[#This Row],[Type]]="Stage","📚","")))) &amp; " " &amp; TblLatest5[[#This Row],[Nom Court]]</f>
        <v>Dim. 🪩 Station Danse</v>
      </c>
      <c r="L7" s="2" t="str">
        <f>IF(AND(TblLatest5[[#This Row],[Date Fin]]&gt;TblLatest5[[#This Row],[Date Début]],OR(AND(TblLatest5[[#This Row],[Heure Début]]="", TblLatest5[[#This Row],[Heure Fin]]=""),AND(TblLatest5[[#This Row],[Date Fin]]=TblLatest5[[#This Row],[Date Début]]+1,TblLatest5[[#This Row],[Heure Fin]]&gt;"07h00"))), "Du " &amp; TEXT(TblLatest5[[#This Row],[Date Début]],"dd") &amp; " au " &amp; TEXT(TblLatest5[[#This Row],[Date Fin]], "dd"), LEFT(TblLatest5[[#This Row],[Jour]],3) &amp; ". " &amp; TEXT(TblLatest5[[#This Row],[Date Début]],"dd")) &amp; " - " &amp; TblLatest5[[#This Row],[Nom Court]]</f>
        <v>Dim. 14 - Station Danse</v>
      </c>
      <c r="M7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" " &amp; TblLatest5[[#This Row],[Lieu / Ecole]] &amp; " - " &amp; TblLatest5[[#This Row],[Nom]] &amp; CHAR(13) &amp; CHAR(10) &amp; "&gt; " &amp; TblLatest5[[#This Row],[URL]]</f>
        <v>Dim. La Station - Happy Sunday_x000D_
&gt; https://vu.fr/goFJh</v>
      </c>
      <c r="N7" s="2" t="s">
        <v>287</v>
      </c>
    </row>
    <row r="8" spans="1:14" x14ac:dyDescent="0.25">
      <c r="A8" s="1">
        <v>45479</v>
      </c>
      <c r="B8" s="1"/>
      <c r="C8" s="1">
        <v>45486</v>
      </c>
      <c r="D8" s="1"/>
      <c r="E8" s="1" t="str">
        <f>VLOOKUP(PROPER(TEXT(A8,"dddd")),TblDays[],2,FALSE)</f>
        <v>Samedi</v>
      </c>
      <c r="F8" s="2" t="s">
        <v>73</v>
      </c>
      <c r="G8" s="2" t="s">
        <v>260</v>
      </c>
      <c r="H8" s="2" t="s">
        <v>247</v>
      </c>
      <c r="I8" s="2" t="s">
        <v>247</v>
      </c>
      <c r="J8" s="7" t="s">
        <v>248</v>
      </c>
      <c r="K8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 " " &amp; IF(TblLatest5[[#This Row],[Type]]="Evaluations","🔍",IF(TblLatest5[[#This Row],[Type]]="Soirée","🪩",IF(TblLatest5[[#This Row],[Type]]="Evenement","🎟️",IF(TblLatest5[[#This Row],[Type]]="Stage","📚","")))) &amp; " " &amp; TblLatest5[[#This Row],[Nom Court]]</f>
        <v>WE. 🎟️ WOTP</v>
      </c>
      <c r="L8" s="2" t="str">
        <f>IF(AND(TblLatest5[[#This Row],[Date Fin]]&gt;TblLatest5[[#This Row],[Date Début]],OR(AND(TblLatest5[[#This Row],[Heure Début]]="", TblLatest5[[#This Row],[Heure Fin]]=""),AND(TblLatest5[[#This Row],[Date Fin]]=TblLatest5[[#This Row],[Date Début]]+1,TblLatest5[[#This Row],[Heure Fin]]&gt;"07h00"))), "Du " &amp; TEXT(TblLatest5[[#This Row],[Date Début]],"dd") &amp; " au " &amp; TEXT(TblLatest5[[#This Row],[Date Fin]], "dd"), LEFT(TblLatest5[[#This Row],[Jour]],3) &amp; ". " &amp; TEXT(TblLatest5[[#This Row],[Date Début]],"dd")) &amp; " - " &amp; TblLatest5[[#This Row],[Nom Court]]</f>
        <v>Du 06 au 13 - WOTP</v>
      </c>
      <c r="M8" s="2" t="str">
        <f>IF(TblLatest5[[#This Row],[Type]]="Evaluations",LEFT(TblLatest5[[#This Row],[Jour]],3) &amp; ".",IF(TblLatest5[[#This Row],[Type]]="Soirée",LEFT(TblLatest5[[#This Row],[Jour]],3) &amp; ".",IF(TblLatest5[[#This Row],[Type]]="Evenement","WE.",IF(TblLatest5[[#This Row],[Type]]="Stage",LEFT(TblLatest5[[#This Row],[Jour]],3) &amp; ".","")))) &amp; " " &amp; TblLatest5[[#This Row],[Lieu / Ecole]] &amp; " - " &amp; TblLatest5[[#This Row],[Nom]] &amp; CHAR(13) &amp; CHAR(10) &amp; "&gt; " &amp; TblLatest5[[#This Row],[URL]]</f>
        <v>WE. Cannes - WOTP_x000D_
&gt; https://vu.fr/yaYLj</v>
      </c>
      <c r="N8" s="2" t="s">
        <v>288</v>
      </c>
    </row>
  </sheetData>
  <hyperlinks>
    <hyperlink ref="J8" r:id="rId1" xr:uid="{D498D851-34B6-414C-A606-02EB3971D90C}"/>
    <hyperlink ref="J7" r:id="rId2" xr:uid="{37E6870E-C48E-49B2-A1CE-9CFA79C2070F}"/>
    <hyperlink ref="J6" r:id="rId3" xr:uid="{1C58F251-D3D1-46AB-8270-FFCBEDFCACDF}"/>
    <hyperlink ref="J5" r:id="rId4" xr:uid="{F17428E6-79CE-44AC-9019-FA066B1E3C70}"/>
    <hyperlink ref="J4" r:id="rId5" xr:uid="{61895C52-3885-47D5-BC14-E975F9EDD0ED}"/>
    <hyperlink ref="J3" r:id="rId6" xr:uid="{238F9ECB-B698-4A1D-A378-46268B608423}"/>
    <hyperlink ref="J2" r:id="rId7" xr:uid="{56EA36F2-317C-4DDF-AC90-AAB5295D40B4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F931-09B4-4724-BB11-DDCAA6AA5863}">
  <dimension ref="A1:J128"/>
  <sheetViews>
    <sheetView workbookViewId="0">
      <selection activeCell="D133" sqref="A133:D133"/>
    </sheetView>
  </sheetViews>
  <sheetFormatPr defaultColWidth="9.140625" defaultRowHeight="15" x14ac:dyDescent="0.25"/>
  <cols>
    <col min="1" max="1" width="12.7109375" customWidth="1"/>
    <col min="2" max="2" width="13.42578125" customWidth="1"/>
    <col min="3" max="3" width="17.42578125" customWidth="1"/>
    <col min="4" max="4" width="24.42578125" customWidth="1"/>
    <col min="5" max="5" width="24.28515625" customWidth="1"/>
    <col min="6" max="6" width="26.42578125" customWidth="1"/>
    <col min="7" max="7" width="22.7109375" bestFit="1" customWidth="1"/>
    <col min="8" max="8" width="36.85546875" customWidth="1"/>
    <col min="9" max="9" width="60.85546875" bestFit="1" customWidth="1"/>
    <col min="10" max="10" width="29.140625" bestFit="1" customWidth="1"/>
  </cols>
  <sheetData>
    <row r="1" spans="1:10" x14ac:dyDescent="0.25">
      <c r="A1" t="s">
        <v>128</v>
      </c>
      <c r="B1" t="s">
        <v>129</v>
      </c>
      <c r="C1" t="s">
        <v>64</v>
      </c>
      <c r="D1" t="s">
        <v>65</v>
      </c>
      <c r="E1" t="s">
        <v>66</v>
      </c>
      <c r="F1" t="s">
        <v>67</v>
      </c>
      <c r="G1" t="s">
        <v>13</v>
      </c>
      <c r="H1" t="s">
        <v>68</v>
      </c>
      <c r="I1" t="s">
        <v>130</v>
      </c>
      <c r="J1" t="s">
        <v>274</v>
      </c>
    </row>
    <row r="2" spans="1:10" x14ac:dyDescent="0.25">
      <c r="A2" s="10">
        <v>45370</v>
      </c>
      <c r="B2" s="1" t="str">
        <f>VLOOKUP(PROPER(TEXT(A2,"dddd")),TblDays[],2,FALSE)</f>
        <v>Mardi</v>
      </c>
      <c r="C2" s="2" t="s">
        <v>88</v>
      </c>
      <c r="D2" s="2" t="s">
        <v>71</v>
      </c>
      <c r="E2" s="2" t="s">
        <v>117</v>
      </c>
      <c r="F2" s="2" t="s">
        <v>116</v>
      </c>
      <c r="G2" s="2"/>
      <c r="H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Mar. TDS - After Mardi_x000D_
&gt; </v>
      </c>
      <c r="J2" s="2"/>
    </row>
    <row r="3" spans="1:10" x14ac:dyDescent="0.25">
      <c r="A3" s="10">
        <v>45372</v>
      </c>
      <c r="B3" s="1" t="str">
        <f t="shared" ref="B3:B8" si="0">PROPER(TEXT(A3,"jjjj"))</f>
        <v>Jjjj</v>
      </c>
      <c r="C3" s="2" t="s">
        <v>88</v>
      </c>
      <c r="D3" s="2" t="s">
        <v>71</v>
      </c>
      <c r="E3" s="2" t="s">
        <v>115</v>
      </c>
      <c r="F3" s="2" t="s">
        <v>116</v>
      </c>
      <c r="G3" s="2"/>
      <c r="H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TDS - After Jeudi_x000D_
&gt; </v>
      </c>
      <c r="J3" s="2"/>
    </row>
    <row r="4" spans="1:10" x14ac:dyDescent="0.25">
      <c r="A4" s="10">
        <v>45373</v>
      </c>
      <c r="B4" s="1" t="str">
        <f t="shared" si="0"/>
        <v>Jjjj</v>
      </c>
      <c r="C4" s="2" t="s">
        <v>88</v>
      </c>
      <c r="D4" s="2" t="s">
        <v>96</v>
      </c>
      <c r="E4" s="2" t="s">
        <v>97</v>
      </c>
      <c r="F4" s="2" t="s">
        <v>131</v>
      </c>
      <c r="G4" s="2"/>
      <c r="H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Factory Club</v>
      </c>
      <c r="I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Factory Club - Soirée RWSB_x000D_
&gt; </v>
      </c>
      <c r="J4" s="2"/>
    </row>
    <row r="5" spans="1:10" x14ac:dyDescent="0.25">
      <c r="A5" s="10">
        <v>45373</v>
      </c>
      <c r="B5" s="1" t="str">
        <f t="shared" si="0"/>
        <v>Jjjj</v>
      </c>
      <c r="C5" s="2" t="s">
        <v>88</v>
      </c>
      <c r="D5" s="2" t="s">
        <v>103</v>
      </c>
      <c r="E5" s="2" t="s">
        <v>104</v>
      </c>
      <c r="F5" s="2" t="s">
        <v>105</v>
      </c>
      <c r="G5" s="2"/>
      <c r="H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MTG (R4T + WCS)</v>
      </c>
      <c r="I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Rock4U - Move That Gallery_x000D_
&gt; </v>
      </c>
      <c r="J5" s="2"/>
    </row>
    <row r="6" spans="1:10" x14ac:dyDescent="0.25">
      <c r="A6" s="10">
        <v>45374</v>
      </c>
      <c r="B6" s="1" t="str">
        <f t="shared" si="0"/>
        <v>Jjjj</v>
      </c>
      <c r="C6" s="2" t="s">
        <v>73</v>
      </c>
      <c r="D6" s="2" t="s">
        <v>76</v>
      </c>
      <c r="E6" s="2" t="s">
        <v>77</v>
      </c>
      <c r="F6" s="2" t="s">
        <v>77</v>
      </c>
      <c r="G6" s="2"/>
      <c r="H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Stage "Les Virginies"</v>
      </c>
      <c r="I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WE. Friendly Danses - Stage "Les Virginies"_x000D_
&gt; </v>
      </c>
      <c r="J6" s="2"/>
    </row>
    <row r="7" spans="1:10" x14ac:dyDescent="0.25">
      <c r="A7" s="10">
        <v>45375</v>
      </c>
      <c r="B7" s="1" t="str">
        <f t="shared" si="0"/>
        <v>Jjjj</v>
      </c>
      <c r="C7" s="2" t="s">
        <v>88</v>
      </c>
      <c r="D7" s="2" t="s">
        <v>100</v>
      </c>
      <c r="E7" s="2" t="s">
        <v>102</v>
      </c>
      <c r="F7" s="2" t="s">
        <v>102</v>
      </c>
      <c r="G7" s="2"/>
      <c r="H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Sunday</v>
      </c>
      <c r="I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La Station - Happy Sunday_x000D_
&gt; </v>
      </c>
      <c r="J7" s="2"/>
    </row>
    <row r="8" spans="1:10" x14ac:dyDescent="0.25">
      <c r="A8" s="10">
        <v>45377</v>
      </c>
      <c r="B8" s="1" t="str">
        <f t="shared" si="0"/>
        <v>Jjjj</v>
      </c>
      <c r="C8" s="2" t="s">
        <v>88</v>
      </c>
      <c r="D8" s="2" t="s">
        <v>71</v>
      </c>
      <c r="E8" s="2" t="s">
        <v>117</v>
      </c>
      <c r="F8" s="2" t="s">
        <v>116</v>
      </c>
      <c r="G8" s="2"/>
      <c r="H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TDS - After Mardi_x000D_
&gt; </v>
      </c>
      <c r="J8" s="2"/>
    </row>
    <row r="9" spans="1:10" x14ac:dyDescent="0.25">
      <c r="A9" s="10">
        <v>45379</v>
      </c>
      <c r="B9" s="1" t="s">
        <v>132</v>
      </c>
      <c r="C9" s="2" t="s">
        <v>88</v>
      </c>
      <c r="D9" s="2" t="s">
        <v>71</v>
      </c>
      <c r="E9" s="2" t="s">
        <v>115</v>
      </c>
      <c r="F9" s="2" t="s">
        <v>116</v>
      </c>
      <c r="G9" s="2"/>
      <c r="H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Jeu. TDS - After Jeudi_x000D_
&gt; </v>
      </c>
      <c r="J9" s="2"/>
    </row>
    <row r="10" spans="1:10" x14ac:dyDescent="0.25">
      <c r="A10" s="10">
        <v>45380</v>
      </c>
      <c r="B10" s="1" t="str">
        <f>PROPER(TEXT(A10,"jjjj"))</f>
        <v>Jjjj</v>
      </c>
      <c r="C10" s="2" t="s">
        <v>88</v>
      </c>
      <c r="D10" s="2" t="s">
        <v>96</v>
      </c>
      <c r="E10" s="2" t="s">
        <v>97</v>
      </c>
      <c r="F10" s="2" t="s">
        <v>131</v>
      </c>
      <c r="G10" s="2"/>
      <c r="H1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Factory Club</v>
      </c>
      <c r="I1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Factory Club - Soirée RWSB_x000D_
&gt; </v>
      </c>
      <c r="J10" s="2"/>
    </row>
    <row r="11" spans="1:10" x14ac:dyDescent="0.25">
      <c r="A11" s="10">
        <v>45380</v>
      </c>
      <c r="B11" s="1" t="str">
        <f>PROPER(TEXT(A11,"jjjj"))</f>
        <v>Jjjj</v>
      </c>
      <c r="C11" s="2" t="s">
        <v>73</v>
      </c>
      <c r="D11" s="2" t="s">
        <v>79</v>
      </c>
      <c r="E11" s="2" t="s">
        <v>80</v>
      </c>
      <c r="F11" s="2" t="s">
        <v>80</v>
      </c>
      <c r="G11" s="2"/>
      <c r="H1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West In Champagne</v>
      </c>
      <c r="I1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WE. WCSC - West In Champagne_x000D_
&gt; </v>
      </c>
      <c r="J11" s="2"/>
    </row>
    <row r="12" spans="1:10" x14ac:dyDescent="0.25">
      <c r="A12" s="10">
        <v>45382</v>
      </c>
      <c r="B12" s="1" t="str">
        <f>PROPER(TEXT(A12,"jjjj"))</f>
        <v>Jjjj</v>
      </c>
      <c r="C12" s="2" t="s">
        <v>88</v>
      </c>
      <c r="D12" s="2" t="s">
        <v>93</v>
      </c>
      <c r="E12" s="2" t="s">
        <v>94</v>
      </c>
      <c r="F12" s="2" t="s">
        <v>94</v>
      </c>
      <c r="G12" s="2"/>
      <c r="H1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Dimanche WCS</v>
      </c>
      <c r="I1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DK'Danse - Dimanche WCS_x000D_
&gt; </v>
      </c>
      <c r="J12" s="2"/>
    </row>
    <row r="13" spans="1:10" x14ac:dyDescent="0.25">
      <c r="A13" s="10">
        <v>45382</v>
      </c>
      <c r="B13" s="1" t="str">
        <f>PROPER(TEXT(A13,"jjjj"))</f>
        <v>Jjjj</v>
      </c>
      <c r="C13" s="2" t="s">
        <v>88</v>
      </c>
      <c r="D13" s="2" t="s">
        <v>100</v>
      </c>
      <c r="E13" s="2" t="s">
        <v>102</v>
      </c>
      <c r="F13" s="2" t="s">
        <v>102</v>
      </c>
      <c r="G13" s="2"/>
      <c r="H1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Sunday</v>
      </c>
      <c r="I1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La Station - Happy Sunday_x000D_
&gt; </v>
      </c>
      <c r="J13" s="2"/>
    </row>
    <row r="14" spans="1:10" x14ac:dyDescent="0.25">
      <c r="A14" s="10">
        <v>45384</v>
      </c>
      <c r="B14" s="1" t="str">
        <f>PROPER(TEXT(A14,"jjjj"))</f>
        <v>Jjjj</v>
      </c>
      <c r="C14" s="2" t="s">
        <v>88</v>
      </c>
      <c r="D14" s="2" t="s">
        <v>71</v>
      </c>
      <c r="E14" s="2" t="s">
        <v>117</v>
      </c>
      <c r="F14" s="2" t="s">
        <v>116</v>
      </c>
      <c r="G14" s="2"/>
      <c r="H1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1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TDS - After Mardi_x000D_
&gt; </v>
      </c>
      <c r="J14" s="2"/>
    </row>
    <row r="15" spans="1:10" x14ac:dyDescent="0.25">
      <c r="A15" s="10">
        <v>45386</v>
      </c>
      <c r="B15" s="1" t="s">
        <v>132</v>
      </c>
      <c r="C15" s="2" t="s">
        <v>88</v>
      </c>
      <c r="D15" s="2" t="s">
        <v>71</v>
      </c>
      <c r="E15" s="2" t="s">
        <v>115</v>
      </c>
      <c r="F15" s="2" t="s">
        <v>116</v>
      </c>
      <c r="G15" s="2"/>
      <c r="H1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1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Jeu. TDS - After Jeudi_x000D_
&gt; </v>
      </c>
      <c r="J15" s="2"/>
    </row>
    <row r="16" spans="1:10" x14ac:dyDescent="0.25">
      <c r="A16" s="10">
        <v>45387</v>
      </c>
      <c r="B16" s="1" t="str">
        <f>PROPER(TEXT(A16,"jjjj"))</f>
        <v>Jjjj</v>
      </c>
      <c r="C16" s="2" t="s">
        <v>88</v>
      </c>
      <c r="D16" s="2" t="s">
        <v>96</v>
      </c>
      <c r="E16" s="2" t="s">
        <v>97</v>
      </c>
      <c r="F16" s="2" t="s">
        <v>131</v>
      </c>
      <c r="G16" s="2"/>
      <c r="H1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Factory Club</v>
      </c>
      <c r="I1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Factory Club - Soirée RWSB_x000D_
&gt; </v>
      </c>
      <c r="J16" s="2"/>
    </row>
    <row r="17" spans="1:10" x14ac:dyDescent="0.25">
      <c r="A17" s="10">
        <v>45387</v>
      </c>
      <c r="B17" s="1" t="str">
        <f>PROPER(TEXT(A17,"jjjj"))</f>
        <v>Jjjj</v>
      </c>
      <c r="C17" s="2" t="s">
        <v>88</v>
      </c>
      <c r="D17" s="6" t="s">
        <v>112</v>
      </c>
      <c r="E17" s="6" t="s">
        <v>133</v>
      </c>
      <c r="F17" s="6" t="s">
        <v>133</v>
      </c>
      <c r="G17" s="2"/>
      <c r="H1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Level Up You WCS</v>
      </c>
      <c r="I1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Studio Diabolo - Level Up You WCS_x000D_
&gt; </v>
      </c>
      <c r="J17" s="2"/>
    </row>
    <row r="18" spans="1:10" x14ac:dyDescent="0.25">
      <c r="A18" s="10">
        <v>45388</v>
      </c>
      <c r="B18" s="1" t="s">
        <v>134</v>
      </c>
      <c r="C18" s="2" t="s">
        <v>88</v>
      </c>
      <c r="D18" s="2" t="s">
        <v>71</v>
      </c>
      <c r="E18" s="2" t="s">
        <v>88</v>
      </c>
      <c r="F18" s="2" t="s">
        <v>118</v>
      </c>
      <c r="G18" s="2"/>
      <c r="H1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Soirée TDS</v>
      </c>
      <c r="I1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Sam. TDS - Soirée_x000D_
&gt; </v>
      </c>
      <c r="J18" s="2"/>
    </row>
    <row r="19" spans="1:10" x14ac:dyDescent="0.25">
      <c r="A19" s="10">
        <v>45388</v>
      </c>
      <c r="B19" s="1" t="s">
        <v>134</v>
      </c>
      <c r="C19" s="2" t="s">
        <v>120</v>
      </c>
      <c r="D19" s="2" t="s">
        <v>71</v>
      </c>
      <c r="E19" s="2" t="s">
        <v>126</v>
      </c>
      <c r="F19" s="2" t="s">
        <v>127</v>
      </c>
      <c r="G19" s="2"/>
      <c r="H1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📚 Styling Follower</v>
      </c>
      <c r="I1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Sam. TDS - Styling Follower TDS_x000D_
&gt; </v>
      </c>
      <c r="J19" s="2"/>
    </row>
    <row r="20" spans="1:10" x14ac:dyDescent="0.25">
      <c r="A20" s="10">
        <v>45389</v>
      </c>
      <c r="B20" s="1" t="str">
        <f>PROPER(TEXT(A20,"jjjj"))</f>
        <v>Jjjj</v>
      </c>
      <c r="C20" s="2" t="s">
        <v>120</v>
      </c>
      <c r="D20" s="2" t="s">
        <v>71</v>
      </c>
      <c r="E20" s="2" t="s">
        <v>125</v>
      </c>
      <c r="F20" s="2" t="s">
        <v>125</v>
      </c>
      <c r="G20" s="2"/>
      <c r="H2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📚 Stage WCS</v>
      </c>
      <c r="I2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TDS - Stage WCS_x000D_
&gt; </v>
      </c>
      <c r="J20" s="2"/>
    </row>
    <row r="21" spans="1:10" x14ac:dyDescent="0.25">
      <c r="A21" s="10">
        <v>45389</v>
      </c>
      <c r="B21" s="1" t="str">
        <f>PROPER(TEXT(A21,"jjjj"))</f>
        <v>Jjjj</v>
      </c>
      <c r="C21" s="2" t="s">
        <v>88</v>
      </c>
      <c r="D21" s="2" t="s">
        <v>100</v>
      </c>
      <c r="E21" s="2" t="s">
        <v>102</v>
      </c>
      <c r="F21" s="2" t="s">
        <v>102</v>
      </c>
      <c r="G21" s="2"/>
      <c r="H2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Sunday</v>
      </c>
      <c r="I2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La Station - Happy Sunday_x000D_
&gt; </v>
      </c>
      <c r="J21" s="2"/>
    </row>
    <row r="22" spans="1:10" x14ac:dyDescent="0.25">
      <c r="A22" s="10">
        <v>45391</v>
      </c>
      <c r="B22" s="1" t="str">
        <f>PROPER(TEXT(A22,"jjjj"))</f>
        <v>Jjjj</v>
      </c>
      <c r="C22" s="2" t="s">
        <v>88</v>
      </c>
      <c r="D22" s="2" t="s">
        <v>71</v>
      </c>
      <c r="E22" s="2" t="s">
        <v>117</v>
      </c>
      <c r="F22" s="2" t="s">
        <v>116</v>
      </c>
      <c r="G22" s="7" t="s">
        <v>135</v>
      </c>
      <c r="H2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2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https://vu.fr/AYWaj</v>
      </c>
      <c r="J22" s="2"/>
    </row>
    <row r="23" spans="1:10" x14ac:dyDescent="0.25">
      <c r="A23" s="10">
        <v>45393</v>
      </c>
      <c r="B23" s="1" t="s">
        <v>132</v>
      </c>
      <c r="C23" s="2" t="s">
        <v>88</v>
      </c>
      <c r="D23" s="2" t="s">
        <v>71</v>
      </c>
      <c r="E23" s="2" t="s">
        <v>115</v>
      </c>
      <c r="F23" s="2" t="s">
        <v>116</v>
      </c>
      <c r="G23" s="7" t="s">
        <v>136</v>
      </c>
      <c r="H2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2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Jeu. TDS - After Jeudi_x000D_
&gt; https://vu.fr/MFGS</v>
      </c>
      <c r="J23" s="2"/>
    </row>
    <row r="24" spans="1:10" x14ac:dyDescent="0.25">
      <c r="A24" s="10">
        <v>45394</v>
      </c>
      <c r="B24" s="1" t="str">
        <f>PROPER(TEXT(A24,"jjjj"))</f>
        <v>Jjjj</v>
      </c>
      <c r="C24" s="2" t="s">
        <v>88</v>
      </c>
      <c r="D24" s="2" t="s">
        <v>96</v>
      </c>
      <c r="E24" s="2" t="s">
        <v>97</v>
      </c>
      <c r="F24" s="2" t="s">
        <v>131</v>
      </c>
      <c r="G24" s="7" t="s">
        <v>137</v>
      </c>
      <c r="H2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Factory Club</v>
      </c>
      <c r="I2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https://vu.fr/fPBPm</v>
      </c>
      <c r="J24" s="2"/>
    </row>
    <row r="25" spans="1:10" x14ac:dyDescent="0.25">
      <c r="A25" s="10">
        <v>45394</v>
      </c>
      <c r="B25" s="1" t="s">
        <v>138</v>
      </c>
      <c r="C25" s="2" t="s">
        <v>88</v>
      </c>
      <c r="D25" s="2" t="s">
        <v>92</v>
      </c>
      <c r="E25" s="2" t="s">
        <v>139</v>
      </c>
      <c r="F25" s="2" t="s">
        <v>92</v>
      </c>
      <c r="G25" s="7" t="s">
        <v>140</v>
      </c>
      <c r="H2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La MAS</v>
      </c>
      <c r="I2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Ven. La MAS - La MAS WCS_x000D_
&gt; https://vu.fr/eWqLx</v>
      </c>
      <c r="J25" s="2"/>
    </row>
    <row r="26" spans="1:10" x14ac:dyDescent="0.25">
      <c r="A26" s="10">
        <v>45394</v>
      </c>
      <c r="B26" s="1" t="str">
        <f>PROPER(TEXT(A26,"jjjj"))</f>
        <v>Jjjj</v>
      </c>
      <c r="C26" s="2" t="s">
        <v>73</v>
      </c>
      <c r="D26" s="2" t="s">
        <v>81</v>
      </c>
      <c r="E26" s="2" t="s">
        <v>82</v>
      </c>
      <c r="F26" s="2" t="s">
        <v>82</v>
      </c>
      <c r="G26" s="8" t="s">
        <v>141</v>
      </c>
      <c r="H2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Westy Nantes</v>
      </c>
      <c r="I2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WE. WSDC - Westy Nantes_x000D_
&gt; https://vu.fr/wkCI</v>
      </c>
      <c r="J26" s="2"/>
    </row>
    <row r="27" spans="1:10" x14ac:dyDescent="0.25">
      <c r="A27" s="10">
        <v>45398</v>
      </c>
      <c r="B27" s="1" t="str">
        <f>PROPER(TEXT(A27,"jjjj"))</f>
        <v>Jjjj</v>
      </c>
      <c r="C27" s="2" t="s">
        <v>88</v>
      </c>
      <c r="D27" s="2" t="s">
        <v>71</v>
      </c>
      <c r="E27" s="2" t="s">
        <v>117</v>
      </c>
      <c r="F27" s="2" t="s">
        <v>116</v>
      </c>
      <c r="G27" s="7" t="s">
        <v>142</v>
      </c>
      <c r="H2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2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https://vu.fr/JydaD</v>
      </c>
      <c r="J27" s="2"/>
    </row>
    <row r="28" spans="1:10" x14ac:dyDescent="0.25">
      <c r="A28" s="10">
        <v>45400</v>
      </c>
      <c r="B28" s="1" t="s">
        <v>132</v>
      </c>
      <c r="C28" s="2" t="s">
        <v>88</v>
      </c>
      <c r="D28" s="2" t="s">
        <v>71</v>
      </c>
      <c r="E28" s="2" t="s">
        <v>115</v>
      </c>
      <c r="F28" s="2" t="s">
        <v>116</v>
      </c>
      <c r="G28" s="7" t="s">
        <v>143</v>
      </c>
      <c r="H2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2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Jeu. TDS - After Jeudi_x000D_
&gt; https://vu.fr/cvhZg</v>
      </c>
      <c r="J28" s="2"/>
    </row>
    <row r="29" spans="1:10" x14ac:dyDescent="0.25">
      <c r="A29" s="10">
        <v>45401</v>
      </c>
      <c r="B29" s="1" t="str">
        <f>PROPER(TEXT(A29,"jjjj"))</f>
        <v>Jjjj</v>
      </c>
      <c r="C29" s="2" t="s">
        <v>88</v>
      </c>
      <c r="D29" s="2" t="s">
        <v>96</v>
      </c>
      <c r="E29" s="2" t="s">
        <v>97</v>
      </c>
      <c r="F29" s="2" t="s">
        <v>131</v>
      </c>
      <c r="G29" s="7" t="s">
        <v>137</v>
      </c>
      <c r="H2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Factory Club</v>
      </c>
      <c r="I2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https://vu.fr/fPBPm</v>
      </c>
      <c r="J29" s="2"/>
    </row>
    <row r="30" spans="1:10" x14ac:dyDescent="0.25">
      <c r="A30" s="10">
        <v>45401</v>
      </c>
      <c r="B30" s="1" t="s">
        <v>138</v>
      </c>
      <c r="C30" s="2" t="s">
        <v>88</v>
      </c>
      <c r="D30" s="2" t="s">
        <v>89</v>
      </c>
      <c r="E30" s="2" t="s">
        <v>90</v>
      </c>
      <c r="F30" s="2" t="s">
        <v>90</v>
      </c>
      <c r="G30" s="7" t="s">
        <v>144</v>
      </c>
      <c r="H3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West In Palaiseau</v>
      </c>
      <c r="I3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Ven. Belle Fee Danse - West In Palaiseau_x000D_
&gt; https://vu.fr/Gucy</v>
      </c>
      <c r="J30" s="2"/>
    </row>
    <row r="31" spans="1:10" x14ac:dyDescent="0.25">
      <c r="A31" s="10">
        <v>45401</v>
      </c>
      <c r="B31" s="1" t="str">
        <f>PROPER(TEXT(A31,"jjjj"))</f>
        <v>Jjjj</v>
      </c>
      <c r="C31" s="2" t="s">
        <v>88</v>
      </c>
      <c r="D31" s="2" t="s">
        <v>145</v>
      </c>
      <c r="E31" s="2" t="s">
        <v>146</v>
      </c>
      <c r="F31" s="9" t="s">
        <v>147</v>
      </c>
      <c r="G31" s="8" t="s">
        <v>148</v>
      </c>
      <c r="H3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WCS Olympiade</v>
      </c>
      <c r="I3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Sensation Danse - Soirée WCS Olympiade_x000D_
&gt; https://vu.fr/wLcXW</v>
      </c>
      <c r="J31" s="2"/>
    </row>
    <row r="32" spans="1:10" x14ac:dyDescent="0.25">
      <c r="A32" s="10">
        <v>45402</v>
      </c>
      <c r="B32" s="1" t="str">
        <f>PROPER(TEXT(A32,"jjjj"))</f>
        <v>Jjjj</v>
      </c>
      <c r="C32" s="2" t="s">
        <v>88</v>
      </c>
      <c r="D32" s="2" t="s">
        <v>149</v>
      </c>
      <c r="E32" s="2" t="s">
        <v>139</v>
      </c>
      <c r="F32" s="2" t="s">
        <v>92</v>
      </c>
      <c r="G32" s="7" t="s">
        <v>150</v>
      </c>
      <c r="H3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La MAS</v>
      </c>
      <c r="I3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Connexion Swing - La MAS WCS_x000D_
&gt; https://vu.fr/TtsFI</v>
      </c>
      <c r="J32" s="2"/>
    </row>
    <row r="33" spans="1:10" x14ac:dyDescent="0.25">
      <c r="A33" s="10">
        <v>45402</v>
      </c>
      <c r="B33" s="1" t="str">
        <f>PROPER(TEXT(A33,"jjjj"))</f>
        <v>Jjjj</v>
      </c>
      <c r="C33" s="2" t="s">
        <v>88</v>
      </c>
      <c r="D33" s="2" t="s">
        <v>110</v>
      </c>
      <c r="E33" s="2" t="s">
        <v>111</v>
      </c>
      <c r="F33" s="9" t="s">
        <v>111</v>
      </c>
      <c r="G33" s="7" t="s">
        <v>151</v>
      </c>
      <c r="H3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WCS SDC</v>
      </c>
      <c r="I3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Social Danse Club - Soirée WCS SDC_x000D_
&gt; https://vu.fr/Clxhc</v>
      </c>
      <c r="J33" s="2"/>
    </row>
    <row r="34" spans="1:10" x14ac:dyDescent="0.25">
      <c r="A34" s="10">
        <v>45403</v>
      </c>
      <c r="B34" s="1" t="str">
        <f>PROPER(TEXT(A34,"jjjj"))</f>
        <v>Jjjj</v>
      </c>
      <c r="C34" s="2" t="s">
        <v>88</v>
      </c>
      <c r="D34" s="2" t="s">
        <v>100</v>
      </c>
      <c r="E34" s="2" t="s">
        <v>102</v>
      </c>
      <c r="F34" s="2" t="s">
        <v>102</v>
      </c>
      <c r="G34" s="7" t="s">
        <v>25</v>
      </c>
      <c r="H3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Sunday</v>
      </c>
      <c r="I3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La Station - Happy Sunday_x000D_
&gt; http://station-danse.fr/</v>
      </c>
      <c r="J34" s="2"/>
    </row>
    <row r="35" spans="1:10" x14ac:dyDescent="0.25">
      <c r="A35" s="10">
        <v>45405</v>
      </c>
      <c r="B35" s="1" t="str">
        <f>PROPER(TEXT(A35,"jjjj"))</f>
        <v>Jjjj</v>
      </c>
      <c r="C35" s="2" t="s">
        <v>88</v>
      </c>
      <c r="D35" s="2" t="s">
        <v>71</v>
      </c>
      <c r="E35" s="2" t="s">
        <v>117</v>
      </c>
      <c r="F35" s="2" t="s">
        <v>116</v>
      </c>
      <c r="G35" s="7" t="s">
        <v>152</v>
      </c>
      <c r="H3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3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https://vu.fr/yRkaN</v>
      </c>
      <c r="J35" s="2"/>
    </row>
    <row r="36" spans="1:10" x14ac:dyDescent="0.25">
      <c r="A36" s="10">
        <v>45407</v>
      </c>
      <c r="B36" s="1" t="s">
        <v>132</v>
      </c>
      <c r="C36" s="2" t="s">
        <v>88</v>
      </c>
      <c r="D36" s="2" t="s">
        <v>71</v>
      </c>
      <c r="E36" s="2" t="s">
        <v>115</v>
      </c>
      <c r="F36" s="2" t="s">
        <v>116</v>
      </c>
      <c r="G36" s="7" t="s">
        <v>153</v>
      </c>
      <c r="H3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3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Jeu. TDS - After Jeudi_x000D_
&gt; https://vu.fr/FHWLc</v>
      </c>
      <c r="J36" s="2"/>
    </row>
    <row r="37" spans="1:10" x14ac:dyDescent="0.25">
      <c r="A37" s="10">
        <v>45408</v>
      </c>
      <c r="B37" s="1" t="str">
        <f t="shared" ref="B37:B42" si="1">PROPER(TEXT(A37,"jjjj"))</f>
        <v>Jjjj</v>
      </c>
      <c r="C37" s="2" t="s">
        <v>88</v>
      </c>
      <c r="D37" s="2" t="s">
        <v>96</v>
      </c>
      <c r="E37" s="2" t="s">
        <v>97</v>
      </c>
      <c r="F37" s="2" t="s">
        <v>131</v>
      </c>
      <c r="G37" s="7" t="s">
        <v>137</v>
      </c>
      <c r="H3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Factory Club</v>
      </c>
      <c r="I3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https://vu.fr/fPBPm</v>
      </c>
      <c r="J37" s="2"/>
    </row>
    <row r="38" spans="1:10" x14ac:dyDescent="0.25">
      <c r="A38" s="27">
        <v>45409</v>
      </c>
      <c r="B38" s="1" t="str">
        <f t="shared" si="1"/>
        <v>Jjjj</v>
      </c>
      <c r="C38" s="2" t="s">
        <v>88</v>
      </c>
      <c r="D38" s="2" t="s">
        <v>149</v>
      </c>
      <c r="E38" s="2" t="s">
        <v>139</v>
      </c>
      <c r="F38" s="2" t="s">
        <v>92</v>
      </c>
      <c r="G38" s="7" t="s">
        <v>154</v>
      </c>
      <c r="H3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La MAS</v>
      </c>
      <c r="I3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Connexion Swing - La MAS WCS_x000D_
&gt; https://vu.fr/hjgol</v>
      </c>
      <c r="J38" s="2"/>
    </row>
    <row r="39" spans="1:10" x14ac:dyDescent="0.25">
      <c r="A39" s="27">
        <v>45410</v>
      </c>
      <c r="B39" s="1" t="str">
        <f t="shared" si="1"/>
        <v>Jjjj</v>
      </c>
      <c r="C39" s="2" t="s">
        <v>88</v>
      </c>
      <c r="D39" s="2" t="s">
        <v>100</v>
      </c>
      <c r="E39" s="2" t="s">
        <v>102</v>
      </c>
      <c r="F39" s="2" t="s">
        <v>102</v>
      </c>
      <c r="G39" s="7" t="s">
        <v>25</v>
      </c>
      <c r="H3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Sunday</v>
      </c>
      <c r="I3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La Station - Happy Sunday_x000D_
&gt; http://station-danse.fr/</v>
      </c>
      <c r="J39" s="2"/>
    </row>
    <row r="40" spans="1:10" x14ac:dyDescent="0.25">
      <c r="A40" s="27">
        <v>45410</v>
      </c>
      <c r="B40" s="1" t="str">
        <f t="shared" si="1"/>
        <v>Jjjj</v>
      </c>
      <c r="C40" s="2" t="s">
        <v>88</v>
      </c>
      <c r="D40" s="2" t="s">
        <v>71</v>
      </c>
      <c r="E40" s="2" t="s">
        <v>119</v>
      </c>
      <c r="F40" s="2" t="s">
        <v>119</v>
      </c>
      <c r="G40" s="7" t="s">
        <v>155</v>
      </c>
      <c r="H4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Sunday WCS</v>
      </c>
      <c r="I4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Sunday WCS_x000D_
&gt; https://vu.fr/jspOu</v>
      </c>
      <c r="J40" s="2"/>
    </row>
    <row r="41" spans="1:10" x14ac:dyDescent="0.25">
      <c r="A41" s="27">
        <v>45412</v>
      </c>
      <c r="B41" s="1" t="str">
        <f t="shared" si="1"/>
        <v>Jjjj</v>
      </c>
      <c r="C41" s="2" t="s">
        <v>88</v>
      </c>
      <c r="D41" s="2" t="s">
        <v>71</v>
      </c>
      <c r="E41" s="2" t="s">
        <v>117</v>
      </c>
      <c r="F41" s="2" t="s">
        <v>116</v>
      </c>
      <c r="G41" s="7" t="s">
        <v>156</v>
      </c>
      <c r="H4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4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https://vu.fr/GRoSz</v>
      </c>
      <c r="J41" s="2"/>
    </row>
    <row r="42" spans="1:10" x14ac:dyDescent="0.25">
      <c r="A42" s="27">
        <v>45413</v>
      </c>
      <c r="B42" s="1" t="str">
        <f t="shared" si="1"/>
        <v>Jjjj</v>
      </c>
      <c r="C42" s="2" t="s">
        <v>88</v>
      </c>
      <c r="D42" s="2" t="s">
        <v>100</v>
      </c>
      <c r="E42" s="2" t="s">
        <v>101</v>
      </c>
      <c r="F42" s="2" t="s">
        <v>101</v>
      </c>
      <c r="G42" s="7" t="s">
        <v>25</v>
      </c>
      <c r="H4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1er Mai</v>
      </c>
      <c r="I4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La Station - Happy 1er Mai_x000D_
&gt; http://station-danse.fr/</v>
      </c>
      <c r="J42" s="2"/>
    </row>
    <row r="43" spans="1:10" x14ac:dyDescent="0.25">
      <c r="A43" s="27">
        <v>45414</v>
      </c>
      <c r="B43" s="1" t="s">
        <v>132</v>
      </c>
      <c r="C43" s="2" t="s">
        <v>88</v>
      </c>
      <c r="D43" s="2" t="s">
        <v>71</v>
      </c>
      <c r="E43" s="2" t="s">
        <v>115</v>
      </c>
      <c r="F43" s="2" t="s">
        <v>116</v>
      </c>
      <c r="G43" s="7" t="s">
        <v>157</v>
      </c>
      <c r="H4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4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Jeu. TDS - After Jeudi_x000D_
&gt; https://vu.fr/zTbeO</v>
      </c>
      <c r="J43" s="2"/>
    </row>
    <row r="44" spans="1:10" x14ac:dyDescent="0.25">
      <c r="A44" s="27">
        <v>45415</v>
      </c>
      <c r="B44" s="1" t="str">
        <f t="shared" ref="B44:B53" si="2">PROPER(TEXT(A44,"jjjj"))</f>
        <v>Jjjj</v>
      </c>
      <c r="C44" s="2" t="s">
        <v>88</v>
      </c>
      <c r="D44" s="2" t="s">
        <v>96</v>
      </c>
      <c r="E44" s="2" t="s">
        <v>97</v>
      </c>
      <c r="F44" s="2" t="s">
        <v>131</v>
      </c>
      <c r="G44" s="7" t="s">
        <v>158</v>
      </c>
      <c r="H4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Factory Club</v>
      </c>
      <c r="I4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https://vu.fr/YjdX</v>
      </c>
      <c r="J44" s="2"/>
    </row>
    <row r="45" spans="1:10" x14ac:dyDescent="0.25">
      <c r="A45" s="27">
        <v>45415</v>
      </c>
      <c r="B45" s="1" t="str">
        <f t="shared" si="2"/>
        <v>Jjjj</v>
      </c>
      <c r="C45" s="2" t="s">
        <v>88</v>
      </c>
      <c r="D45" s="2" t="s">
        <v>112</v>
      </c>
      <c r="E45" s="2" t="s">
        <v>113</v>
      </c>
      <c r="F45" s="2" t="s">
        <v>113</v>
      </c>
      <c r="G45" s="2"/>
      <c r="H4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Level Up Your WCS</v>
      </c>
      <c r="I4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Studio Diabolo - Level Up Your WCS_x000D_
&gt; </v>
      </c>
      <c r="J45" s="2"/>
    </row>
    <row r="46" spans="1:10" x14ac:dyDescent="0.25">
      <c r="A46" s="27">
        <v>45416</v>
      </c>
      <c r="B46" s="1" t="str">
        <f t="shared" si="2"/>
        <v>Jjjj</v>
      </c>
      <c r="C46" s="2" t="s">
        <v>120</v>
      </c>
      <c r="D46" s="2" t="s">
        <v>71</v>
      </c>
      <c r="E46" s="2" t="s">
        <v>123</v>
      </c>
      <c r="F46" s="2" t="s">
        <v>124</v>
      </c>
      <c r="G46" s="7" t="s">
        <v>159</v>
      </c>
      <c r="H4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📚 Stage Solo Swing TDS</v>
      </c>
      <c r="I4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Stage Solo Swing_x000D_
&gt; https://vu.fr/YYZsE</v>
      </c>
      <c r="J46" s="2"/>
    </row>
    <row r="47" spans="1:10" x14ac:dyDescent="0.25">
      <c r="A47" s="27">
        <v>45416</v>
      </c>
      <c r="B47" s="1" t="str">
        <f t="shared" si="2"/>
        <v>Jjjj</v>
      </c>
      <c r="C47" s="2" t="s">
        <v>88</v>
      </c>
      <c r="D47" s="2" t="s">
        <v>71</v>
      </c>
      <c r="E47" s="2" t="s">
        <v>88</v>
      </c>
      <c r="F47" s="2" t="s">
        <v>118</v>
      </c>
      <c r="G47" s="7" t="s">
        <v>160</v>
      </c>
      <c r="H4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TDS</v>
      </c>
      <c r="I4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Soirée_x000D_
&gt; https://vu.fr/dLWKf</v>
      </c>
      <c r="J47" s="2"/>
    </row>
    <row r="48" spans="1:10" x14ac:dyDescent="0.25">
      <c r="A48" s="27">
        <v>45417</v>
      </c>
      <c r="B48" s="1" t="str">
        <f t="shared" si="2"/>
        <v>Jjjj</v>
      </c>
      <c r="C48" s="2" t="s">
        <v>88</v>
      </c>
      <c r="D48" s="2" t="s">
        <v>93</v>
      </c>
      <c r="E48" s="2" t="s">
        <v>94</v>
      </c>
      <c r="F48" s="2" t="s">
        <v>94</v>
      </c>
      <c r="G48" s="7" t="s">
        <v>161</v>
      </c>
      <c r="H4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Dimanche WCS</v>
      </c>
      <c r="I4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DK'Danse - Dimanche WCS_x000D_
&gt; https://vu.fr/mNnTC</v>
      </c>
      <c r="J48" s="2"/>
    </row>
    <row r="49" spans="1:10" x14ac:dyDescent="0.25">
      <c r="A49" s="27">
        <v>45417</v>
      </c>
      <c r="B49" s="1" t="str">
        <f t="shared" si="2"/>
        <v>Jjjj</v>
      </c>
      <c r="C49" s="2" t="s">
        <v>120</v>
      </c>
      <c r="D49" s="2" t="s">
        <v>71</v>
      </c>
      <c r="E49" s="2" t="s">
        <v>120</v>
      </c>
      <c r="F49" s="2" t="s">
        <v>122</v>
      </c>
      <c r="G49" s="7" t="s">
        <v>162</v>
      </c>
      <c r="H4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📚 Stage TDS</v>
      </c>
      <c r="I4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Stage_x000D_
&gt; https://vu.fr/MbNjC</v>
      </c>
      <c r="J49" s="2"/>
    </row>
    <row r="50" spans="1:10" x14ac:dyDescent="0.25">
      <c r="A50" s="27">
        <v>45419</v>
      </c>
      <c r="B50" s="1" t="str">
        <f t="shared" si="2"/>
        <v>Jjjj</v>
      </c>
      <c r="C50" s="2" t="s">
        <v>88</v>
      </c>
      <c r="D50" s="2" t="s">
        <v>71</v>
      </c>
      <c r="E50" s="2" t="s">
        <v>117</v>
      </c>
      <c r="F50" s="2" t="s">
        <v>116</v>
      </c>
      <c r="G50" s="7" t="s">
        <v>163</v>
      </c>
      <c r="H5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5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https://vu.fr/SJpsc</v>
      </c>
      <c r="J50" s="2"/>
    </row>
    <row r="51" spans="1:10" x14ac:dyDescent="0.25">
      <c r="A51" s="27">
        <v>45420</v>
      </c>
      <c r="B51" s="1" t="str">
        <f t="shared" si="2"/>
        <v>Jjjj</v>
      </c>
      <c r="C51" s="2" t="s">
        <v>88</v>
      </c>
      <c r="D51" s="2" t="s">
        <v>98</v>
      </c>
      <c r="E51" s="2" t="s">
        <v>99</v>
      </c>
      <c r="F51" s="2" t="s">
        <v>99</v>
      </c>
      <c r="G51" s="2"/>
      <c r="H5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WCS Jussieu</v>
      </c>
      <c r="I5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 xml:space="preserve">Jjj. IMA - WCS Jussieu_x000D_
&gt; </v>
      </c>
      <c r="J51" s="2"/>
    </row>
    <row r="52" spans="1:10" x14ac:dyDescent="0.25">
      <c r="A52" s="27">
        <v>45420</v>
      </c>
      <c r="B52" s="1" t="str">
        <f t="shared" si="2"/>
        <v>Jjjj</v>
      </c>
      <c r="C52" s="2" t="s">
        <v>73</v>
      </c>
      <c r="D52" s="6" t="s">
        <v>74</v>
      </c>
      <c r="E52" s="6" t="s">
        <v>75</v>
      </c>
      <c r="F52" s="6" t="s">
        <v>75</v>
      </c>
      <c r="G52" s="8" t="s">
        <v>164</v>
      </c>
      <c r="H5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French Open WCS</v>
      </c>
      <c r="I5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WE. Event - French Open WCS_x000D_
&gt; https://www.fowcs.com/</v>
      </c>
      <c r="J52" s="2"/>
    </row>
    <row r="53" spans="1:10" x14ac:dyDescent="0.25">
      <c r="A53" s="27">
        <v>45422</v>
      </c>
      <c r="B53" s="1" t="str">
        <f t="shared" si="2"/>
        <v>Jjjj</v>
      </c>
      <c r="C53" s="2" t="s">
        <v>88</v>
      </c>
      <c r="D53" s="6" t="s">
        <v>96</v>
      </c>
      <c r="E53" s="6" t="s">
        <v>97</v>
      </c>
      <c r="F53" s="6" t="s">
        <v>131</v>
      </c>
      <c r="G53" s="7" t="s">
        <v>165</v>
      </c>
      <c r="H5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Factory Club</v>
      </c>
      <c r="I5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https://vu.fr/BLjpZ</v>
      </c>
      <c r="J53" s="2"/>
    </row>
    <row r="54" spans="1:10" x14ac:dyDescent="0.25">
      <c r="A54" s="27">
        <v>45424</v>
      </c>
      <c r="B54" s="1" t="s">
        <v>166</v>
      </c>
      <c r="C54" s="2" t="s">
        <v>88</v>
      </c>
      <c r="D54" s="2" t="s">
        <v>100</v>
      </c>
      <c r="E54" s="2" t="s">
        <v>102</v>
      </c>
      <c r="F54" s="2" t="s">
        <v>102</v>
      </c>
      <c r="G54" s="7" t="s">
        <v>25</v>
      </c>
      <c r="H5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5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Dim. La Station - Happy Sunday_x000D_
&gt; http://station-danse.fr/</v>
      </c>
      <c r="J54" s="2"/>
    </row>
    <row r="55" spans="1:10" x14ac:dyDescent="0.25">
      <c r="A55" s="27">
        <v>45426</v>
      </c>
      <c r="B55" s="1" t="str">
        <f t="shared" ref="B55:B88" si="3">PROPER(TEXT(A55,"jjjj"))</f>
        <v>Jjjj</v>
      </c>
      <c r="C55" s="2" t="s">
        <v>88</v>
      </c>
      <c r="D55" s="2" t="s">
        <v>71</v>
      </c>
      <c r="E55" s="2" t="s">
        <v>117</v>
      </c>
      <c r="F55" s="2" t="s">
        <v>116</v>
      </c>
      <c r="G55" s="7" t="s">
        <v>167</v>
      </c>
      <c r="H5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5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https://vu.fr/jvDwd</v>
      </c>
      <c r="J55" s="2"/>
    </row>
    <row r="56" spans="1:10" x14ac:dyDescent="0.25">
      <c r="A56" s="27">
        <v>45428</v>
      </c>
      <c r="B56" s="1" t="str">
        <f t="shared" si="3"/>
        <v>Jjjj</v>
      </c>
      <c r="C56" s="2" t="s">
        <v>88</v>
      </c>
      <c r="D56" s="2" t="s">
        <v>71</v>
      </c>
      <c r="E56" s="2" t="s">
        <v>115</v>
      </c>
      <c r="F56" s="2" t="s">
        <v>116</v>
      </c>
      <c r="G56" s="7" t="s">
        <v>168</v>
      </c>
      <c r="H5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5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Jeudi_x000D_
&gt; https://vu.fr/WinLA</v>
      </c>
      <c r="J56" s="2"/>
    </row>
    <row r="57" spans="1:10" x14ac:dyDescent="0.25">
      <c r="A57" s="27">
        <v>45429</v>
      </c>
      <c r="B57" s="1" t="str">
        <f t="shared" si="3"/>
        <v>Jjjj</v>
      </c>
      <c r="C57" s="2" t="s">
        <v>88</v>
      </c>
      <c r="D57" s="2" t="s">
        <v>96</v>
      </c>
      <c r="E57" s="2" t="s">
        <v>97</v>
      </c>
      <c r="F57" s="2" t="s">
        <v>96</v>
      </c>
      <c r="G57" s="7" t="s">
        <v>137</v>
      </c>
      <c r="H5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Factory Club</v>
      </c>
      <c r="I5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https://vu.fr/fPBPm</v>
      </c>
      <c r="J57" s="2"/>
    </row>
    <row r="58" spans="1:10" x14ac:dyDescent="0.25">
      <c r="A58" s="27">
        <v>45429</v>
      </c>
      <c r="B58" s="1" t="str">
        <f t="shared" si="3"/>
        <v>Jjjj</v>
      </c>
      <c r="C58" s="2" t="s">
        <v>88</v>
      </c>
      <c r="D58" s="2" t="s">
        <v>108</v>
      </c>
      <c r="E58" s="9" t="s">
        <v>109</v>
      </c>
      <c r="F58" s="9" t="s">
        <v>109</v>
      </c>
      <c r="G58" s="7" t="s">
        <v>169</v>
      </c>
      <c r="H5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Olympiades</v>
      </c>
      <c r="I5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Sens. Danse - Olympiades_x000D_
&gt; https://vu.fr/LnCPJ</v>
      </c>
      <c r="J58" s="2"/>
    </row>
    <row r="59" spans="1:10" x14ac:dyDescent="0.25">
      <c r="A59" s="27">
        <v>45429</v>
      </c>
      <c r="B59" s="1" t="str">
        <f t="shared" si="3"/>
        <v>Jjjj</v>
      </c>
      <c r="C59" s="2" t="s">
        <v>73</v>
      </c>
      <c r="D59" s="2"/>
      <c r="E59" s="2" t="s">
        <v>87</v>
      </c>
      <c r="F59" s="2" t="s">
        <v>87</v>
      </c>
      <c r="G59" s="7" t="s">
        <v>170</v>
      </c>
      <c r="H5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West Duck Swing</v>
      </c>
      <c r="I5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WE.  - West Duck Swing_x000D_
&gt; https://vu.fr/rVijM</v>
      </c>
      <c r="J59" s="2"/>
    </row>
    <row r="60" spans="1:10" x14ac:dyDescent="0.25">
      <c r="A60" s="27">
        <v>45429</v>
      </c>
      <c r="B60" s="1" t="str">
        <f t="shared" si="3"/>
        <v>Jjjj</v>
      </c>
      <c r="C60" s="2" t="s">
        <v>73</v>
      </c>
      <c r="D60" s="2"/>
      <c r="E60" s="2" t="s">
        <v>86</v>
      </c>
      <c r="F60" s="2" t="s">
        <v>86</v>
      </c>
      <c r="G60" s="7" t="s">
        <v>171</v>
      </c>
      <c r="H6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Med In Swing</v>
      </c>
      <c r="I6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WE.  - Med In Swing_x000D_
&gt; https://vu.fr/moDzi</v>
      </c>
      <c r="J60" s="2"/>
    </row>
    <row r="61" spans="1:10" x14ac:dyDescent="0.25">
      <c r="A61" s="27">
        <v>45429</v>
      </c>
      <c r="B61" s="1" t="str">
        <f t="shared" si="3"/>
        <v>Jjjj</v>
      </c>
      <c r="C61" s="2" t="s">
        <v>73</v>
      </c>
      <c r="D61" s="2"/>
      <c r="E61" s="2" t="s">
        <v>85</v>
      </c>
      <c r="F61" s="2" t="s">
        <v>85</v>
      </c>
      <c r="G61" s="7" t="s">
        <v>172</v>
      </c>
      <c r="H6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Bretzel Swing</v>
      </c>
      <c r="I6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WE.  - Bretzel Swing_x000D_
&gt; https://vu.fr/NmtYG</v>
      </c>
      <c r="J61" s="2"/>
    </row>
    <row r="62" spans="1:10" x14ac:dyDescent="0.25">
      <c r="A62" s="27">
        <v>45430</v>
      </c>
      <c r="B62" s="1" t="str">
        <f t="shared" si="3"/>
        <v>Jjjj</v>
      </c>
      <c r="C62" s="2" t="s">
        <v>88</v>
      </c>
      <c r="D62" s="2" t="s">
        <v>91</v>
      </c>
      <c r="E62" s="2" t="s">
        <v>139</v>
      </c>
      <c r="F62" s="2" t="s">
        <v>92</v>
      </c>
      <c r="G62" s="7" t="s">
        <v>173</v>
      </c>
      <c r="H6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La MAS</v>
      </c>
      <c r="I6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Cnx. Swing - La MAS WCS_x000D_
&gt; https://vu.fr/LuHTA</v>
      </c>
      <c r="J62" s="2"/>
    </row>
    <row r="63" spans="1:10" x14ac:dyDescent="0.25">
      <c r="A63" s="27">
        <v>45430</v>
      </c>
      <c r="B63" s="1" t="str">
        <f t="shared" si="3"/>
        <v>Jjjj</v>
      </c>
      <c r="C63" s="2" t="s">
        <v>88</v>
      </c>
      <c r="D63" s="2" t="s">
        <v>106</v>
      </c>
      <c r="E63" s="2" t="s">
        <v>107</v>
      </c>
      <c r="F63" s="9" t="s">
        <v>107</v>
      </c>
      <c r="G63" s="7" t="s">
        <v>174</v>
      </c>
      <c r="H6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Mensuelle SDC</v>
      </c>
      <c r="I6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SDC - Mensuelle SDC_x000D_
&gt; https://vu.fr/oTjUx</v>
      </c>
      <c r="J63" s="2"/>
    </row>
    <row r="64" spans="1:10" x14ac:dyDescent="0.25">
      <c r="A64" s="27">
        <v>45431</v>
      </c>
      <c r="B64" s="1" t="str">
        <f t="shared" si="3"/>
        <v>Jjjj</v>
      </c>
      <c r="C64" s="2" t="s">
        <v>88</v>
      </c>
      <c r="D64" s="2" t="s">
        <v>175</v>
      </c>
      <c r="E64" s="2" t="s">
        <v>102</v>
      </c>
      <c r="F64" s="2" t="s">
        <v>102</v>
      </c>
      <c r="G64" s="7" t="s">
        <v>25</v>
      </c>
      <c r="H6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Sunday</v>
      </c>
      <c r="I6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Station - Happy Sunday_x000D_
&gt; http://station-danse.fr/</v>
      </c>
      <c r="J64" s="2"/>
    </row>
    <row r="65" spans="1:10" x14ac:dyDescent="0.25">
      <c r="A65" s="27">
        <v>45432</v>
      </c>
      <c r="B65" s="1" t="str">
        <f t="shared" si="3"/>
        <v>Jjjj</v>
      </c>
      <c r="C65" s="2" t="s">
        <v>88</v>
      </c>
      <c r="D65" s="2" t="s">
        <v>71</v>
      </c>
      <c r="E65" s="2" t="s">
        <v>176</v>
      </c>
      <c r="F65" s="2" t="s">
        <v>177</v>
      </c>
      <c r="G65" s="7" t="s">
        <v>178</v>
      </c>
      <c r="H6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Monday TDS</v>
      </c>
      <c r="I6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Monday WCS_x000D_
&gt; https://vu.fr/QvkoY</v>
      </c>
      <c r="J65" s="2"/>
    </row>
    <row r="66" spans="1:10" x14ac:dyDescent="0.25">
      <c r="A66" s="27">
        <v>45433</v>
      </c>
      <c r="B66" s="1" t="str">
        <f t="shared" si="3"/>
        <v>Jjjj</v>
      </c>
      <c r="C66" s="2" t="s">
        <v>88</v>
      </c>
      <c r="D66" s="2" t="s">
        <v>71</v>
      </c>
      <c r="E66" s="2" t="s">
        <v>117</v>
      </c>
      <c r="F66" s="2" t="s">
        <v>116</v>
      </c>
      <c r="G66" s="7" t="s">
        <v>179</v>
      </c>
      <c r="H6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6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https://vu.fr/oqmtX</v>
      </c>
      <c r="J66" s="2"/>
    </row>
    <row r="67" spans="1:10" x14ac:dyDescent="0.25">
      <c r="A67" s="27">
        <v>45435</v>
      </c>
      <c r="B67" s="1" t="str">
        <f t="shared" si="3"/>
        <v>Jjjj</v>
      </c>
      <c r="C67" s="2" t="s">
        <v>88</v>
      </c>
      <c r="D67" s="2" t="s">
        <v>71</v>
      </c>
      <c r="E67" s="2" t="s">
        <v>115</v>
      </c>
      <c r="F67" s="2" t="s">
        <v>116</v>
      </c>
      <c r="G67" s="7" t="s">
        <v>180</v>
      </c>
      <c r="H6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6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Jeudi_x000D_
&gt; https://vu.fr/StuOw</v>
      </c>
      <c r="J67" s="2"/>
    </row>
    <row r="68" spans="1:10" x14ac:dyDescent="0.25">
      <c r="A68" s="27">
        <v>45436</v>
      </c>
      <c r="B68" s="1" t="str">
        <f t="shared" si="3"/>
        <v>Jjjj</v>
      </c>
      <c r="C68" s="2" t="s">
        <v>88</v>
      </c>
      <c r="D68" s="2" t="s">
        <v>96</v>
      </c>
      <c r="E68" s="2" t="s">
        <v>97</v>
      </c>
      <c r="F68" s="2" t="s">
        <v>96</v>
      </c>
      <c r="G68" s="7" t="s">
        <v>181</v>
      </c>
      <c r="H6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Factory Club</v>
      </c>
      <c r="I6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https://vu.fr/DUQDs</v>
      </c>
      <c r="J68" s="2"/>
    </row>
    <row r="69" spans="1:10" x14ac:dyDescent="0.25">
      <c r="A69" s="27">
        <v>45437</v>
      </c>
      <c r="B69" s="1" t="str">
        <f t="shared" si="3"/>
        <v>Jjjj</v>
      </c>
      <c r="C69" s="2" t="s">
        <v>88</v>
      </c>
      <c r="D69" s="2" t="s">
        <v>91</v>
      </c>
      <c r="E69" s="2" t="s">
        <v>139</v>
      </c>
      <c r="F69" s="2" t="s">
        <v>92</v>
      </c>
      <c r="G69" s="7" t="s">
        <v>182</v>
      </c>
      <c r="H6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La MAS</v>
      </c>
      <c r="I6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Cnx. Swing - La MAS WCS_x000D_
&gt; https://vu.fr/mkyJC</v>
      </c>
      <c r="J69" s="2"/>
    </row>
    <row r="70" spans="1:10" x14ac:dyDescent="0.25">
      <c r="A70" s="27">
        <v>45437</v>
      </c>
      <c r="B70" s="1" t="str">
        <f t="shared" si="3"/>
        <v>Jjjj</v>
      </c>
      <c r="C70" s="2" t="s">
        <v>88</v>
      </c>
      <c r="D70" s="2" t="s">
        <v>183</v>
      </c>
      <c r="E70" s="2" t="s">
        <v>184</v>
      </c>
      <c r="F70" s="9" t="s">
        <v>185</v>
      </c>
      <c r="G70" s="7" t="s">
        <v>186</v>
      </c>
      <c r="H7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Dansity</v>
      </c>
      <c r="I7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Dansity - Stage &amp; Soirée WCS_x000D_
&gt; https://vu.fr/qXNT</v>
      </c>
      <c r="J70" s="2"/>
    </row>
    <row r="71" spans="1:10" x14ac:dyDescent="0.25">
      <c r="A71" s="27">
        <v>45438</v>
      </c>
      <c r="B71" s="1" t="str">
        <f t="shared" si="3"/>
        <v>Jjjj</v>
      </c>
      <c r="C71" s="2" t="s">
        <v>88</v>
      </c>
      <c r="D71" s="2" t="s">
        <v>175</v>
      </c>
      <c r="E71" s="2" t="s">
        <v>102</v>
      </c>
      <c r="F71" s="2" t="s">
        <v>102</v>
      </c>
      <c r="G71" s="7" t="s">
        <v>187</v>
      </c>
      <c r="H7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Sunday</v>
      </c>
      <c r="I7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Station - Happy Sunday_x000D_
&gt; https://vu.fr/FpHCR</v>
      </c>
      <c r="J71" s="2"/>
    </row>
    <row r="72" spans="1:10" x14ac:dyDescent="0.25">
      <c r="A72" s="27">
        <v>45438</v>
      </c>
      <c r="B72" s="1" t="str">
        <f t="shared" si="3"/>
        <v>Jjjj</v>
      </c>
      <c r="C72" s="2" t="s">
        <v>88</v>
      </c>
      <c r="D72" s="2" t="s">
        <v>71</v>
      </c>
      <c r="E72" s="2" t="s">
        <v>119</v>
      </c>
      <c r="F72" s="2" t="s">
        <v>119</v>
      </c>
      <c r="G72" s="7" t="s">
        <v>188</v>
      </c>
      <c r="H7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Sunday WCS</v>
      </c>
      <c r="I7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Sunday WCS_x000D_
&gt; https://vu.fr/VlGyX</v>
      </c>
      <c r="J72" s="2"/>
    </row>
    <row r="73" spans="1:10" x14ac:dyDescent="0.25">
      <c r="A73" s="27">
        <v>45438</v>
      </c>
      <c r="B73" s="1" t="str">
        <f t="shared" si="3"/>
        <v>Jjjj</v>
      </c>
      <c r="C73" s="2" t="s">
        <v>70</v>
      </c>
      <c r="D73" s="2" t="s">
        <v>71</v>
      </c>
      <c r="E73" s="2" t="s">
        <v>72</v>
      </c>
      <c r="F73" s="2" t="s">
        <v>72</v>
      </c>
      <c r="G73" s="7" t="s">
        <v>189</v>
      </c>
      <c r="H7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🔍 Evaluations Niveau</v>
      </c>
      <c r="I7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Evaluations Niveau_x000D_
&gt; https://vu.fr/PYzKe</v>
      </c>
      <c r="J73" s="2"/>
    </row>
    <row r="74" spans="1:10" x14ac:dyDescent="0.25">
      <c r="A74" s="27">
        <v>45440</v>
      </c>
      <c r="B74" s="1" t="str">
        <f t="shared" si="3"/>
        <v>Jjjj</v>
      </c>
      <c r="C74" s="2" t="s">
        <v>88</v>
      </c>
      <c r="D74" s="2" t="s">
        <v>71</v>
      </c>
      <c r="E74" s="2" t="s">
        <v>117</v>
      </c>
      <c r="F74" s="2" t="s">
        <v>116</v>
      </c>
      <c r="G74" s="7" t="s">
        <v>190</v>
      </c>
      <c r="H7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7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https://vu.fr/mWwGn</v>
      </c>
      <c r="J74" s="2"/>
    </row>
    <row r="75" spans="1:10" x14ac:dyDescent="0.25">
      <c r="A75" s="27">
        <v>45442</v>
      </c>
      <c r="B75" s="1" t="str">
        <f t="shared" si="3"/>
        <v>Jjjj</v>
      </c>
      <c r="C75" s="2" t="s">
        <v>88</v>
      </c>
      <c r="D75" s="2" t="s">
        <v>71</v>
      </c>
      <c r="E75" s="2" t="s">
        <v>115</v>
      </c>
      <c r="F75" s="2" t="s">
        <v>116</v>
      </c>
      <c r="G75" s="7" t="s">
        <v>191</v>
      </c>
      <c r="H7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7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Jeudi_x000D_
&gt; https://vu.fr/uPbfe</v>
      </c>
      <c r="J75" s="2"/>
    </row>
    <row r="76" spans="1:10" x14ac:dyDescent="0.25">
      <c r="A76" s="27">
        <v>45443</v>
      </c>
      <c r="B76" s="1" t="str">
        <f t="shared" si="3"/>
        <v>Jjjj</v>
      </c>
      <c r="C76" s="2" t="s">
        <v>88</v>
      </c>
      <c r="D76" s="2" t="s">
        <v>96</v>
      </c>
      <c r="E76" s="2" t="s">
        <v>97</v>
      </c>
      <c r="F76" s="2" t="s">
        <v>96</v>
      </c>
      <c r="G76" s="7" t="s">
        <v>181</v>
      </c>
      <c r="H7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Factory Club</v>
      </c>
      <c r="I7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https://vu.fr/DUQDs</v>
      </c>
      <c r="J76" s="2"/>
    </row>
    <row r="77" spans="1:10" x14ac:dyDescent="0.25">
      <c r="A77" s="27">
        <v>45443</v>
      </c>
      <c r="B77" s="1" t="str">
        <f t="shared" si="3"/>
        <v>Jjjj</v>
      </c>
      <c r="C77" s="2" t="s">
        <v>88</v>
      </c>
      <c r="D77" s="2" t="s">
        <v>89</v>
      </c>
      <c r="E77" s="2" t="s">
        <v>90</v>
      </c>
      <c r="F77" s="2" t="s">
        <v>90</v>
      </c>
      <c r="G77" s="7" t="s">
        <v>192</v>
      </c>
      <c r="H7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West In Palaiseau</v>
      </c>
      <c r="I7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Belle Fee Danse - West In Palaiseau_x000D_
&gt; https://vu.fr/gKRrP</v>
      </c>
      <c r="J77" s="2"/>
    </row>
    <row r="78" spans="1:10" x14ac:dyDescent="0.25">
      <c r="A78" s="27">
        <v>45443</v>
      </c>
      <c r="B78" s="1" t="str">
        <f t="shared" si="3"/>
        <v>Jjjj</v>
      </c>
      <c r="C78" s="2" t="s">
        <v>73</v>
      </c>
      <c r="D78" s="2" t="s">
        <v>71</v>
      </c>
      <c r="E78" s="2" t="s">
        <v>78</v>
      </c>
      <c r="F78" s="2" t="s">
        <v>78</v>
      </c>
      <c r="G78" s="7" t="s">
        <v>193</v>
      </c>
      <c r="H7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West In Honfleur</v>
      </c>
      <c r="I7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WE. TDS - West In Honfleur_x000D_
&gt; https://vu.fr/maYvf</v>
      </c>
      <c r="J78" s="2"/>
    </row>
    <row r="79" spans="1:10" x14ac:dyDescent="0.25">
      <c r="A79" s="27">
        <v>45444</v>
      </c>
      <c r="B79" s="1" t="str">
        <f t="shared" si="3"/>
        <v>Jjjj</v>
      </c>
      <c r="C79" s="2" t="s">
        <v>88</v>
      </c>
      <c r="D79" s="2" t="s">
        <v>93</v>
      </c>
      <c r="E79" s="2" t="s">
        <v>95</v>
      </c>
      <c r="F79" s="2" t="s">
        <v>95</v>
      </c>
      <c r="G79" s="7" t="s">
        <v>194</v>
      </c>
      <c r="H7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La Boum WCS</v>
      </c>
      <c r="I7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DK'Danse - La Boum WCS_x000D_
&gt; https://vu.fr/dMvyT</v>
      </c>
      <c r="J79" s="2"/>
    </row>
    <row r="80" spans="1:10" x14ac:dyDescent="0.25">
      <c r="A80" s="27">
        <v>45445</v>
      </c>
      <c r="B80" s="1" t="str">
        <f t="shared" si="3"/>
        <v>Jjjj</v>
      </c>
      <c r="C80" s="2" t="s">
        <v>88</v>
      </c>
      <c r="D80" s="2" t="s">
        <v>175</v>
      </c>
      <c r="E80" s="2" t="s">
        <v>102</v>
      </c>
      <c r="F80" s="2" t="s">
        <v>102</v>
      </c>
      <c r="G80" s="7" t="s">
        <v>25</v>
      </c>
      <c r="H8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Sunday</v>
      </c>
      <c r="I8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Station - Happy Sunday_x000D_
&gt; http://station-danse.fr/</v>
      </c>
      <c r="J80" s="2"/>
    </row>
    <row r="81" spans="1:10" x14ac:dyDescent="0.25">
      <c r="A81" s="27">
        <v>45447</v>
      </c>
      <c r="B81" s="1" t="str">
        <f t="shared" si="3"/>
        <v>Jjjj</v>
      </c>
      <c r="C81" s="2" t="s">
        <v>88</v>
      </c>
      <c r="D81" s="2" t="s">
        <v>71</v>
      </c>
      <c r="E81" s="2" t="s">
        <v>117</v>
      </c>
      <c r="F81" s="2" t="s">
        <v>116</v>
      </c>
      <c r="G81" s="7" t="s">
        <v>195</v>
      </c>
      <c r="H8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8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https://vu.fr/XiSHX</v>
      </c>
      <c r="J81" s="2"/>
    </row>
    <row r="82" spans="1:10" x14ac:dyDescent="0.25">
      <c r="A82" s="27">
        <v>45449</v>
      </c>
      <c r="B82" s="1" t="str">
        <f t="shared" si="3"/>
        <v>Jjjj</v>
      </c>
      <c r="C82" s="2" t="s">
        <v>88</v>
      </c>
      <c r="D82" s="2" t="s">
        <v>71</v>
      </c>
      <c r="E82" s="2" t="s">
        <v>115</v>
      </c>
      <c r="F82" s="2" t="s">
        <v>116</v>
      </c>
      <c r="G82" s="7" t="s">
        <v>196</v>
      </c>
      <c r="H8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8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Jeudi_x000D_
&gt; https://vu.fr/hIbv</v>
      </c>
      <c r="J82" s="2"/>
    </row>
    <row r="83" spans="1:10" x14ac:dyDescent="0.25">
      <c r="A83" s="27">
        <v>45450</v>
      </c>
      <c r="B83" s="1" t="str">
        <f t="shared" si="3"/>
        <v>Jjjj</v>
      </c>
      <c r="C83" s="2" t="s">
        <v>88</v>
      </c>
      <c r="D83" s="2" t="s">
        <v>96</v>
      </c>
      <c r="E83" s="2" t="s">
        <v>97</v>
      </c>
      <c r="F83" s="2" t="s">
        <v>96</v>
      </c>
      <c r="G83" s="7" t="s">
        <v>181</v>
      </c>
      <c r="H8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Factory Club</v>
      </c>
      <c r="I8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https://vu.fr/DUQDs</v>
      </c>
      <c r="J83" s="2"/>
    </row>
    <row r="84" spans="1:10" x14ac:dyDescent="0.25">
      <c r="A84" s="27">
        <v>45450</v>
      </c>
      <c r="B84" s="1" t="str">
        <f t="shared" si="3"/>
        <v>Jjjj</v>
      </c>
      <c r="C84" s="2" t="s">
        <v>88</v>
      </c>
      <c r="D84" s="2" t="s">
        <v>112</v>
      </c>
      <c r="E84" s="2" t="s">
        <v>114</v>
      </c>
      <c r="F84" s="2" t="s">
        <v>114</v>
      </c>
      <c r="G84" s="7" t="s">
        <v>197</v>
      </c>
      <c r="H8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TGIF</v>
      </c>
      <c r="I8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Studio Diabolo - Soirée TGIF_x000D_
&gt; https://vu.fr/VeJAz</v>
      </c>
      <c r="J84" s="2"/>
    </row>
    <row r="85" spans="1:10" x14ac:dyDescent="0.25">
      <c r="A85" s="27">
        <v>45450</v>
      </c>
      <c r="B85" s="1" t="str">
        <f t="shared" si="3"/>
        <v>Jjjj</v>
      </c>
      <c r="C85" s="2" t="s">
        <v>73</v>
      </c>
      <c r="D85" s="2" t="s">
        <v>83</v>
      </c>
      <c r="E85" s="2" t="s">
        <v>84</v>
      </c>
      <c r="F85" s="2" t="s">
        <v>84</v>
      </c>
      <c r="G85" s="7" t="s">
        <v>198</v>
      </c>
      <c r="H8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Westy Welsh</v>
      </c>
      <c r="I8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WE. XXL Orga - Westy Welsh_x000D_
&gt; https://vu.fr/wJIBI</v>
      </c>
      <c r="J85" s="2"/>
    </row>
    <row r="86" spans="1:10" x14ac:dyDescent="0.25">
      <c r="A86" s="27">
        <v>45451</v>
      </c>
      <c r="B86" s="1" t="str">
        <f t="shared" si="3"/>
        <v>Jjjj</v>
      </c>
      <c r="C86" s="2" t="s">
        <v>70</v>
      </c>
      <c r="D86" s="2" t="s">
        <v>71</v>
      </c>
      <c r="E86" s="2" t="s">
        <v>72</v>
      </c>
      <c r="F86" s="2" t="s">
        <v>72</v>
      </c>
      <c r="G86" s="7" t="s">
        <v>199</v>
      </c>
      <c r="H8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🔍 Evaluations Niveau</v>
      </c>
      <c r="I8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Evaluations Niveau_x000D_
&gt; https://vu.fr/fSRSP</v>
      </c>
      <c r="J86" s="2"/>
    </row>
    <row r="87" spans="1:10" x14ac:dyDescent="0.25">
      <c r="A87" s="27">
        <v>45452</v>
      </c>
      <c r="B87" s="1" t="str">
        <f t="shared" si="3"/>
        <v>Jjjj</v>
      </c>
      <c r="C87" s="2" t="s">
        <v>88</v>
      </c>
      <c r="D87" s="2" t="s">
        <v>175</v>
      </c>
      <c r="E87" s="2" t="s">
        <v>102</v>
      </c>
      <c r="F87" s="2" t="s">
        <v>102</v>
      </c>
      <c r="G87" s="7" t="s">
        <v>187</v>
      </c>
      <c r="H8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Sunday</v>
      </c>
      <c r="I8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Station - Happy Sunday_x000D_
&gt; https://vu.fr/FpHCR</v>
      </c>
      <c r="J87" s="2"/>
    </row>
    <row r="88" spans="1:10" x14ac:dyDescent="0.25">
      <c r="A88" s="27">
        <v>45454</v>
      </c>
      <c r="B88" s="1" t="str">
        <f t="shared" si="3"/>
        <v>Jjjj</v>
      </c>
      <c r="C88" s="2" t="s">
        <v>88</v>
      </c>
      <c r="D88" s="2" t="s">
        <v>71</v>
      </c>
      <c r="E88" s="2" t="s">
        <v>117</v>
      </c>
      <c r="F88" s="2" t="s">
        <v>116</v>
      </c>
      <c r="G88" s="7" t="s">
        <v>200</v>
      </c>
      <c r="H8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8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https://vu.fr/efNyv</v>
      </c>
      <c r="J88" s="2"/>
    </row>
    <row r="89" spans="1:10" x14ac:dyDescent="0.25">
      <c r="A89" s="27">
        <v>45456</v>
      </c>
      <c r="B89" s="1" t="s">
        <v>132</v>
      </c>
      <c r="C89" s="2" t="s">
        <v>88</v>
      </c>
      <c r="D89" s="2" t="s">
        <v>71</v>
      </c>
      <c r="E89" s="2" t="s">
        <v>115</v>
      </c>
      <c r="F89" s="2" t="s">
        <v>116</v>
      </c>
      <c r="G89" s="7" t="s">
        <v>201</v>
      </c>
      <c r="H8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8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Jeu. TDS - After Jeudi_x000D_
&gt; https://vu.fr/ihZVZ</v>
      </c>
      <c r="J89" s="2"/>
    </row>
    <row r="90" spans="1:10" x14ac:dyDescent="0.25">
      <c r="A90" s="27">
        <v>45457</v>
      </c>
      <c r="B90" s="1" t="str">
        <f>PROPER(TEXT(A90,"jjjj"))</f>
        <v>Jjjj</v>
      </c>
      <c r="C90" s="2" t="s">
        <v>88</v>
      </c>
      <c r="D90" s="2" t="s">
        <v>96</v>
      </c>
      <c r="E90" s="2" t="s">
        <v>97</v>
      </c>
      <c r="F90" s="2" t="s">
        <v>131</v>
      </c>
      <c r="G90" s="7" t="s">
        <v>202</v>
      </c>
      <c r="H9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Factory Club</v>
      </c>
      <c r="I9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https://vu.fr/qlrkq</v>
      </c>
      <c r="J90" s="2"/>
    </row>
    <row r="91" spans="1:10" x14ac:dyDescent="0.25">
      <c r="A91" s="27">
        <v>45457</v>
      </c>
      <c r="B91" s="1" t="str">
        <f>PROPER(TEXT(A91,"jjjj"))</f>
        <v>Jjjj</v>
      </c>
      <c r="C91" s="2" t="s">
        <v>88</v>
      </c>
      <c r="D91" s="2" t="s">
        <v>149</v>
      </c>
      <c r="E91" s="2" t="s">
        <v>139</v>
      </c>
      <c r="F91" s="2" t="s">
        <v>92</v>
      </c>
      <c r="G91" s="7" t="s">
        <v>203</v>
      </c>
      <c r="H9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La MAS</v>
      </c>
      <c r="I9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Connexion Swing - La MAS WCS_x000D_
&gt; https://vu.fr/HiqIT</v>
      </c>
      <c r="J91" s="2"/>
    </row>
    <row r="92" spans="1:10" x14ac:dyDescent="0.25">
      <c r="A92" s="27">
        <v>45459</v>
      </c>
      <c r="B92" s="1" t="str">
        <f>PROPER(TEXT(A92,"jjjj"))</f>
        <v>Jjjj</v>
      </c>
      <c r="C92" s="2" t="s">
        <v>88</v>
      </c>
      <c r="D92" s="2" t="s">
        <v>71</v>
      </c>
      <c r="E92" s="2" t="s">
        <v>119</v>
      </c>
      <c r="F92" s="2" t="s">
        <v>119</v>
      </c>
      <c r="G92" s="7" t="s">
        <v>204</v>
      </c>
      <c r="H9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Sunday WCS</v>
      </c>
      <c r="I9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Sunday WCS_x000D_
&gt; https://vu.fr/PVoVC</v>
      </c>
      <c r="J92" s="2"/>
    </row>
    <row r="93" spans="1:10" x14ac:dyDescent="0.25">
      <c r="A93" s="27">
        <v>45459</v>
      </c>
      <c r="B93" s="1" t="str">
        <f>PROPER(TEXT(A93,"jjjj"))</f>
        <v>Jjjj</v>
      </c>
      <c r="C93" s="2" t="s">
        <v>120</v>
      </c>
      <c r="D93" s="2" t="s">
        <v>71</v>
      </c>
      <c r="E93" s="2" t="s">
        <v>121</v>
      </c>
      <c r="F93" s="2" t="s">
        <v>121</v>
      </c>
      <c r="G93" s="7" t="s">
        <v>205</v>
      </c>
      <c r="H9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📚 Solo Swing Follower</v>
      </c>
      <c r="I9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Solo Swing Follower_x000D_
&gt; https://vu.fr/KUymP</v>
      </c>
      <c r="J93" s="2"/>
    </row>
    <row r="94" spans="1:10" x14ac:dyDescent="0.25">
      <c r="A94" s="27">
        <v>45461</v>
      </c>
      <c r="B94" s="1" t="str">
        <f t="shared" ref="B94:B100" si="4">PROPER(TEXT(A94,"jjjj"))</f>
        <v>Jjjj</v>
      </c>
      <c r="C94" s="2" t="s">
        <v>88</v>
      </c>
      <c r="D94" s="2" t="s">
        <v>71</v>
      </c>
      <c r="E94" s="2" t="s">
        <v>117</v>
      </c>
      <c r="F94" s="2" t="s">
        <v>116</v>
      </c>
      <c r="G94" s="7" t="s">
        <v>206</v>
      </c>
      <c r="H9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9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https://www.facebook.com/events/1656360838165130/1656360881498459</v>
      </c>
      <c r="J94" s="2"/>
    </row>
    <row r="95" spans="1:10" x14ac:dyDescent="0.25">
      <c r="A95" s="27">
        <v>45463</v>
      </c>
      <c r="B95" s="1" t="str">
        <f t="shared" si="4"/>
        <v>Jjjj</v>
      </c>
      <c r="C95" s="2" t="s">
        <v>88</v>
      </c>
      <c r="D95" s="2" t="s">
        <v>71</v>
      </c>
      <c r="E95" s="2" t="s">
        <v>115</v>
      </c>
      <c r="F95" s="2" t="s">
        <v>116</v>
      </c>
      <c r="G95" s="7" t="s">
        <v>207</v>
      </c>
      <c r="H9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9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Jeudi_x000D_
&gt; https://www.facebook.com/events/258893990347311/258894053680638</v>
      </c>
      <c r="J95" s="2"/>
    </row>
    <row r="96" spans="1:10" x14ac:dyDescent="0.25">
      <c r="A96" s="27">
        <v>45464</v>
      </c>
      <c r="B96" s="1" t="str">
        <f t="shared" si="4"/>
        <v>Jjjj</v>
      </c>
      <c r="C96" s="2" t="s">
        <v>88</v>
      </c>
      <c r="D96" s="6" t="s">
        <v>108</v>
      </c>
      <c r="E96" s="6" t="s">
        <v>109</v>
      </c>
      <c r="F96" s="6" t="s">
        <v>109</v>
      </c>
      <c r="G96" s="7" t="s">
        <v>208</v>
      </c>
      <c r="H9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Olympiades</v>
      </c>
      <c r="I9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Sens. Danse - Olympiades_x000D_
&gt; https://www.facebook.com/events/981319306334689/1162077968258821</v>
      </c>
      <c r="J96" s="2"/>
    </row>
    <row r="97" spans="1:10" x14ac:dyDescent="0.25">
      <c r="A97" s="27">
        <v>45464</v>
      </c>
      <c r="B97" s="1" t="str">
        <f t="shared" si="4"/>
        <v>Jjjj</v>
      </c>
      <c r="C97" s="2" t="s">
        <v>88</v>
      </c>
      <c r="D97" s="4" t="s">
        <v>96</v>
      </c>
      <c r="E97" s="4" t="s">
        <v>97</v>
      </c>
      <c r="F97" s="4" t="s">
        <v>96</v>
      </c>
      <c r="G97" s="7" t="s">
        <v>209</v>
      </c>
      <c r="H9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Factory Club</v>
      </c>
      <c r="I9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https://www.facebook.com/events/380127214568938</v>
      </c>
      <c r="J97" s="2"/>
    </row>
    <row r="98" spans="1:10" x14ac:dyDescent="0.25">
      <c r="A98" s="27">
        <v>45465</v>
      </c>
      <c r="B98" s="1" t="str">
        <f>PROPER(TEXT(A98,"jjjj"))</f>
        <v>Jjjj</v>
      </c>
      <c r="C98" s="2" t="s">
        <v>88</v>
      </c>
      <c r="D98" s="4" t="s">
        <v>91</v>
      </c>
      <c r="E98" s="4" t="s">
        <v>92</v>
      </c>
      <c r="F98" s="4" t="s">
        <v>92</v>
      </c>
      <c r="G98" s="7" t="s">
        <v>210</v>
      </c>
      <c r="H9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La MAS</v>
      </c>
      <c r="I9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Cnx. Swing - La MAS_x000D_
&gt; https://www.facebook.com/events/367366285957854</v>
      </c>
      <c r="J98" s="2"/>
    </row>
    <row r="99" spans="1:10" x14ac:dyDescent="0.25">
      <c r="A99" s="27">
        <v>45466</v>
      </c>
      <c r="B99" s="1" t="str">
        <f t="shared" si="4"/>
        <v>Jjjj</v>
      </c>
      <c r="C99" s="2" t="s">
        <v>88</v>
      </c>
      <c r="D99" s="3" t="s">
        <v>100</v>
      </c>
      <c r="E99" s="3" t="s">
        <v>102</v>
      </c>
      <c r="F99" s="3" t="s">
        <v>102</v>
      </c>
      <c r="G99" s="7" t="s">
        <v>211</v>
      </c>
      <c r="H9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Sunday</v>
      </c>
      <c r="I9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La Station - Happy Sunday_x000D_
&gt; https://www.facebook.com/stationdanse</v>
      </c>
      <c r="J99" s="2"/>
    </row>
    <row r="100" spans="1:10" x14ac:dyDescent="0.25">
      <c r="A100" s="27">
        <v>45466</v>
      </c>
      <c r="B100" s="1" t="str">
        <f t="shared" si="4"/>
        <v>Jjjj</v>
      </c>
      <c r="C100" s="2" t="s">
        <v>120</v>
      </c>
      <c r="D100" s="2" t="s">
        <v>71</v>
      </c>
      <c r="E100" s="2" t="s">
        <v>212</v>
      </c>
      <c r="F100" s="2" t="s">
        <v>213</v>
      </c>
      <c r="G100" s="7" t="s">
        <v>214</v>
      </c>
      <c r="H10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📚 Sunday is Private TDS</v>
      </c>
      <c r="I10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Sunday is Private_x000D_
&gt; https://templeduswing.com/wcs-semi-private-juin-2024/</v>
      </c>
      <c r="J100" s="2"/>
    </row>
    <row r="101" spans="1:10" x14ac:dyDescent="0.25">
      <c r="A101" s="27">
        <v>45468</v>
      </c>
      <c r="B101" s="1" t="str">
        <f t="shared" ref="B101:B121" si="5">PROPER(TEXT(A101,"jjjj"))</f>
        <v>Jjjj</v>
      </c>
      <c r="C101" s="2" t="s">
        <v>88</v>
      </c>
      <c r="D101" s="2" t="s">
        <v>71</v>
      </c>
      <c r="E101" s="2" t="s">
        <v>117</v>
      </c>
      <c r="F101" s="2" t="s">
        <v>116</v>
      </c>
      <c r="G101" s="7" t="s">
        <v>215</v>
      </c>
      <c r="H10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10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https://vu.fr/ftMXE</v>
      </c>
      <c r="J101" s="2"/>
    </row>
    <row r="102" spans="1:10" x14ac:dyDescent="0.25">
      <c r="A102" s="27">
        <v>45470</v>
      </c>
      <c r="B102" s="1" t="str">
        <f t="shared" si="5"/>
        <v>Jjjj</v>
      </c>
      <c r="C102" s="2" t="s">
        <v>88</v>
      </c>
      <c r="D102" s="2" t="s">
        <v>71</v>
      </c>
      <c r="E102" s="2" t="s">
        <v>115</v>
      </c>
      <c r="F102" s="2" t="s">
        <v>116</v>
      </c>
      <c r="G102" s="7" t="s">
        <v>216</v>
      </c>
      <c r="H10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10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Jeudi_x000D_
&gt; https://vu.fr/SLvaA</v>
      </c>
      <c r="J102" s="2"/>
    </row>
    <row r="103" spans="1:10" x14ac:dyDescent="0.25">
      <c r="A103" s="27">
        <v>45471</v>
      </c>
      <c r="B103" s="1" t="str">
        <f t="shared" si="5"/>
        <v>Jjjj</v>
      </c>
      <c r="C103" s="2" t="s">
        <v>88</v>
      </c>
      <c r="D103" s="6" t="s">
        <v>71</v>
      </c>
      <c r="E103" s="6" t="s">
        <v>217</v>
      </c>
      <c r="F103" s="6" t="s">
        <v>217</v>
      </c>
      <c r="G103" s="7" t="s">
        <v>218</v>
      </c>
      <c r="H10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Gala TDS</v>
      </c>
      <c r="I10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Gala TDS_x000D_
&gt; https://vu.fr/FENnE</v>
      </c>
      <c r="J103" s="2"/>
    </row>
    <row r="104" spans="1:10" x14ac:dyDescent="0.25">
      <c r="A104" s="27">
        <v>45471</v>
      </c>
      <c r="B104" s="1" t="str">
        <f t="shared" si="5"/>
        <v>Jjjj</v>
      </c>
      <c r="C104" s="2" t="s">
        <v>88</v>
      </c>
      <c r="D104" s="4" t="s">
        <v>96</v>
      </c>
      <c r="E104" s="4" t="s">
        <v>97</v>
      </c>
      <c r="F104" s="4" t="s">
        <v>96</v>
      </c>
      <c r="G104" s="7" t="s">
        <v>219</v>
      </c>
      <c r="H10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Factory Club</v>
      </c>
      <c r="I10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https://vu.fr/jcWHY</v>
      </c>
      <c r="J104" s="2"/>
    </row>
    <row r="105" spans="1:10" x14ac:dyDescent="0.25">
      <c r="A105" s="27">
        <v>45471</v>
      </c>
      <c r="B105" s="1" t="str">
        <f t="shared" si="5"/>
        <v>Jjjj</v>
      </c>
      <c r="C105" s="2" t="s">
        <v>88</v>
      </c>
      <c r="D105" s="4" t="s">
        <v>89</v>
      </c>
      <c r="E105" s="4" t="s">
        <v>90</v>
      </c>
      <c r="F105" s="4" t="s">
        <v>90</v>
      </c>
      <c r="G105" s="22" t="s">
        <v>220</v>
      </c>
      <c r="H10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West In Palaiseau</v>
      </c>
      <c r="I10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Belle Fee Danse - West In Palaiseau_x000D_
&gt; https://vu.fr/VtnR</v>
      </c>
      <c r="J105" s="2"/>
    </row>
    <row r="106" spans="1:10" x14ac:dyDescent="0.25">
      <c r="A106" s="27">
        <v>45472</v>
      </c>
      <c r="B106" s="1" t="str">
        <f t="shared" si="5"/>
        <v>Jjjj</v>
      </c>
      <c r="C106" s="2" t="s">
        <v>88</v>
      </c>
      <c r="D106" s="4" t="s">
        <v>91</v>
      </c>
      <c r="E106" s="4" t="s">
        <v>92</v>
      </c>
      <c r="F106" s="4" t="s">
        <v>92</v>
      </c>
      <c r="G106" s="7" t="s">
        <v>221</v>
      </c>
      <c r="H10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La MAS</v>
      </c>
      <c r="I10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Cnx. Swing - La MAS_x000D_
&gt; https://vu.fr/hGlFB</v>
      </c>
      <c r="J106" s="2"/>
    </row>
    <row r="107" spans="1:10" x14ac:dyDescent="0.25">
      <c r="A107" s="27">
        <v>45472</v>
      </c>
      <c r="B107" s="1" t="str">
        <f t="shared" si="5"/>
        <v>Jjjj</v>
      </c>
      <c r="C107" s="2" t="s">
        <v>120</v>
      </c>
      <c r="D107" s="2" t="s">
        <v>71</v>
      </c>
      <c r="E107" s="2" t="s">
        <v>222</v>
      </c>
      <c r="F107" s="2" t="s">
        <v>222</v>
      </c>
      <c r="G107" s="7" t="s">
        <v>223</v>
      </c>
      <c r="H10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📚 Form. Prof (Testeurs)</v>
      </c>
      <c r="I10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Form. Prof (Testeurs)_x000D_
&gt; https://vu.fr/aOaQC</v>
      </c>
      <c r="J107" s="2"/>
    </row>
    <row r="108" spans="1:10" x14ac:dyDescent="0.25">
      <c r="A108" s="27">
        <v>45473</v>
      </c>
      <c r="B108" s="1" t="str">
        <f t="shared" si="5"/>
        <v>Jjjj</v>
      </c>
      <c r="C108" s="6" t="s">
        <v>88</v>
      </c>
      <c r="D108" s="6" t="s">
        <v>100</v>
      </c>
      <c r="E108" s="6" t="s">
        <v>102</v>
      </c>
      <c r="F108" s="6" t="s">
        <v>102</v>
      </c>
      <c r="G108" s="7" t="s">
        <v>224</v>
      </c>
      <c r="H10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Happy Sunday</v>
      </c>
      <c r="I10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La Station - Happy Sunday_x000D_
&gt; https://vu.fr/goFJh</v>
      </c>
      <c r="J108" s="2"/>
    </row>
    <row r="109" spans="1:10" x14ac:dyDescent="0.25">
      <c r="A109" s="27">
        <v>45473</v>
      </c>
      <c r="B109" s="1" t="str">
        <f t="shared" si="5"/>
        <v>Jjjj</v>
      </c>
      <c r="C109" s="2" t="s">
        <v>88</v>
      </c>
      <c r="D109" s="2" t="s">
        <v>93</v>
      </c>
      <c r="E109" s="2" t="s">
        <v>94</v>
      </c>
      <c r="F109" s="2" t="s">
        <v>225</v>
      </c>
      <c r="G109" s="7" t="s">
        <v>226</v>
      </c>
      <c r="H10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La BOUM WCS</v>
      </c>
      <c r="I10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DK'Danse - Dimanche WCS_x000D_
&gt; https://vu.fr/gOomf</v>
      </c>
      <c r="J109" s="2"/>
    </row>
    <row r="110" spans="1:10" x14ac:dyDescent="0.25">
      <c r="A110" s="27">
        <v>45471</v>
      </c>
      <c r="B110" s="1" t="str">
        <f t="shared" si="5"/>
        <v>Jjjj</v>
      </c>
      <c r="C110" s="2" t="s">
        <v>73</v>
      </c>
      <c r="D110" s="2" t="s">
        <v>227</v>
      </c>
      <c r="E110" s="2" t="s">
        <v>228</v>
      </c>
      <c r="F110" s="2" t="s">
        <v>228</v>
      </c>
      <c r="G110" s="7" t="s">
        <v>229</v>
      </c>
      <c r="H11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Normandie On West</v>
      </c>
      <c r="I11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WE. M&amp;S - Normandie On West_x000D_
&gt; https://vu.fr/nyfV</v>
      </c>
      <c r="J110" s="2"/>
    </row>
    <row r="111" spans="1:10" x14ac:dyDescent="0.25">
      <c r="A111" s="27">
        <v>45474</v>
      </c>
      <c r="B111" s="1" t="str">
        <f t="shared" si="5"/>
        <v>Jjjj</v>
      </c>
      <c r="C111" s="2" t="s">
        <v>120</v>
      </c>
      <c r="D111" s="2" t="s">
        <v>71</v>
      </c>
      <c r="E111" s="2" t="s">
        <v>230</v>
      </c>
      <c r="F111" s="2" t="s">
        <v>231</v>
      </c>
      <c r="G111" s="22" t="s">
        <v>232</v>
      </c>
      <c r="H11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📚 Intensif Deb+</v>
      </c>
      <c r="I11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Intensif Debutant+_x000D_
&gt; https://vu.fr/nytCj</v>
      </c>
      <c r="J111" s="2"/>
    </row>
    <row r="112" spans="1:10" x14ac:dyDescent="0.25">
      <c r="A112" s="27">
        <v>45475</v>
      </c>
      <c r="B112" s="1" t="str">
        <f t="shared" si="5"/>
        <v>Jjjj</v>
      </c>
      <c r="C112" s="2" t="s">
        <v>88</v>
      </c>
      <c r="D112" s="2" t="s">
        <v>71</v>
      </c>
      <c r="E112" s="2" t="s">
        <v>117</v>
      </c>
      <c r="F112" s="2" t="s">
        <v>116</v>
      </c>
      <c r="G112" s="22" t="s">
        <v>233</v>
      </c>
      <c r="H11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11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Mardi_x000D_
&gt; https://vu.fr/oTIOS</v>
      </c>
      <c r="J112" s="2"/>
    </row>
    <row r="113" spans="1:10" x14ac:dyDescent="0.25">
      <c r="A113" s="27">
        <v>45476</v>
      </c>
      <c r="B113" s="1" t="str">
        <f t="shared" si="5"/>
        <v>Jjjj</v>
      </c>
      <c r="C113" s="2" t="s">
        <v>120</v>
      </c>
      <c r="D113" s="2" t="s">
        <v>71</v>
      </c>
      <c r="E113" s="6" t="s">
        <v>234</v>
      </c>
      <c r="F113" s="6" t="s">
        <v>234</v>
      </c>
      <c r="G113" s="22" t="s">
        <v>235</v>
      </c>
      <c r="H11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📚 Intensif Inter+</v>
      </c>
      <c r="I11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Intensif Inter+_x000D_
&gt; https://vu.fr/DfEDO</v>
      </c>
      <c r="J113" s="2"/>
    </row>
    <row r="114" spans="1:10" x14ac:dyDescent="0.25">
      <c r="A114" s="27">
        <v>45477</v>
      </c>
      <c r="B114" s="1" t="str">
        <f t="shared" si="5"/>
        <v>Jjjj</v>
      </c>
      <c r="C114" s="2" t="s">
        <v>88</v>
      </c>
      <c r="D114" s="4" t="s">
        <v>71</v>
      </c>
      <c r="E114" s="4" t="s">
        <v>115</v>
      </c>
      <c r="F114" s="4" t="s">
        <v>116</v>
      </c>
      <c r="G114" s="22" t="s">
        <v>236</v>
      </c>
      <c r="H11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After TDS</v>
      </c>
      <c r="I11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After Jeudi_x000D_
&gt; https://vu.fr/ewPMx</v>
      </c>
      <c r="J114" s="2"/>
    </row>
    <row r="115" spans="1:10" x14ac:dyDescent="0.25">
      <c r="A115" s="27">
        <v>45477</v>
      </c>
      <c r="B115" s="1" t="str">
        <f t="shared" si="5"/>
        <v>Jjjj</v>
      </c>
      <c r="C115" s="2" t="s">
        <v>120</v>
      </c>
      <c r="D115" s="4" t="s">
        <v>71</v>
      </c>
      <c r="E115" s="4" t="s">
        <v>121</v>
      </c>
      <c r="F115" s="4" t="s">
        <v>237</v>
      </c>
      <c r="G115" s="7" t="s">
        <v>238</v>
      </c>
      <c r="H11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📚 Solo Swing F.</v>
      </c>
      <c r="I11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Solo Swing Follower_x000D_
&gt; https://vu.fr/NArGq</v>
      </c>
      <c r="J115" s="2"/>
    </row>
    <row r="116" spans="1:10" x14ac:dyDescent="0.25">
      <c r="A116" s="27">
        <v>45478</v>
      </c>
      <c r="B116" s="1" t="str">
        <f t="shared" si="5"/>
        <v>Jjjj</v>
      </c>
      <c r="C116" s="2" t="s">
        <v>70</v>
      </c>
      <c r="D116" s="4" t="s">
        <v>71</v>
      </c>
      <c r="E116" s="4" t="s">
        <v>239</v>
      </c>
      <c r="F116" s="4" t="s">
        <v>240</v>
      </c>
      <c r="G116" s="7" t="s">
        <v>241</v>
      </c>
      <c r="H11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🔍 Evals WCS</v>
      </c>
      <c r="I11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Evaluations WCS_x000D_
&gt; https://vu.fr/ISOjY</v>
      </c>
      <c r="J116" s="2"/>
    </row>
    <row r="117" spans="1:10" x14ac:dyDescent="0.25">
      <c r="A117" s="27">
        <v>45478</v>
      </c>
      <c r="B117" s="1" t="str">
        <f t="shared" si="5"/>
        <v>Jjjj</v>
      </c>
      <c r="C117" s="2" t="s">
        <v>88</v>
      </c>
      <c r="D117" s="2" t="s">
        <v>106</v>
      </c>
      <c r="E117" s="6" t="s">
        <v>107</v>
      </c>
      <c r="F117" s="6" t="s">
        <v>107</v>
      </c>
      <c r="G117" s="22" t="s">
        <v>242</v>
      </c>
      <c r="H11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Mensuelle SDC</v>
      </c>
      <c r="I11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SDC - Mensuelle SDC_x000D_
&gt; https://vu.fr/JysqU</v>
      </c>
      <c r="J117" s="2"/>
    </row>
    <row r="118" spans="1:10" x14ac:dyDescent="0.25">
      <c r="A118" s="27">
        <v>45478</v>
      </c>
      <c r="B118" s="1" t="str">
        <f t="shared" si="5"/>
        <v>Jjjj</v>
      </c>
      <c r="C118" s="2" t="s">
        <v>88</v>
      </c>
      <c r="D118" s="2" t="s">
        <v>71</v>
      </c>
      <c r="E118" s="6" t="s">
        <v>118</v>
      </c>
      <c r="F118" s="6" t="s">
        <v>118</v>
      </c>
      <c r="G118" s="22" t="s">
        <v>243</v>
      </c>
      <c r="H11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Soirée TDS</v>
      </c>
      <c r="I11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Soirée TDS_x000D_
&gt; https://vu.fr/vwrcw</v>
      </c>
      <c r="J118" s="2"/>
    </row>
    <row r="119" spans="1:10" x14ac:dyDescent="0.25">
      <c r="A119" s="27">
        <v>45478</v>
      </c>
      <c r="B119" s="1" t="str">
        <f t="shared" si="5"/>
        <v>Jjjj</v>
      </c>
      <c r="C119" s="23" t="s">
        <v>88</v>
      </c>
      <c r="D119" s="3" t="s">
        <v>96</v>
      </c>
      <c r="E119" s="3" t="s">
        <v>97</v>
      </c>
      <c r="F119" s="3" t="s">
        <v>96</v>
      </c>
      <c r="G119" s="24" t="s">
        <v>219</v>
      </c>
      <c r="H11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Factory Club</v>
      </c>
      <c r="I119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Factory Club - Soirée RWSB_x000D_
&gt; https://vu.fr/jcWHY</v>
      </c>
      <c r="J119" s="2"/>
    </row>
    <row r="120" spans="1:10" x14ac:dyDescent="0.25">
      <c r="A120" s="27">
        <v>45479</v>
      </c>
      <c r="B120" s="1" t="str">
        <f t="shared" si="5"/>
        <v>Jjjj</v>
      </c>
      <c r="C120" s="6" t="s">
        <v>120</v>
      </c>
      <c r="D120" s="6" t="s">
        <v>71</v>
      </c>
      <c r="E120" s="6" t="s">
        <v>244</v>
      </c>
      <c r="F120" s="6" t="s">
        <v>245</v>
      </c>
      <c r="G120" s="25" t="s">
        <v>246</v>
      </c>
      <c r="H12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📚 Intensif Init.</v>
      </c>
      <c r="I120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Jjj. TDS - Initiation WCS_x000D_
&gt; https://vu.fr/Vzgux</v>
      </c>
      <c r="J120" s="2"/>
    </row>
    <row r="121" spans="1:10" x14ac:dyDescent="0.25">
      <c r="A121" s="27">
        <v>45479</v>
      </c>
      <c r="B121" s="1" t="str">
        <f t="shared" si="5"/>
        <v>Jjjj</v>
      </c>
      <c r="C121" s="2" t="s">
        <v>73</v>
      </c>
      <c r="D121" s="2" t="s">
        <v>74</v>
      </c>
      <c r="E121" s="2" t="s">
        <v>247</v>
      </c>
      <c r="F121" s="2" t="s">
        <v>247</v>
      </c>
      <c r="G121" s="7" t="s">
        <v>248</v>
      </c>
      <c r="H12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WOTP</v>
      </c>
      <c r="I121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WE. Event - WOTP_x000D_
&gt; https://vu.fr/yaYLj</v>
      </c>
      <c r="J121" s="2"/>
    </row>
    <row r="122" spans="1:10" x14ac:dyDescent="0.25">
      <c r="A122" s="27">
        <v>45481</v>
      </c>
      <c r="B122" s="1" t="str">
        <f>VLOOKUP(PROPER(TEXT(A122,"dddd")),TblDays[],2,FALSE)</f>
        <v>Lundi</v>
      </c>
      <c r="C122" s="2" t="s">
        <v>120</v>
      </c>
      <c r="D122" s="2" t="s">
        <v>71</v>
      </c>
      <c r="E122" s="2" t="s">
        <v>230</v>
      </c>
      <c r="F122" s="2" t="s">
        <v>231</v>
      </c>
      <c r="G122" s="22" t="s">
        <v>261</v>
      </c>
      <c r="H12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Lun. 📚 Intensif Deb+</v>
      </c>
      <c r="I122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Lun. TDS - Intensif Debutant+_x000D_
&gt; https://vu.fr/shDvA</v>
      </c>
      <c r="J122" s="2" t="s">
        <v>277</v>
      </c>
    </row>
    <row r="123" spans="1:10" x14ac:dyDescent="0.25">
      <c r="A123" s="27">
        <v>45482</v>
      </c>
      <c r="B123" s="1" t="str">
        <f>VLOOKUP(PROPER(TEXT(A123,"dddd")),TblDays[],2,FALSE)</f>
        <v>Mardi</v>
      </c>
      <c r="C123" s="2" t="s">
        <v>88</v>
      </c>
      <c r="D123" s="2" t="s">
        <v>71</v>
      </c>
      <c r="E123" s="2" t="s">
        <v>117</v>
      </c>
      <c r="F123" s="2" t="s">
        <v>116</v>
      </c>
      <c r="G123" s="22" t="s">
        <v>262</v>
      </c>
      <c r="H12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123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Mar. TDS - After Mardi_x000D_
&gt; https://vu.fr/qBIpB</v>
      </c>
      <c r="J123" s="2" t="s">
        <v>275</v>
      </c>
    </row>
    <row r="124" spans="1:10" x14ac:dyDescent="0.25">
      <c r="A124" s="27">
        <v>45483</v>
      </c>
      <c r="B124" s="1" t="str">
        <f>VLOOKUP(PROPER(TEXT(A124,"dddd")),TblDays[],2,FALSE)</f>
        <v>Mercredi</v>
      </c>
      <c r="C124" s="2" t="s">
        <v>120</v>
      </c>
      <c r="D124" s="2" t="s">
        <v>71</v>
      </c>
      <c r="E124" s="6" t="s">
        <v>234</v>
      </c>
      <c r="F124" s="6" t="s">
        <v>234</v>
      </c>
      <c r="G124" s="22" t="s">
        <v>263</v>
      </c>
      <c r="H12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Mer. 📚 Intensif Inter+</v>
      </c>
      <c r="I124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Mer. TDS - Intensif Inter+_x000D_
&gt; https://vu.fr/olGDE</v>
      </c>
      <c r="J124" s="2" t="s">
        <v>278</v>
      </c>
    </row>
    <row r="125" spans="1:10" x14ac:dyDescent="0.25">
      <c r="A125" s="27">
        <v>45484</v>
      </c>
      <c r="B125" s="1" t="str">
        <f>VLOOKUP(PROPER(TEXT(A125,"dddd")),TblDays[],2,FALSE)</f>
        <v>Jeudi</v>
      </c>
      <c r="C125" s="2" t="s">
        <v>88</v>
      </c>
      <c r="D125" s="4" t="s">
        <v>71</v>
      </c>
      <c r="E125" s="4" t="s">
        <v>115</v>
      </c>
      <c r="F125" s="4" t="s">
        <v>116</v>
      </c>
      <c r="G125" s="22" t="s">
        <v>264</v>
      </c>
      <c r="H12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125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Jeu. TDS - After Jeudi_x000D_
&gt; https://vu.fr/tKHqr</v>
      </c>
      <c r="J125" s="2" t="s">
        <v>276</v>
      </c>
    </row>
    <row r="126" spans="1:10" x14ac:dyDescent="0.25">
      <c r="A126" s="27">
        <v>45485</v>
      </c>
      <c r="B126" s="1" t="str">
        <f>VLOOKUP(PROPER(TEXT(A126,"dddd")),TblDays[],2,FALSE)</f>
        <v>Vendredi</v>
      </c>
      <c r="C126" s="2" t="s">
        <v>88</v>
      </c>
      <c r="D126" s="2" t="s">
        <v>96</v>
      </c>
      <c r="E126" s="2" t="s">
        <v>97</v>
      </c>
      <c r="F126" s="2" t="s">
        <v>96</v>
      </c>
      <c r="G126" s="24" t="s">
        <v>265</v>
      </c>
      <c r="H12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Factory Club</v>
      </c>
      <c r="I126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Ven. Factory Club - Soirée RWSB_x000D_
&gt; https://vu.fr/aoJab</v>
      </c>
      <c r="J126" s="2" t="s">
        <v>279</v>
      </c>
    </row>
    <row r="127" spans="1:10" x14ac:dyDescent="0.25">
      <c r="A127" s="27">
        <v>45487</v>
      </c>
      <c r="B127" s="1" t="str">
        <f>VLOOKUP(PROPER(TEXT(A127,"dddd")),TblDays[],2,FALSE)</f>
        <v>Dimanche</v>
      </c>
      <c r="C127" s="2" t="s">
        <v>88</v>
      </c>
      <c r="D127" s="2" t="s">
        <v>100</v>
      </c>
      <c r="E127" s="2" t="s">
        <v>102</v>
      </c>
      <c r="F127" s="2" t="s">
        <v>102</v>
      </c>
      <c r="G127" s="7" t="s">
        <v>224</v>
      </c>
      <c r="H12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127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Dim. La Station - Happy Sunday_x000D_
&gt; https://vu.fr/goFJh</v>
      </c>
      <c r="J127" s="2" t="s">
        <v>280</v>
      </c>
    </row>
    <row r="128" spans="1:10" x14ac:dyDescent="0.25">
      <c r="A128" s="27">
        <v>45479</v>
      </c>
      <c r="B128" s="1" t="str">
        <f>VLOOKUP(PROPER(TEXT(A128,"dddd")),TblDays[],2,FALSE)</f>
        <v>Samedi</v>
      </c>
      <c r="C128" s="2" t="s">
        <v>73</v>
      </c>
      <c r="D128" s="2" t="s">
        <v>260</v>
      </c>
      <c r="E128" s="2" t="s">
        <v>247</v>
      </c>
      <c r="F128" s="2" t="s">
        <v>247</v>
      </c>
      <c r="G128" s="7" t="s">
        <v>248</v>
      </c>
      <c r="H12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WOTP</v>
      </c>
      <c r="I128" s="2" t="str">
        <f>IF(TBL_FULL[[#This Row],[Type]]="Evaluations",LEFT(TBL_FULL[[#This Row],[Jour]],3) &amp; ".",IF(TBL_FULL[[#This Row],[Type]]="Soirée",LEFT(TBL_FULL[[#This Row],[Jour]],3) &amp; ".",IF(TBL_FULL[[#This Row],[Type]]="Evenement","WE.",IF(TBL_FULL[[#This Row],[Type]]="Stage",LEFT(TBL_FULL[[#This Row],[Jour]],3) &amp; ".","")))) &amp; " " &amp; TBL_FULL[[#This Row],[Lieu / Ecole]] &amp; " - " &amp; TBL_FULL[[#This Row],[Nom]] &amp; CHAR(13) &amp; CHAR(10) &amp; "&gt; " &amp; TBL_FULL[[#This Row],[URL]]</f>
        <v>WE. Cannes - WOTP_x000D_
&gt; https://vu.fr/yaYLj</v>
      </c>
      <c r="J128" s="2" t="s">
        <v>281</v>
      </c>
    </row>
  </sheetData>
  <hyperlinks>
    <hyperlink ref="G90" r:id="rId1" xr:uid="{B145C1DB-4DB1-44D9-9445-D0256799FCEF}"/>
    <hyperlink ref="G91" r:id="rId2" xr:uid="{123CB5D3-0613-488E-BA11-3B11BB219B4B}"/>
    <hyperlink ref="G89" r:id="rId3" xr:uid="{AC11215E-7A22-428A-95A5-7393CAD48354}"/>
    <hyperlink ref="G88" r:id="rId4" xr:uid="{27978175-7F4E-4EDB-8E88-5023E21FA32B}"/>
    <hyperlink ref="G92" r:id="rId5" xr:uid="{8A77219F-D13E-4BD3-9B20-8B360A4C6082}"/>
    <hyperlink ref="G93" r:id="rId6" xr:uid="{511B2B94-6796-4C3C-BDD7-322AB5FDB24D}"/>
    <hyperlink ref="G25" r:id="rId7" xr:uid="{BBE8A35B-E159-4091-B23D-C3CC497DA3F9}"/>
    <hyperlink ref="G23" r:id="rId8" xr:uid="{B74D8F2B-8A94-4F2E-A752-4ED45961ADA5}"/>
    <hyperlink ref="G22" r:id="rId9" xr:uid="{3A103264-FB2D-4A14-8380-4EACA5B05175}"/>
    <hyperlink ref="G24" r:id="rId10" xr:uid="{E869A6E2-8438-420E-BD36-E4A7EAED2888}"/>
    <hyperlink ref="G26" r:id="rId11" xr:uid="{D896139F-2625-44A5-9DD2-0857AE369370}"/>
    <hyperlink ref="G27" r:id="rId12" xr:uid="{21F7AB06-C5AB-4E35-B60A-6387AAAFB435}"/>
    <hyperlink ref="G29" r:id="rId13" xr:uid="{CFE3AABC-C96E-4A7D-B6FF-A9B68A3F6E7F}"/>
    <hyperlink ref="G31" r:id="rId14" xr:uid="{D7499446-4220-49DB-890E-E71C22B1ADCA}"/>
    <hyperlink ref="G32" r:id="rId15" xr:uid="{53957554-1873-49EF-8C80-5090F55C918A}"/>
    <hyperlink ref="G30" r:id="rId16" xr:uid="{6D2AE36C-6745-4F72-B295-0E4E98000156}"/>
    <hyperlink ref="G28" r:id="rId17" xr:uid="{9F509BEF-5EBB-43E5-BAEF-CACB8F8ADD8B}"/>
    <hyperlink ref="G33" r:id="rId18" xr:uid="{2B7660E4-084E-4D8E-A905-36607CB36BE9}"/>
    <hyperlink ref="G34" r:id="rId19" xr:uid="{A34989BD-2B90-4713-B767-655EDA9CCC93}"/>
    <hyperlink ref="G37" r:id="rId20" xr:uid="{02B61CBE-8781-4A86-B621-07FDC789484D}"/>
    <hyperlink ref="G38" r:id="rId21" xr:uid="{F110C13C-5281-49A9-BDB4-A81F609E765A}"/>
    <hyperlink ref="G39" r:id="rId22" xr:uid="{EA06AED3-497A-4FF5-AF73-D9A3AFA29624}"/>
    <hyperlink ref="G40" r:id="rId23" xr:uid="{28329A0C-0678-4422-BEEA-75601D89D710}"/>
    <hyperlink ref="G36" r:id="rId24" xr:uid="{F65F5B7B-B092-44EB-B64A-8877E5F8F0BE}"/>
    <hyperlink ref="G35" r:id="rId25" xr:uid="{C3D26777-60D6-40FE-9B5D-763C8103BCE4}"/>
    <hyperlink ref="G42" r:id="rId26" xr:uid="{5F4AD8A8-F8ED-44AF-A07D-0CA8E3B28E55}"/>
    <hyperlink ref="G44" r:id="rId27" xr:uid="{E0190B64-FCE9-49DC-8DB2-11992ECD802E}"/>
    <hyperlink ref="G41" r:id="rId28" xr:uid="{18E1AD87-417C-4018-AC51-B8E15273AA2A}"/>
    <hyperlink ref="G43" r:id="rId29" xr:uid="{E7333EA3-B039-4A8E-8C55-99333B4BDB94}"/>
    <hyperlink ref="G46" r:id="rId30" xr:uid="{8B230F0C-BCF9-4073-BD36-4C41F3B6AC0F}"/>
    <hyperlink ref="G48" r:id="rId31" xr:uid="{B503FE1B-69F8-49DF-A625-23BD853316E1}"/>
    <hyperlink ref="G47" r:id="rId32" xr:uid="{83579612-E3A4-45A4-A4E3-B299374B9EB3}"/>
    <hyperlink ref="G49" r:id="rId33" xr:uid="{2EB232FA-1247-4473-9F39-3F8181CCB2EB}"/>
    <hyperlink ref="G54" r:id="rId34" xr:uid="{03E97169-2ED6-4000-9B45-084BAA9CF5A2}"/>
    <hyperlink ref="G53" r:id="rId35" xr:uid="{6DE92D0F-877F-4D20-8D6E-108F04AB3EE2}"/>
    <hyperlink ref="G52" r:id="rId36" xr:uid="{F9C62169-0BA6-47C6-8D5B-077DBE3C8CFF}"/>
    <hyperlink ref="G50" r:id="rId37" xr:uid="{B65E747A-46AA-4C7D-B502-05C75D4D9ED8}"/>
    <hyperlink ref="G55" r:id="rId38" xr:uid="{2632DE5C-3685-41FF-BA6F-C24CE83809AB}"/>
    <hyperlink ref="G60" r:id="rId39" xr:uid="{0C419540-EB34-444A-BBB3-260E6CF81E3C}"/>
    <hyperlink ref="G59" r:id="rId40" xr:uid="{ED4E6B50-A035-448A-BCC0-EA63FA2781C9}"/>
    <hyperlink ref="G61" r:id="rId41" xr:uid="{1F606581-80D4-42FE-9F71-5C661127F5AD}"/>
    <hyperlink ref="G56" r:id="rId42" xr:uid="{7F5C9766-F830-4EAC-9C83-A7F16B713EAF}"/>
    <hyperlink ref="G62" r:id="rId43" xr:uid="{59307442-931B-4C1B-A376-6895A3534308}"/>
    <hyperlink ref="G63" r:id="rId44" xr:uid="{882689D3-C1C0-48AA-8764-1E5AC9BA5C94}"/>
    <hyperlink ref="G64" r:id="rId45" xr:uid="{AB1E6C69-801B-473F-9470-7E64A1851A7D}"/>
    <hyperlink ref="G57" r:id="rId46" xr:uid="{BC834D37-AA42-441B-AF3F-E1BF13ABD937}"/>
    <hyperlink ref="G58" r:id="rId47" xr:uid="{F4C9D02E-8FEE-4FEE-8050-61CCFE5A0F96}"/>
    <hyperlink ref="G66" r:id="rId48" xr:uid="{D301D696-34E3-4B41-BAE1-C86D09955A7A}"/>
    <hyperlink ref="G69" r:id="rId49" xr:uid="{A46F3E57-36F4-4930-9D81-2EBD04936BB3}"/>
    <hyperlink ref="G71" r:id="rId50" xr:uid="{34784B8C-92C3-4D97-AAC0-BB065ECF0182}"/>
    <hyperlink ref="G68" r:id="rId51" xr:uid="{3ED0C8CB-86A0-41EA-9009-7C44AEDDB1EF}"/>
    <hyperlink ref="G70" r:id="rId52" xr:uid="{BA8BE754-9A30-46E7-8896-7F4A3D01BB12}"/>
    <hyperlink ref="G65" r:id="rId53" xr:uid="{7C738F7A-918D-4782-AA01-4E162444DA38}"/>
    <hyperlink ref="G67" r:id="rId54" xr:uid="{C358AC94-AE3E-4A45-A081-16F0403C182D}"/>
    <hyperlink ref="G73" r:id="rId55" xr:uid="{2EC96101-4B5E-448F-B99F-8FA2615AD1B1}"/>
    <hyperlink ref="G72" r:id="rId56" xr:uid="{89A64B3A-1F19-4331-9C27-C8D8C5DFCDB9}"/>
    <hyperlink ref="G76" r:id="rId57" xr:uid="{89063E3F-1BA3-4290-AFC4-1F6EB6B04749}"/>
    <hyperlink ref="G79" r:id="rId58" xr:uid="{56FC54E1-915E-4F99-A54C-E7487ECEC02D}"/>
    <hyperlink ref="G80" r:id="rId59" xr:uid="{97F6AFFD-B1C5-4A63-8A84-BDACC5D8333C}"/>
    <hyperlink ref="G78" r:id="rId60" xr:uid="{C15C2D27-B078-4FD1-87F2-6751CDBCD0BE}"/>
    <hyperlink ref="G77" r:id="rId61" xr:uid="{E6CD28D7-5DFC-406F-ACBB-7B1B17EDEF56}"/>
    <hyperlink ref="G75" r:id="rId62" xr:uid="{29982088-8F41-48C6-A978-59D09F6CAA48}"/>
    <hyperlink ref="G74" r:id="rId63" xr:uid="{9940C817-8D67-4DA2-9775-C5657D664BF7}"/>
    <hyperlink ref="G83" r:id="rId64" xr:uid="{E0C54C69-1992-4652-B489-0EFCB42ADBFF}"/>
    <hyperlink ref="G82" r:id="rId65" xr:uid="{8E47A61D-816F-4424-BD5D-425392D6C9FB}"/>
    <hyperlink ref="G81" r:id="rId66" xr:uid="{16CAE148-B635-4468-81D8-83F01AC29DCD}"/>
    <hyperlink ref="G84" r:id="rId67" xr:uid="{1DCE0F82-23A2-4860-8FD8-E2E386FDEF43}"/>
    <hyperlink ref="G86" r:id="rId68" xr:uid="{98C54CE8-399E-495E-8B46-99BB3051F53B}"/>
    <hyperlink ref="G85" r:id="rId69" xr:uid="{7784AF51-8A34-4D6F-94B3-21EBA37DBB60}"/>
    <hyperlink ref="G87" r:id="rId70" xr:uid="{2D04E220-858B-4A4E-A406-3B07252C022E}"/>
    <hyperlink ref="G94" r:id="rId71" xr:uid="{EDF9199B-E4A6-4193-958B-4A8452EDFD58}"/>
    <hyperlink ref="G95" r:id="rId72" xr:uid="{D1CBCD63-D2E6-45AB-90B6-6403C8379761}"/>
    <hyperlink ref="G96" r:id="rId73" xr:uid="{C6F2FCC8-6C61-49B0-A877-FB05AA11FDA0}"/>
    <hyperlink ref="G98" r:id="rId74" xr:uid="{DC635525-57A0-436C-8933-49CCA001D057}"/>
    <hyperlink ref="G99" r:id="rId75" xr:uid="{7FD64D0A-A660-421E-BB41-46F592CD5919}"/>
    <hyperlink ref="G97" r:id="rId76" xr:uid="{FBF0F22C-4F09-4148-9606-922C655C0FB2}"/>
    <hyperlink ref="G100" r:id="rId77" xr:uid="{BF2DA75B-3F02-4C2F-8B2F-AD75EA7ECD33}"/>
    <hyperlink ref="G102" r:id="rId78" xr:uid="{D4D5BB5E-0C67-4F72-AFB3-8187E4A9BAD2}"/>
    <hyperlink ref="G103" r:id="rId79" xr:uid="{F812C2DD-2036-4A22-98BB-695B9FB6A056}"/>
    <hyperlink ref="G106" r:id="rId80" xr:uid="{991E1E32-41F4-47BA-AC77-35F8D6E99028}"/>
    <hyperlink ref="G108" r:id="rId81" xr:uid="{C799C35D-2EDC-4944-B129-9066A81FFB55}"/>
    <hyperlink ref="G104" r:id="rId82" xr:uid="{E8C01931-DABF-4DAD-B47D-A3ADB8216246}"/>
    <hyperlink ref="G101" r:id="rId83" xr:uid="{F355D38A-6238-4F6F-9EFC-92320E788169}"/>
    <hyperlink ref="G107" r:id="rId84" xr:uid="{736B9B9C-65A4-40D3-9DAB-B8427B268383}"/>
    <hyperlink ref="G105" r:id="rId85" xr:uid="{D5B55631-7AE3-4C22-BF6B-A17EE06F088C}"/>
    <hyperlink ref="G109" r:id="rId86" xr:uid="{8689D41D-45F0-4B5A-B27F-BCB3693B0596}"/>
    <hyperlink ref="G110" r:id="rId87" xr:uid="{F718ECC8-D670-4ED5-BAAB-A57724747858}"/>
    <hyperlink ref="G112" r:id="rId88" xr:uid="{FEACFB5E-7862-4B83-B675-83DEF2279390}"/>
    <hyperlink ref="G114" r:id="rId89" xr:uid="{D071F41D-0466-4057-B37B-DFBA85DAE315}"/>
    <hyperlink ref="G115" r:id="rId90" xr:uid="{8F02159F-7426-430C-BC5E-7AFC1F877E9B}"/>
    <hyperlink ref="G116" r:id="rId91" xr:uid="{C51E886E-E4EC-4513-8FDB-8361EB39C33C}"/>
    <hyperlink ref="G120" r:id="rId92" xr:uid="{B1C24C1E-FF73-44C8-AEFF-44061A1161B6}"/>
    <hyperlink ref="G113" r:id="rId93" xr:uid="{E71C472C-2519-4352-A742-6E767A4943E3}"/>
    <hyperlink ref="G111" r:id="rId94" xr:uid="{D55F33C0-C04D-406A-8E15-5FEEE1147ED1}"/>
    <hyperlink ref="G118" r:id="rId95" xr:uid="{B124AA42-C999-49EA-9763-915DEEC08C03}"/>
    <hyperlink ref="G119" r:id="rId96" xr:uid="{F5FAAFDB-0663-4F9E-82CA-E97131E4D823}"/>
    <hyperlink ref="G121" r:id="rId97" xr:uid="{9154E35C-B560-4A25-8F11-009527CE9F5F}"/>
    <hyperlink ref="G117" r:id="rId98" xr:uid="{641E17F0-EE97-40D5-9311-E33A71024B35}"/>
    <hyperlink ref="G128" r:id="rId99" xr:uid="{B77678A3-EF33-4A72-B684-681362B8B580}"/>
    <hyperlink ref="G127" r:id="rId100" xr:uid="{9E8BD98C-F568-4E42-9EEB-43214A336873}"/>
    <hyperlink ref="G126" r:id="rId101" xr:uid="{DF390DEE-1791-4780-B3E5-247C44F19F59}"/>
    <hyperlink ref="G125" r:id="rId102" xr:uid="{4E84558F-66C7-4A56-A4C7-ED834F8C48E6}"/>
    <hyperlink ref="G124" r:id="rId103" xr:uid="{5D98173A-BC81-4E60-A206-64A08A7C0076}"/>
    <hyperlink ref="G123" r:id="rId104" xr:uid="{35DE453E-8E0D-474F-BD50-600C53761EF7}"/>
    <hyperlink ref="G122" r:id="rId105" xr:uid="{A633B9CF-130C-4531-A5C6-DA68DE2BC0F1}"/>
  </hyperlinks>
  <pageMargins left="0.7" right="0.7" top="0.75" bottom="0.75" header="0.3" footer="0.3"/>
  <tableParts count="1">
    <tablePart r:id="rId10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How To</vt:lpstr>
      <vt:lpstr>Liens</vt:lpstr>
      <vt:lpstr>Evenements</vt:lpstr>
      <vt:lpstr>Dernier</vt:lpstr>
      <vt:lpstr>LOV</vt:lpstr>
      <vt:lpstr>Complet-Nouveau</vt:lpstr>
      <vt:lpstr>Complet-Ancien</vt:lpstr>
      <vt:lpstr>Events</vt:lpstr>
      <vt:lpstr>TblEvents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François CABANNES</cp:lastModifiedBy>
  <cp:revision/>
  <dcterms:created xsi:type="dcterms:W3CDTF">2024-03-18T15:06:54Z</dcterms:created>
  <dcterms:modified xsi:type="dcterms:W3CDTF">2024-07-16T20:31:25Z</dcterms:modified>
  <cp:category/>
  <cp:contentStatus/>
</cp:coreProperties>
</file>