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BBC9A771-D51E-4474-AF88-139744C94F10}" xr6:coauthVersionLast="47" xr6:coauthVersionMax="47" xr10:uidLastSave="{00000000-0000-0000-0000-000000000000}"/>
  <bookViews>
    <workbookView xWindow="28680" yWindow="-120" windowWidth="29040" windowHeight="15990" xr2:uid="{52391222-C432-4543-909B-62ACC0D887C5}"/>
  </bookViews>
  <sheets>
    <sheet name="Chia best way to plo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2" l="1"/>
  <c r="G57" i="2"/>
  <c r="G58" i="2"/>
  <c r="G55" i="2"/>
  <c r="K56" i="2"/>
  <c r="K57" i="2"/>
  <c r="K58" i="2"/>
  <c r="K55" i="2"/>
  <c r="O56" i="2"/>
  <c r="O57" i="2"/>
  <c r="O58" i="2"/>
  <c r="O55" i="2"/>
  <c r="C56" i="2"/>
  <c r="C57" i="2"/>
  <c r="C58" i="2"/>
  <c r="C55" i="2"/>
  <c r="K30" i="2"/>
  <c r="K31" i="2"/>
  <c r="K32" i="2"/>
  <c r="K29" i="2"/>
  <c r="G30" i="2"/>
  <c r="G31" i="2"/>
  <c r="G32" i="2"/>
  <c r="G29" i="2"/>
  <c r="K23" i="2"/>
  <c r="K21" i="2"/>
  <c r="K22" i="2"/>
  <c r="K20" i="2"/>
  <c r="K13" i="2"/>
  <c r="K12" i="2"/>
  <c r="K14" i="2"/>
  <c r="K11" i="2"/>
  <c r="G14" i="2"/>
  <c r="G13" i="2"/>
  <c r="G12" i="2"/>
  <c r="G11" i="2"/>
  <c r="O12" i="2"/>
  <c r="O13" i="2"/>
  <c r="O14" i="2"/>
  <c r="O11" i="2"/>
  <c r="O21" i="2"/>
  <c r="O22" i="2"/>
  <c r="O23" i="2"/>
  <c r="O20" i="2"/>
  <c r="O29" i="2"/>
  <c r="O30" i="2"/>
  <c r="O31" i="2"/>
  <c r="O32" i="2"/>
  <c r="O39" i="2"/>
  <c r="O40" i="2"/>
  <c r="O41" i="2"/>
  <c r="O38" i="2"/>
  <c r="O48" i="2"/>
  <c r="O49" i="2"/>
  <c r="O50" i="2"/>
  <c r="O47" i="2"/>
  <c r="G48" i="2"/>
  <c r="G49" i="2"/>
  <c r="G50" i="2"/>
  <c r="G47" i="2"/>
  <c r="K39" i="2"/>
  <c r="K40" i="2"/>
  <c r="K41" i="2"/>
  <c r="K38" i="2"/>
  <c r="C30" i="2"/>
  <c r="C31" i="2"/>
  <c r="C32" i="2"/>
  <c r="C29" i="2"/>
  <c r="G39" i="2"/>
  <c r="G40" i="2"/>
  <c r="G41" i="2"/>
  <c r="G38" i="2"/>
  <c r="K48" i="2"/>
  <c r="K49" i="2"/>
  <c r="K50" i="2"/>
  <c r="K47" i="2"/>
  <c r="C48" i="2"/>
  <c r="C49" i="2"/>
  <c r="C50" i="2"/>
  <c r="C47" i="2"/>
  <c r="C41" i="2"/>
  <c r="C40" i="2"/>
  <c r="C39" i="2"/>
  <c r="C38" i="2"/>
  <c r="G23" i="2"/>
  <c r="G22" i="2"/>
  <c r="G21" i="2"/>
  <c r="G20" i="2"/>
  <c r="C23" i="2"/>
  <c r="C22" i="2"/>
  <c r="C21" i="2"/>
  <c r="C20" i="2"/>
  <c r="C14" i="2"/>
  <c r="C13" i="2"/>
  <c r="C12" i="2"/>
  <c r="C11" i="2"/>
  <c r="O59" i="2" l="1"/>
  <c r="G59" i="2"/>
  <c r="K59" i="2"/>
  <c r="C59" i="2"/>
  <c r="O24" i="2"/>
  <c r="O15" i="2"/>
  <c r="O33" i="2"/>
  <c r="G33" i="2"/>
  <c r="K33" i="2"/>
  <c r="K24" i="2"/>
  <c r="K15" i="2"/>
  <c r="G15" i="2"/>
  <c r="O42" i="2"/>
  <c r="O51" i="2"/>
  <c r="G51" i="2"/>
  <c r="C33" i="2"/>
  <c r="C15" i="2"/>
  <c r="C24" i="2"/>
  <c r="C51" i="2"/>
  <c r="G42" i="2"/>
  <c r="K51" i="2"/>
  <c r="C42" i="2"/>
  <c r="G24" i="2"/>
  <c r="K42" i="2"/>
</calcChain>
</file>

<file path=xl/sharedStrings.xml><?xml version="1.0" encoding="utf-8"?>
<sst xmlns="http://schemas.openxmlformats.org/spreadsheetml/2006/main" count="194" uniqueCount="26">
  <si>
    <t>K-Sizes</t>
  </si>
  <si>
    <t>k32</t>
  </si>
  <si>
    <t>k33</t>
  </si>
  <si>
    <t>k34</t>
  </si>
  <si>
    <t>k35</t>
  </si>
  <si>
    <t>16 TB / 16000 GB</t>
  </si>
  <si>
    <t>number</t>
  </si>
  <si>
    <t>space of plots</t>
  </si>
  <si>
    <t>total space:</t>
  </si>
  <si>
    <t>8 TB / 8000 GB</t>
  </si>
  <si>
    <t>4 TB / 4000 GB</t>
  </si>
  <si>
    <t>3 TB / 3000 GB</t>
  </si>
  <si>
    <t>6 TB / 6000 GB</t>
  </si>
  <si>
    <t>Size (GB) from: https://github.com/Chia-Network/chia-blockchain/wiki/k-sizes#storage-requirements</t>
  </si>
  <si>
    <t>All plot sizes</t>
  </si>
  <si>
    <t>All plot sizes except k35</t>
  </si>
  <si>
    <t>Only k32 and k33 plots</t>
  </si>
  <si>
    <t>Only k32 plots</t>
  </si>
  <si>
    <t>(rounded to average size)</t>
  </si>
  <si>
    <t>k32=16,K33=19 may also work: 6000.45</t>
  </si>
  <si>
    <t>k32=147 may also work: 16000.95</t>
  </si>
  <si>
    <t>2 TB / 2000 GB</t>
  </si>
  <si>
    <t>Best option / most effective use of space</t>
  </si>
  <si>
    <r>
      <rPr>
        <sz val="48"/>
        <color theme="1"/>
        <rFont val="Calibri"/>
        <family val="2"/>
        <scheme val="minor"/>
      </rPr>
      <t xml:space="preserve">Chia plotting helper </t>
    </r>
    <r>
      <rPr>
        <sz val="20"/>
        <color theme="1"/>
        <rFont val="Calibri"/>
        <family val="2"/>
        <scheme val="minor"/>
      </rPr>
      <t>- by Zyzonix</t>
    </r>
  </si>
  <si>
    <t>If you found a better plot-size distribution contact me: Discord: Zyzonix#1789</t>
  </si>
  <si>
    <t>Or visit my GitHub profile: Zyzonix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</si>
</sst>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0" borderId="0" xfId="0" applyAlignment="1"/>
    <xf numFmtId="0" fontId="0" fillId="2" borderId="0" xfId="0" applyFill="1" applyAlignment="1"/>
    <xf numFmtId="0" fontId="1" fillId="4" borderId="0" xfId="0" applyFont="1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1"/>
    <xf numFmtId="0" fontId="4" fillId="0" borderId="6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yzoni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8734-E908-4AB5-B984-2C043556CC4D}">
  <dimension ref="A1:V59"/>
  <sheetViews>
    <sheetView tabSelected="1" workbookViewId="0">
      <selection activeCell="O4" sqref="O4"/>
    </sheetView>
  </sheetViews>
  <sheetFormatPr defaultRowHeight="15" x14ac:dyDescent="0.25"/>
  <cols>
    <col min="1" max="1" width="17.7109375" customWidth="1"/>
    <col min="2" max="2" width="12.42578125" customWidth="1"/>
    <col min="3" max="3" width="13.42578125" customWidth="1"/>
    <col min="6" max="6" width="13.140625" customWidth="1"/>
    <col min="7" max="7" width="13.7109375" customWidth="1"/>
    <col min="10" max="10" width="12.85546875" customWidth="1"/>
    <col min="11" max="11" width="14" customWidth="1"/>
    <col min="14" max="14" width="12.28515625" customWidth="1"/>
    <col min="15" max="15" width="13.7109375" customWidth="1"/>
  </cols>
  <sheetData>
    <row r="1" spans="1:22" ht="64.5" customHeight="1" x14ac:dyDescent="0.9">
      <c r="A1" s="8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22" s="1" customFormat="1" x14ac:dyDescent="0.25">
      <c r="A2" s="1" t="s">
        <v>0</v>
      </c>
      <c r="B2" s="5" t="s">
        <v>13</v>
      </c>
      <c r="C2" s="5"/>
      <c r="D2" s="5"/>
      <c r="E2" s="5"/>
      <c r="F2" s="5"/>
      <c r="G2" s="5"/>
      <c r="H2" s="5"/>
      <c r="I2" s="5"/>
    </row>
    <row r="3" spans="1:22" ht="15.75" thickBot="1" x14ac:dyDescent="0.3">
      <c r="A3" t="s">
        <v>1</v>
      </c>
      <c r="B3">
        <v>108.85</v>
      </c>
      <c r="C3" s="8" t="s">
        <v>18</v>
      </c>
      <c r="D3" s="8"/>
      <c r="E3" s="8"/>
    </row>
    <row r="4" spans="1:22" x14ac:dyDescent="0.25">
      <c r="A4" t="s">
        <v>2</v>
      </c>
      <c r="B4">
        <v>224.15</v>
      </c>
      <c r="C4" s="8" t="s">
        <v>18</v>
      </c>
      <c r="D4" s="8"/>
      <c r="E4" s="8"/>
      <c r="F4" s="12" t="s">
        <v>22</v>
      </c>
      <c r="G4" s="13"/>
      <c r="H4" s="13"/>
      <c r="I4" s="13"/>
      <c r="J4" s="13"/>
      <c r="K4" s="14"/>
      <c r="M4" s="16"/>
    </row>
    <row r="5" spans="1:22" x14ac:dyDescent="0.25">
      <c r="A5" t="s">
        <v>3</v>
      </c>
      <c r="B5">
        <v>461.45</v>
      </c>
      <c r="C5" s="8" t="s">
        <v>18</v>
      </c>
      <c r="D5" s="8"/>
      <c r="E5" s="8"/>
      <c r="F5" s="9" t="s">
        <v>24</v>
      </c>
      <c r="G5" s="10"/>
      <c r="H5" s="10"/>
      <c r="I5" s="10"/>
      <c r="J5" s="10"/>
      <c r="K5" s="11"/>
    </row>
    <row r="6" spans="1:22" ht="15.75" thickBot="1" x14ac:dyDescent="0.3">
      <c r="A6" t="s">
        <v>4</v>
      </c>
      <c r="B6">
        <v>949.25</v>
      </c>
      <c r="C6" s="8" t="s">
        <v>18</v>
      </c>
      <c r="D6" s="8"/>
      <c r="E6" s="8"/>
      <c r="F6" s="17" t="s">
        <v>25</v>
      </c>
      <c r="G6" s="18"/>
      <c r="H6" s="18"/>
      <c r="I6" s="18"/>
      <c r="J6" s="18"/>
      <c r="K6" s="19"/>
    </row>
    <row r="8" spans="1:22" x14ac:dyDescent="0.25">
      <c r="B8" s="15" t="s">
        <v>14</v>
      </c>
      <c r="C8" s="15"/>
      <c r="F8" s="15" t="s">
        <v>15</v>
      </c>
      <c r="G8" s="15"/>
      <c r="J8" s="15" t="s">
        <v>16</v>
      </c>
      <c r="K8" s="15"/>
      <c r="N8" s="15" t="s">
        <v>17</v>
      </c>
      <c r="O8" s="15"/>
    </row>
    <row r="9" spans="1:22" s="1" customFormat="1" x14ac:dyDescent="0.25">
      <c r="A9" s="2" t="s">
        <v>5</v>
      </c>
    </row>
    <row r="10" spans="1:22" x14ac:dyDescent="0.25">
      <c r="B10" t="s">
        <v>6</v>
      </c>
      <c r="C10" t="s">
        <v>7</v>
      </c>
      <c r="F10" t="s">
        <v>6</v>
      </c>
      <c r="G10" t="s">
        <v>7</v>
      </c>
      <c r="J10" t="s">
        <v>6</v>
      </c>
      <c r="K10" t="s">
        <v>7</v>
      </c>
      <c r="N10" t="s">
        <v>6</v>
      </c>
      <c r="O10" t="s">
        <v>7</v>
      </c>
    </row>
    <row r="11" spans="1:22" x14ac:dyDescent="0.25">
      <c r="A11" t="s">
        <v>1</v>
      </c>
      <c r="B11">
        <v>134</v>
      </c>
      <c r="C11">
        <f>B11*B3</f>
        <v>14585.9</v>
      </c>
      <c r="E11" t="s">
        <v>1</v>
      </c>
      <c r="F11">
        <v>118</v>
      </c>
      <c r="G11">
        <f>B3*F11</f>
        <v>12844.3</v>
      </c>
      <c r="I11" t="s">
        <v>1</v>
      </c>
      <c r="J11">
        <v>44</v>
      </c>
      <c r="K11">
        <f>B3*J11</f>
        <v>4789.3999999999996</v>
      </c>
      <c r="M11" t="s">
        <v>1</v>
      </c>
      <c r="N11">
        <v>146</v>
      </c>
      <c r="O11">
        <f>B3*N11</f>
        <v>15892.099999999999</v>
      </c>
      <c r="P11" s="4"/>
      <c r="Q11" s="4"/>
      <c r="R11" s="4"/>
      <c r="S11" s="4"/>
      <c r="T11" s="4"/>
      <c r="U11" s="4"/>
      <c r="V11" s="4"/>
    </row>
    <row r="12" spans="1:22" x14ac:dyDescent="0.25">
      <c r="A12" t="s">
        <v>2</v>
      </c>
      <c r="B12">
        <v>0</v>
      </c>
      <c r="C12">
        <f>B4*B12</f>
        <v>0</v>
      </c>
      <c r="E12" t="s">
        <v>2</v>
      </c>
      <c r="F12">
        <v>12</v>
      </c>
      <c r="G12">
        <f>B4*F12</f>
        <v>2689.8</v>
      </c>
      <c r="I12" t="s">
        <v>2</v>
      </c>
      <c r="J12">
        <v>50</v>
      </c>
      <c r="K12">
        <f t="shared" ref="K12:K14" si="0">B4*J12</f>
        <v>11207.5</v>
      </c>
      <c r="M12" t="s">
        <v>2</v>
      </c>
      <c r="N12">
        <v>0</v>
      </c>
      <c r="O12">
        <f>B4*N12</f>
        <v>0</v>
      </c>
      <c r="P12" s="4"/>
      <c r="Q12" s="4"/>
      <c r="R12" s="4"/>
    </row>
    <row r="13" spans="1:22" x14ac:dyDescent="0.25">
      <c r="A13" t="s">
        <v>3</v>
      </c>
      <c r="B13">
        <v>1</v>
      </c>
      <c r="C13">
        <f>B5*B13</f>
        <v>461.45</v>
      </c>
      <c r="E13" t="s">
        <v>3</v>
      </c>
      <c r="F13">
        <v>1</v>
      </c>
      <c r="G13">
        <f>B5*F13</f>
        <v>461.45</v>
      </c>
      <c r="I13" t="s">
        <v>3</v>
      </c>
      <c r="J13">
        <v>0</v>
      </c>
      <c r="K13">
        <f>B5*J13</f>
        <v>0</v>
      </c>
      <c r="M13" t="s">
        <v>3</v>
      </c>
      <c r="N13">
        <v>0</v>
      </c>
      <c r="O13">
        <f>B5*N13</f>
        <v>0</v>
      </c>
    </row>
    <row r="14" spans="1:22" x14ac:dyDescent="0.25">
      <c r="A14" t="s">
        <v>4</v>
      </c>
      <c r="B14">
        <v>1</v>
      </c>
      <c r="C14">
        <f>B6*B14</f>
        <v>949.25</v>
      </c>
      <c r="E14" t="s">
        <v>4</v>
      </c>
      <c r="F14">
        <v>0</v>
      </c>
      <c r="G14">
        <f>B6*F14</f>
        <v>0</v>
      </c>
      <c r="I14" t="s">
        <v>4</v>
      </c>
      <c r="J14">
        <v>0</v>
      </c>
      <c r="K14">
        <f t="shared" si="0"/>
        <v>0</v>
      </c>
      <c r="M14" t="s">
        <v>4</v>
      </c>
      <c r="N14">
        <v>0</v>
      </c>
      <c r="O14">
        <f>B6*N14</f>
        <v>0</v>
      </c>
    </row>
    <row r="15" spans="1:22" s="3" customFormat="1" x14ac:dyDescent="0.25">
      <c r="B15" s="7" t="s">
        <v>8</v>
      </c>
      <c r="C15" s="7">
        <f>SUM(C11,C12,C13,C14)</f>
        <v>15996.6</v>
      </c>
      <c r="F15" s="3" t="s">
        <v>8</v>
      </c>
      <c r="G15" s="3">
        <f>SUM(G11,G12,G13,G14)</f>
        <v>15995.55</v>
      </c>
      <c r="J15" s="6" t="s">
        <v>8</v>
      </c>
      <c r="K15" s="6">
        <f>SUM(K11,K12,K13,K14)</f>
        <v>15996.9</v>
      </c>
      <c r="N15" s="3" t="s">
        <v>8</v>
      </c>
      <c r="O15" s="3">
        <f>SUM(O11,O12,O13,O14)</f>
        <v>15892.099999999999</v>
      </c>
    </row>
    <row r="16" spans="1:22" x14ac:dyDescent="0.25">
      <c r="N16" s="4" t="s">
        <v>20</v>
      </c>
      <c r="O16" s="4"/>
    </row>
    <row r="17" spans="1:15" x14ac:dyDescent="0.25">
      <c r="N17" s="4"/>
      <c r="O17" s="4"/>
    </row>
    <row r="18" spans="1:15" s="1" customFormat="1" x14ac:dyDescent="0.25">
      <c r="A18" s="2" t="s">
        <v>9</v>
      </c>
    </row>
    <row r="19" spans="1:15" x14ac:dyDescent="0.25">
      <c r="B19" t="s">
        <v>6</v>
      </c>
      <c r="C19" t="s">
        <v>7</v>
      </c>
      <c r="F19" t="s">
        <v>6</v>
      </c>
      <c r="G19" t="s">
        <v>7</v>
      </c>
      <c r="J19" t="s">
        <v>6</v>
      </c>
      <c r="K19" t="s">
        <v>7</v>
      </c>
      <c r="N19" t="s">
        <v>6</v>
      </c>
      <c r="O19" t="s">
        <v>7</v>
      </c>
    </row>
    <row r="20" spans="1:15" x14ac:dyDescent="0.25">
      <c r="A20" t="s">
        <v>1</v>
      </c>
      <c r="B20">
        <v>2</v>
      </c>
      <c r="C20">
        <f>B20*B3</f>
        <v>217.7</v>
      </c>
      <c r="E20" t="s">
        <v>1</v>
      </c>
      <c r="F20">
        <v>29</v>
      </c>
      <c r="G20">
        <f>B3*F20</f>
        <v>3156.6499999999996</v>
      </c>
      <c r="I20" t="s">
        <v>1</v>
      </c>
      <c r="J20">
        <v>22</v>
      </c>
      <c r="K20">
        <f>B3*J20</f>
        <v>2394.6999999999998</v>
      </c>
      <c r="M20" t="s">
        <v>1</v>
      </c>
      <c r="N20">
        <v>73</v>
      </c>
      <c r="O20">
        <f>B3*N20</f>
        <v>7946.0499999999993</v>
      </c>
    </row>
    <row r="21" spans="1:15" x14ac:dyDescent="0.25">
      <c r="A21" t="s">
        <v>2</v>
      </c>
      <c r="B21">
        <v>18</v>
      </c>
      <c r="C21">
        <f>B21*B4</f>
        <v>4034.7000000000003</v>
      </c>
      <c r="E21" t="s">
        <v>2</v>
      </c>
      <c r="F21">
        <v>1</v>
      </c>
      <c r="G21">
        <f>B4*F21</f>
        <v>224.15</v>
      </c>
      <c r="I21" t="s">
        <v>2</v>
      </c>
      <c r="J21">
        <v>25</v>
      </c>
      <c r="K21">
        <f>B4*J21</f>
        <v>5603.75</v>
      </c>
      <c r="M21" t="s">
        <v>2</v>
      </c>
      <c r="N21">
        <v>0</v>
      </c>
      <c r="O21">
        <f>B4*N21</f>
        <v>0</v>
      </c>
    </row>
    <row r="22" spans="1:15" x14ac:dyDescent="0.25">
      <c r="A22" t="s">
        <v>3</v>
      </c>
      <c r="B22">
        <v>4</v>
      </c>
      <c r="C22">
        <f>B5*B22</f>
        <v>1845.8</v>
      </c>
      <c r="E22" t="s">
        <v>3</v>
      </c>
      <c r="F22">
        <v>10</v>
      </c>
      <c r="G22">
        <f>B5*F22</f>
        <v>4614.5</v>
      </c>
      <c r="I22" t="s">
        <v>3</v>
      </c>
      <c r="J22">
        <v>0</v>
      </c>
      <c r="K22">
        <f>B5*J22</f>
        <v>0</v>
      </c>
      <c r="M22" t="s">
        <v>3</v>
      </c>
      <c r="N22">
        <v>0</v>
      </c>
      <c r="O22">
        <f>B5*N22</f>
        <v>0</v>
      </c>
    </row>
    <row r="23" spans="1:15" x14ac:dyDescent="0.25">
      <c r="A23" t="s">
        <v>4</v>
      </c>
      <c r="B23">
        <v>2</v>
      </c>
      <c r="C23">
        <f>B6*B23</f>
        <v>1898.5</v>
      </c>
      <c r="E23" t="s">
        <v>4</v>
      </c>
      <c r="F23">
        <v>0</v>
      </c>
      <c r="G23">
        <f>B6*F23</f>
        <v>0</v>
      </c>
      <c r="I23" t="s">
        <v>4</v>
      </c>
      <c r="J23">
        <v>0</v>
      </c>
      <c r="K23">
        <f>B6*J23</f>
        <v>0</v>
      </c>
      <c r="M23" t="s">
        <v>4</v>
      </c>
      <c r="N23">
        <v>0</v>
      </c>
      <c r="O23">
        <f>B6*N23</f>
        <v>0</v>
      </c>
    </row>
    <row r="24" spans="1:15" s="3" customFormat="1" x14ac:dyDescent="0.25">
      <c r="B24" s="7" t="s">
        <v>8</v>
      </c>
      <c r="C24" s="7">
        <f>SUM(C20,C21,C22,C23)</f>
        <v>7996.7000000000007</v>
      </c>
      <c r="F24" s="3" t="s">
        <v>8</v>
      </c>
      <c r="G24" s="3">
        <f>SUM(G20,G21,G22,G23)</f>
        <v>7995.2999999999993</v>
      </c>
      <c r="J24" s="6" t="s">
        <v>8</v>
      </c>
      <c r="K24" s="6">
        <f>SUM(K20,K21,K22,K23)</f>
        <v>7998.45</v>
      </c>
      <c r="N24" s="3" t="s">
        <v>8</v>
      </c>
      <c r="O24" s="3">
        <f>SUM(O20,O21,O22,O23)</f>
        <v>7946.0499999999993</v>
      </c>
    </row>
    <row r="27" spans="1:15" s="1" customFormat="1" x14ac:dyDescent="0.25">
      <c r="A27" s="2" t="s">
        <v>12</v>
      </c>
    </row>
    <row r="28" spans="1:15" x14ac:dyDescent="0.25">
      <c r="B28" t="s">
        <v>6</v>
      </c>
      <c r="C28" t="s">
        <v>7</v>
      </c>
      <c r="F28" t="s">
        <v>6</v>
      </c>
      <c r="G28" t="s">
        <v>7</v>
      </c>
      <c r="J28" t="s">
        <v>6</v>
      </c>
      <c r="K28" t="s">
        <v>7</v>
      </c>
      <c r="N28" t="s">
        <v>6</v>
      </c>
      <c r="O28" t="s">
        <v>7</v>
      </c>
    </row>
    <row r="29" spans="1:15" x14ac:dyDescent="0.25">
      <c r="A29" t="s">
        <v>1</v>
      </c>
      <c r="B29">
        <v>4</v>
      </c>
      <c r="C29">
        <f>B3*B29</f>
        <v>435.4</v>
      </c>
      <c r="E29" t="s">
        <v>1</v>
      </c>
      <c r="F29">
        <v>0</v>
      </c>
      <c r="G29">
        <f>B3*F29</f>
        <v>0</v>
      </c>
      <c r="I29" t="s">
        <v>1</v>
      </c>
      <c r="J29">
        <v>18</v>
      </c>
      <c r="K29">
        <f>B3*J29</f>
        <v>1959.3</v>
      </c>
      <c r="M29" t="s">
        <v>1</v>
      </c>
      <c r="N29">
        <v>55</v>
      </c>
      <c r="O29">
        <f>B3*N29</f>
        <v>5986.75</v>
      </c>
    </row>
    <row r="30" spans="1:15" x14ac:dyDescent="0.25">
      <c r="A30" t="s">
        <v>2</v>
      </c>
      <c r="B30">
        <v>4</v>
      </c>
      <c r="C30">
        <f>B4*B30</f>
        <v>896.6</v>
      </c>
      <c r="E30" t="s">
        <v>2</v>
      </c>
      <c r="F30">
        <v>0</v>
      </c>
      <c r="G30">
        <f>B4*F30</f>
        <v>0</v>
      </c>
      <c r="I30" t="s">
        <v>2</v>
      </c>
      <c r="J30">
        <v>18</v>
      </c>
      <c r="K30">
        <f>B4*J30</f>
        <v>4034.7000000000003</v>
      </c>
      <c r="M30" t="s">
        <v>2</v>
      </c>
      <c r="N30">
        <v>0</v>
      </c>
      <c r="O30">
        <f>B4*N30</f>
        <v>0</v>
      </c>
    </row>
    <row r="31" spans="1:15" x14ac:dyDescent="0.25">
      <c r="A31" t="s">
        <v>3</v>
      </c>
      <c r="B31">
        <v>6</v>
      </c>
      <c r="C31">
        <f>B5*B31</f>
        <v>2768.7</v>
      </c>
      <c r="E31" t="s">
        <v>3</v>
      </c>
      <c r="F31">
        <v>13</v>
      </c>
      <c r="G31">
        <f>B5*F31</f>
        <v>5998.8499999999995</v>
      </c>
      <c r="I31" t="s">
        <v>3</v>
      </c>
      <c r="J31">
        <v>0</v>
      </c>
      <c r="K31">
        <f>B5*J31</f>
        <v>0</v>
      </c>
      <c r="M31" t="s">
        <v>3</v>
      </c>
      <c r="N31">
        <v>0</v>
      </c>
      <c r="O31">
        <f>B5*N31</f>
        <v>0</v>
      </c>
    </row>
    <row r="32" spans="1:15" x14ac:dyDescent="0.25">
      <c r="A32" t="s">
        <v>4</v>
      </c>
      <c r="B32">
        <v>2</v>
      </c>
      <c r="C32">
        <f>B6*B32</f>
        <v>1898.5</v>
      </c>
      <c r="E32" t="s">
        <v>4</v>
      </c>
      <c r="F32">
        <v>0</v>
      </c>
      <c r="G32">
        <f>B6*F32</f>
        <v>0</v>
      </c>
      <c r="I32" t="s">
        <v>4</v>
      </c>
      <c r="J32">
        <v>0</v>
      </c>
      <c r="K32">
        <f>B6*J32</f>
        <v>0</v>
      </c>
      <c r="M32" t="s">
        <v>4</v>
      </c>
      <c r="N32">
        <v>0</v>
      </c>
      <c r="O32">
        <f>B6*N32</f>
        <v>0</v>
      </c>
    </row>
    <row r="33" spans="1:15" s="3" customFormat="1" x14ac:dyDescent="0.25">
      <c r="B33" s="6" t="s">
        <v>8</v>
      </c>
      <c r="C33" s="6">
        <f>SUM(C29,C30,C31,C32)</f>
        <v>5999.2</v>
      </c>
      <c r="F33" s="7" t="s">
        <v>8</v>
      </c>
      <c r="G33" s="7">
        <f>SUM(G29,G30,G31,G32)</f>
        <v>5998.8499999999995</v>
      </c>
      <c r="J33" s="7" t="s">
        <v>8</v>
      </c>
      <c r="K33" s="7">
        <f>SUM(K29,K30,K31,K32)</f>
        <v>5994</v>
      </c>
      <c r="N33" s="3" t="s">
        <v>8</v>
      </c>
      <c r="O33" s="3">
        <f>SUM(O29,O30,O31,O32)</f>
        <v>5986.75</v>
      </c>
    </row>
    <row r="34" spans="1:15" x14ac:dyDescent="0.25">
      <c r="J34" t="s">
        <v>19</v>
      </c>
    </row>
    <row r="36" spans="1:15" s="1" customFormat="1" x14ac:dyDescent="0.25">
      <c r="A36" s="2" t="s">
        <v>10</v>
      </c>
    </row>
    <row r="37" spans="1:15" x14ac:dyDescent="0.25">
      <c r="B37" t="s">
        <v>6</v>
      </c>
      <c r="C37" t="s">
        <v>7</v>
      </c>
      <c r="F37" t="s">
        <v>6</v>
      </c>
      <c r="G37" t="s">
        <v>7</v>
      </c>
      <c r="J37" t="s">
        <v>6</v>
      </c>
      <c r="K37" t="s">
        <v>7</v>
      </c>
      <c r="N37" t="s">
        <v>6</v>
      </c>
      <c r="O37" t="s">
        <v>7</v>
      </c>
    </row>
    <row r="38" spans="1:15" x14ac:dyDescent="0.25">
      <c r="A38" t="s">
        <v>1</v>
      </c>
      <c r="B38">
        <v>1</v>
      </c>
      <c r="C38">
        <f>B3*B38</f>
        <v>108.85</v>
      </c>
      <c r="E38" t="s">
        <v>1</v>
      </c>
      <c r="F38">
        <v>24</v>
      </c>
      <c r="G38">
        <f>B3*F38</f>
        <v>2612.3999999999996</v>
      </c>
      <c r="I38" t="s">
        <v>1</v>
      </c>
      <c r="J38">
        <v>12</v>
      </c>
      <c r="K38">
        <f>B3*J38</f>
        <v>1306.1999999999998</v>
      </c>
      <c r="M38" t="s">
        <v>1</v>
      </c>
      <c r="N38">
        <v>36</v>
      </c>
      <c r="O38">
        <f>B3*N38</f>
        <v>3918.6</v>
      </c>
    </row>
    <row r="39" spans="1:15" x14ac:dyDescent="0.25">
      <c r="A39" t="s">
        <v>2</v>
      </c>
      <c r="B39">
        <v>9</v>
      </c>
      <c r="C39">
        <f>B4*B39</f>
        <v>2017.3500000000001</v>
      </c>
      <c r="E39" t="s">
        <v>2</v>
      </c>
      <c r="F39">
        <v>0</v>
      </c>
      <c r="G39">
        <f>B4*F39</f>
        <v>0</v>
      </c>
      <c r="I39" t="s">
        <v>2</v>
      </c>
      <c r="J39">
        <v>12</v>
      </c>
      <c r="K39">
        <f>B4*J39</f>
        <v>2689.8</v>
      </c>
      <c r="M39" t="s">
        <v>2</v>
      </c>
      <c r="N39">
        <v>0</v>
      </c>
      <c r="O39">
        <f>B4*N39</f>
        <v>0</v>
      </c>
    </row>
    <row r="40" spans="1:15" x14ac:dyDescent="0.25">
      <c r="A40" t="s">
        <v>3</v>
      </c>
      <c r="B40">
        <v>2</v>
      </c>
      <c r="C40">
        <f>B5*B40</f>
        <v>922.9</v>
      </c>
      <c r="E40" t="s">
        <v>3</v>
      </c>
      <c r="F40">
        <v>3</v>
      </c>
      <c r="G40">
        <f>B5*F40</f>
        <v>1384.35</v>
      </c>
      <c r="I40" t="s">
        <v>3</v>
      </c>
      <c r="J40">
        <v>0</v>
      </c>
      <c r="K40">
        <f>B5*J40</f>
        <v>0</v>
      </c>
      <c r="M40" t="s">
        <v>3</v>
      </c>
      <c r="N40">
        <v>0</v>
      </c>
      <c r="O40">
        <f>B5*N40</f>
        <v>0</v>
      </c>
    </row>
    <row r="41" spans="1:15" x14ac:dyDescent="0.25">
      <c r="A41" t="s">
        <v>4</v>
      </c>
      <c r="B41">
        <v>1</v>
      </c>
      <c r="C41">
        <f>B6*B41</f>
        <v>949.25</v>
      </c>
      <c r="E41" t="s">
        <v>4</v>
      </c>
      <c r="F41">
        <v>0</v>
      </c>
      <c r="G41">
        <f>B6*F41</f>
        <v>0</v>
      </c>
      <c r="I41" t="s">
        <v>4</v>
      </c>
      <c r="J41">
        <v>0</v>
      </c>
      <c r="K41">
        <f>B6*J41</f>
        <v>0</v>
      </c>
      <c r="M41" t="s">
        <v>4</v>
      </c>
      <c r="N41">
        <v>0</v>
      </c>
      <c r="O41">
        <f>B6*N41</f>
        <v>0</v>
      </c>
    </row>
    <row r="42" spans="1:15" s="3" customFormat="1" x14ac:dyDescent="0.25">
      <c r="B42" s="6" t="s">
        <v>8</v>
      </c>
      <c r="C42" s="6">
        <f>SUM(C38,C39,C40,C41)</f>
        <v>3998.3500000000004</v>
      </c>
      <c r="F42" s="3" t="s">
        <v>8</v>
      </c>
      <c r="G42" s="3">
        <f>SUM(G38,G39,G40,G41)</f>
        <v>3996.7499999999995</v>
      </c>
      <c r="J42" s="3" t="s">
        <v>8</v>
      </c>
      <c r="K42" s="3">
        <f>SUM(K38,K39,K40,K41)</f>
        <v>3996</v>
      </c>
      <c r="N42" s="3" t="s">
        <v>8</v>
      </c>
      <c r="O42" s="3">
        <f>SUM(O38,O39,O40,O41)</f>
        <v>3918.6</v>
      </c>
    </row>
    <row r="45" spans="1:15" s="1" customFormat="1" x14ac:dyDescent="0.25">
      <c r="A45" s="2" t="s">
        <v>11</v>
      </c>
    </row>
    <row r="46" spans="1:15" x14ac:dyDescent="0.25">
      <c r="B46" t="s">
        <v>6</v>
      </c>
      <c r="C46" t="s">
        <v>7</v>
      </c>
      <c r="F46" t="s">
        <v>6</v>
      </c>
      <c r="G46" t="s">
        <v>7</v>
      </c>
      <c r="J46" t="s">
        <v>6</v>
      </c>
      <c r="K46" t="s">
        <v>7</v>
      </c>
      <c r="N46" t="s">
        <v>6</v>
      </c>
      <c r="O46" t="s">
        <v>7</v>
      </c>
    </row>
    <row r="47" spans="1:15" x14ac:dyDescent="0.25">
      <c r="A47" t="s">
        <v>1</v>
      </c>
      <c r="B47">
        <v>2</v>
      </c>
      <c r="C47">
        <f>B3*B47</f>
        <v>217.7</v>
      </c>
      <c r="E47" t="s">
        <v>1</v>
      </c>
      <c r="F47">
        <v>0</v>
      </c>
      <c r="G47">
        <f>B3*F47</f>
        <v>0</v>
      </c>
      <c r="I47" t="s">
        <v>1</v>
      </c>
      <c r="J47">
        <v>9</v>
      </c>
      <c r="K47">
        <f>B3*J47</f>
        <v>979.65</v>
      </c>
      <c r="M47" t="s">
        <v>1</v>
      </c>
      <c r="N47">
        <v>27</v>
      </c>
      <c r="O47">
        <f>B3*N47</f>
        <v>2938.95</v>
      </c>
    </row>
    <row r="48" spans="1:15" x14ac:dyDescent="0.25">
      <c r="A48" t="s">
        <v>2</v>
      </c>
      <c r="B48">
        <v>2</v>
      </c>
      <c r="C48">
        <f>B4*B48</f>
        <v>448.3</v>
      </c>
      <c r="E48" t="s">
        <v>2</v>
      </c>
      <c r="F48">
        <v>1</v>
      </c>
      <c r="G48">
        <f>B4*F48</f>
        <v>224.15</v>
      </c>
      <c r="I48" t="s">
        <v>2</v>
      </c>
      <c r="J48">
        <v>9</v>
      </c>
      <c r="K48">
        <f>B4*J48</f>
        <v>2017.3500000000001</v>
      </c>
      <c r="M48" t="s">
        <v>2</v>
      </c>
      <c r="N48">
        <v>0</v>
      </c>
      <c r="O48">
        <f>B4*N48</f>
        <v>0</v>
      </c>
    </row>
    <row r="49" spans="1:15" x14ac:dyDescent="0.25">
      <c r="A49" t="s">
        <v>3</v>
      </c>
      <c r="B49">
        <v>3</v>
      </c>
      <c r="C49">
        <f>B5*B49</f>
        <v>1384.35</v>
      </c>
      <c r="E49" t="s">
        <v>3</v>
      </c>
      <c r="F49">
        <v>6</v>
      </c>
      <c r="G49">
        <f>B5*F49</f>
        <v>2768.7</v>
      </c>
      <c r="I49" t="s">
        <v>3</v>
      </c>
      <c r="J49">
        <v>0</v>
      </c>
      <c r="K49">
        <f>B5*J49</f>
        <v>0</v>
      </c>
      <c r="M49" t="s">
        <v>3</v>
      </c>
      <c r="N49">
        <v>0</v>
      </c>
      <c r="O49">
        <f>B5*N49</f>
        <v>0</v>
      </c>
    </row>
    <row r="50" spans="1:15" x14ac:dyDescent="0.25">
      <c r="A50" t="s">
        <v>4</v>
      </c>
      <c r="B50">
        <v>1</v>
      </c>
      <c r="C50">
        <f>B6*B50</f>
        <v>949.25</v>
      </c>
      <c r="E50" t="s">
        <v>4</v>
      </c>
      <c r="F50">
        <v>0</v>
      </c>
      <c r="G50">
        <f>B6*F50</f>
        <v>0</v>
      </c>
      <c r="I50" t="s">
        <v>4</v>
      </c>
      <c r="J50">
        <v>0</v>
      </c>
      <c r="K50">
        <f>B6*J50</f>
        <v>0</v>
      </c>
      <c r="M50" t="s">
        <v>4</v>
      </c>
      <c r="N50">
        <v>0</v>
      </c>
      <c r="O50">
        <f>B6*N50</f>
        <v>0</v>
      </c>
    </row>
    <row r="51" spans="1:15" s="3" customFormat="1" x14ac:dyDescent="0.25">
      <c r="B51" s="6" t="s">
        <v>8</v>
      </c>
      <c r="C51" s="6">
        <f>SUM(C47,C48,C49,C50)</f>
        <v>2999.6</v>
      </c>
      <c r="F51" s="3" t="s">
        <v>8</v>
      </c>
      <c r="G51" s="3">
        <f>SUM(G47,G48,G49,G50)</f>
        <v>2992.85</v>
      </c>
      <c r="J51" s="3" t="s">
        <v>8</v>
      </c>
      <c r="K51" s="3">
        <f>SUM(K47,K48,K49,K50)</f>
        <v>2997</v>
      </c>
      <c r="N51" s="3" t="s">
        <v>8</v>
      </c>
      <c r="O51" s="3">
        <f>SUM(O47,O48,O49,O50)</f>
        <v>2938.95</v>
      </c>
    </row>
    <row r="53" spans="1:15" s="1" customFormat="1" x14ac:dyDescent="0.25">
      <c r="A53" s="2" t="s">
        <v>21</v>
      </c>
    </row>
    <row r="54" spans="1:15" x14ac:dyDescent="0.25">
      <c r="B54" t="s">
        <v>6</v>
      </c>
      <c r="C54" t="s">
        <v>7</v>
      </c>
      <c r="F54" t="s">
        <v>6</v>
      </c>
      <c r="G54" t="s">
        <v>7</v>
      </c>
      <c r="J54" t="s">
        <v>6</v>
      </c>
      <c r="K54" t="s">
        <v>7</v>
      </c>
      <c r="N54" t="s">
        <v>6</v>
      </c>
      <c r="O54" t="s">
        <v>7</v>
      </c>
    </row>
    <row r="55" spans="1:15" x14ac:dyDescent="0.25">
      <c r="A55" t="s">
        <v>1</v>
      </c>
      <c r="B55">
        <v>1</v>
      </c>
      <c r="C55">
        <f>B3*B55</f>
        <v>108.85</v>
      </c>
      <c r="E55" t="s">
        <v>1</v>
      </c>
      <c r="F55">
        <v>10</v>
      </c>
      <c r="G55">
        <f>B3*F55</f>
        <v>1088.5</v>
      </c>
      <c r="I55" t="s">
        <v>1</v>
      </c>
      <c r="J55">
        <v>6</v>
      </c>
      <c r="K55">
        <f>B3*J55</f>
        <v>653.09999999999991</v>
      </c>
      <c r="M55" t="s">
        <v>1</v>
      </c>
      <c r="N55">
        <v>18</v>
      </c>
      <c r="O55">
        <f>B3*N55</f>
        <v>1959.3</v>
      </c>
    </row>
    <row r="56" spans="1:15" x14ac:dyDescent="0.25">
      <c r="A56" t="s">
        <v>2</v>
      </c>
      <c r="B56">
        <v>0</v>
      </c>
      <c r="C56">
        <f t="shared" ref="C56:C58" si="1">B4*B56</f>
        <v>0</v>
      </c>
      <c r="E56" t="s">
        <v>2</v>
      </c>
      <c r="F56">
        <v>2</v>
      </c>
      <c r="G56">
        <f t="shared" ref="G56:G58" si="2">B4*F56</f>
        <v>448.3</v>
      </c>
      <c r="I56" t="s">
        <v>2</v>
      </c>
      <c r="J56">
        <v>6</v>
      </c>
      <c r="K56">
        <f t="shared" ref="K56:K58" si="3">B4*J56</f>
        <v>1344.9</v>
      </c>
      <c r="M56" t="s">
        <v>2</v>
      </c>
      <c r="N56">
        <v>0</v>
      </c>
      <c r="O56">
        <f t="shared" ref="O56:O58" si="4">B4*N56</f>
        <v>0</v>
      </c>
    </row>
    <row r="57" spans="1:15" x14ac:dyDescent="0.25">
      <c r="A57" t="s">
        <v>3</v>
      </c>
      <c r="B57">
        <v>2</v>
      </c>
      <c r="C57">
        <f t="shared" si="1"/>
        <v>922.9</v>
      </c>
      <c r="E57" t="s">
        <v>3</v>
      </c>
      <c r="F57">
        <v>1</v>
      </c>
      <c r="G57">
        <f t="shared" si="2"/>
        <v>461.45</v>
      </c>
      <c r="I57" t="s">
        <v>3</v>
      </c>
      <c r="J57">
        <v>0</v>
      </c>
      <c r="K57">
        <f t="shared" si="3"/>
        <v>0</v>
      </c>
      <c r="M57" t="s">
        <v>3</v>
      </c>
      <c r="N57">
        <v>0</v>
      </c>
      <c r="O57">
        <f t="shared" si="4"/>
        <v>0</v>
      </c>
    </row>
    <row r="58" spans="1:15" x14ac:dyDescent="0.25">
      <c r="A58" t="s">
        <v>4</v>
      </c>
      <c r="B58">
        <v>1</v>
      </c>
      <c r="C58">
        <f t="shared" si="1"/>
        <v>949.25</v>
      </c>
      <c r="E58" t="s">
        <v>4</v>
      </c>
      <c r="F58">
        <v>0</v>
      </c>
      <c r="G58">
        <f t="shared" si="2"/>
        <v>0</v>
      </c>
      <c r="I58" t="s">
        <v>4</v>
      </c>
      <c r="J58">
        <v>0</v>
      </c>
      <c r="K58">
        <f t="shared" si="3"/>
        <v>0</v>
      </c>
      <c r="M58" t="s">
        <v>4</v>
      </c>
      <c r="N58">
        <v>0</v>
      </c>
      <c r="O58">
        <f t="shared" si="4"/>
        <v>0</v>
      </c>
    </row>
    <row r="59" spans="1:15" x14ac:dyDescent="0.25">
      <c r="A59" s="3"/>
      <c r="B59" s="7" t="s">
        <v>8</v>
      </c>
      <c r="C59" s="7">
        <f>SUM(C55,C56,C57,C58)</f>
        <v>1981</v>
      </c>
      <c r="E59" s="3"/>
      <c r="F59" s="6" t="s">
        <v>8</v>
      </c>
      <c r="G59" s="6">
        <f>SUM(G55,G56,G57,G58)</f>
        <v>1998.25</v>
      </c>
      <c r="I59" s="3"/>
      <c r="J59" s="7" t="s">
        <v>8</v>
      </c>
      <c r="K59" s="7">
        <f>SUM(K55,K56,K57,K58)</f>
        <v>1998</v>
      </c>
      <c r="M59" s="3"/>
      <c r="N59" s="7" t="s">
        <v>8</v>
      </c>
      <c r="O59" s="7">
        <f>SUM(O55,O56,O57,O58)</f>
        <v>1959.3</v>
      </c>
    </row>
  </sheetData>
  <mergeCells count="12">
    <mergeCell ref="A1:O1"/>
    <mergeCell ref="B8:C8"/>
    <mergeCell ref="F8:G8"/>
    <mergeCell ref="J8:K8"/>
    <mergeCell ref="N8:O8"/>
    <mergeCell ref="C3:E3"/>
    <mergeCell ref="C4:E4"/>
    <mergeCell ref="C5:E5"/>
    <mergeCell ref="C6:E6"/>
    <mergeCell ref="F4:K4"/>
    <mergeCell ref="F5:K5"/>
    <mergeCell ref="F6:K6"/>
  </mergeCells>
  <hyperlinks>
    <hyperlink ref="F6:K6" r:id="rId1" display="Or visit my GitHub profile: Zyzonix" xr:uid="{6C72B402-5112-40AE-A504-C86038E6F82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Chia best way to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dietzmpe</dc:creator>
  <cp:lastModifiedBy>dietzmpe</cp:lastModifiedBy>
  <dcterms:created xsi:type="dcterms:W3CDTF">2022-05-31T10:28:40Z</dcterms:created>
  <dcterms:modified xsi:type="dcterms:W3CDTF">2022-05-31T12:25:47Z</dcterms:modified>
</cp:coreProperties>
</file>