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王海波\王海波工作基础数据统计\2018年\2018年11月数据统计\"/>
    </mc:Choice>
  </mc:AlternateContent>
  <bookViews>
    <workbookView xWindow="0" yWindow="0" windowWidth="19770" windowHeight="7950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股权!$C$3:$S$22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11" i="2" l="1"/>
  <c r="N11" i="2" s="1"/>
  <c r="M6" i="2"/>
  <c r="O6" i="2" s="1"/>
  <c r="N6" i="2" l="1"/>
  <c r="O11" i="2"/>
  <c r="M8" i="2"/>
  <c r="M7" i="2"/>
  <c r="M5" i="2"/>
  <c r="M4" i="2"/>
  <c r="M10" i="2"/>
  <c r="M17" i="2"/>
  <c r="M16" i="2"/>
  <c r="M14" i="2"/>
  <c r="M13" i="2"/>
  <c r="M12" i="2"/>
  <c r="M15" i="2"/>
  <c r="M18" i="2"/>
  <c r="M22" i="2"/>
  <c r="M19" i="2"/>
  <c r="M20" i="2"/>
  <c r="M21" i="2"/>
  <c r="M4" i="1"/>
  <c r="O18" i="2" l="1"/>
  <c r="N18" i="2"/>
  <c r="N5" i="2"/>
  <c r="O5" i="2"/>
  <c r="O21" i="2"/>
  <c r="N21" i="2"/>
  <c r="N19" i="2"/>
  <c r="O19" i="2"/>
  <c r="N7" i="2"/>
  <c r="O7" i="2"/>
  <c r="N20" i="2"/>
  <c r="O20" i="2"/>
  <c r="N8" i="2"/>
  <c r="O8" i="2"/>
  <c r="M7" i="3"/>
  <c r="M6" i="3"/>
  <c r="M5" i="3"/>
  <c r="M4" i="3"/>
  <c r="M10" i="3"/>
  <c r="M11" i="3"/>
  <c r="M9" i="3"/>
  <c r="M12" i="3"/>
  <c r="M13" i="3"/>
  <c r="N4" i="3" l="1"/>
  <c r="O4" i="3"/>
  <c r="N9" i="3"/>
  <c r="O9" i="3"/>
  <c r="N5" i="3"/>
  <c r="O5" i="3"/>
  <c r="N11" i="3"/>
  <c r="O11" i="3"/>
  <c r="N6" i="3"/>
  <c r="O6" i="3"/>
  <c r="N10" i="3"/>
  <c r="O10" i="3"/>
  <c r="N7" i="3"/>
  <c r="O7" i="3"/>
  <c r="N4" i="19"/>
  <c r="M5" i="1"/>
  <c r="M9" i="2"/>
  <c r="N9" i="2" l="1"/>
  <c r="O9" i="2"/>
  <c r="O5" i="1"/>
  <c r="N5" i="1"/>
  <c r="M8" i="3"/>
  <c r="N8" i="3" l="1"/>
  <c r="O8" i="3"/>
</calcChain>
</file>

<file path=xl/sharedStrings.xml><?xml version="1.0" encoding="utf-8"?>
<sst xmlns="http://schemas.openxmlformats.org/spreadsheetml/2006/main" count="615" uniqueCount="361">
  <si>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</si>
  <si>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</si>
  <si>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</si>
  <si>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</si>
  <si>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</si>
  <si>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</si>
  <si>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</si>
  <si>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</si>
  <si>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</si>
  <si>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</si>
  <si>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</si>
  <si>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</si>
  <si>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</si>
  <si>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</si>
  <si>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</si>
  <si>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</si>
  <si>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</si>
  <si>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</si>
  <si>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</si>
  <si>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</si>
  <si>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</si>
  <si>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</si>
  <si>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</si>
  <si>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</si>
  <si>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</si>
  <si>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</si>
  <si>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</si>
  <si>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</si>
  <si>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</si>
  <si>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</si>
  <si>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</si>
  <si>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</si>
  <si>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</si>
  <si>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</si>
  <si>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</si>
  <si>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</si>
  <si>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</si>
  <si>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</si>
  <si>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</si>
  <si>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</si>
  <si>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</si>
  <si>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</si>
  <si>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</si>
  <si>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</si>
  <si>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</si>
  <si>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</si>
  <si>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</si>
  <si>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</si>
  <si>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</si>
  <si>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</si>
  <si>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</si>
  <si>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</si>
  <si>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</si>
  <si>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</si>
  <si>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</si>
  <si>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</si>
  <si>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</si>
  <si>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</si>
  <si>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</si>
  <si>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</si>
  <si>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</si>
  <si>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</si>
  <si>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</si>
  <si>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</si>
  <si>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</si>
  <si>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</si>
  <si>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</si>
  <si>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</si>
  <si>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</si>
  <si>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</si>
  <si>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</si>
  <si>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</si>
  <si>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</si>
  <si>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</si>
  <si>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</si>
  <si>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</si>
  <si>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</si>
  <si>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</si>
  <si>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</si>
  <si>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</si>
  <si>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</si>
  <si>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</si>
  <si>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</si>
  <si>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</si>
  <si>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</si>
  <si>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</si>
  <si>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</si>
  <si>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</si>
  <si>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</si>
  <si>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</si>
  <si>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</si>
  <si>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</si>
  <si>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</si>
  <si>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</si>
  <si>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</si>
  <si>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</si>
  <si>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</si>
  <si>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</si>
  <si>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</si>
  <si>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</si>
  <si>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</si>
  <si>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</si>
  <si>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</si>
  <si>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</si>
  <si>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</si>
  <si>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</si>
  <si>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</si>
  <si>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</si>
  <si>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</si>
  <si>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</si>
  <si>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</si>
  <si>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</si>
  <si>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</si>
  <si>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</si>
  <si>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</si>
  <si>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</si>
  <si>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</si>
  <si>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</si>
  <si>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</si>
  <si>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</si>
  <si>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</si>
  <si>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</si>
  <si>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</si>
  <si>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</si>
  <si>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</si>
  <si>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</si>
  <si>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</si>
  <si>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</si>
  <si>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</si>
  <si>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</si>
  <si>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</si>
  <si>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</si>
  <si>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</si>
  <si>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</si>
  <si>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</si>
  <si>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</si>
  <si>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</si>
  <si>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</si>
  <si>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</si>
  <si>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</si>
  <si>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</si>
  <si>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</si>
  <si>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</si>
  <si>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</si>
  <si>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</si>
  <si>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</si>
  <si>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</si>
  <si>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</si>
  <si>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</si>
  <si>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</si>
  <si>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</si>
  <si>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</si>
  <si>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云南迪庆香格里拉华瑞电力有限公司60%股权及债权</t>
    <phoneticPr fontId="10" type="noConversion"/>
  </si>
  <si>
    <t>G32018BJ1000702-0</t>
    <phoneticPr fontId="10" type="noConversion"/>
  </si>
  <si>
    <t>电力、热力生产和供应业</t>
    <phoneticPr fontId="10" type="noConversion"/>
  </si>
  <si>
    <t>三峡资产管理有限公司</t>
    <phoneticPr fontId="10" type="noConversion"/>
  </si>
  <si>
    <t>自公告之日起不少于20个工作日</t>
    <phoneticPr fontId="10" type="noConversion"/>
  </si>
  <si>
    <t>陈智明</t>
    <phoneticPr fontId="10" type="noConversion"/>
  </si>
  <si>
    <t>北交所</t>
    <phoneticPr fontId="10" type="noConversion"/>
  </si>
  <si>
    <t>中国三峡新能源有限公司</t>
    <phoneticPr fontId="10" type="noConversion"/>
  </si>
  <si>
    <t>中国长江三峡集团有限公司</t>
    <phoneticPr fontId="10" type="noConversion"/>
  </si>
  <si>
    <t>央企</t>
    <phoneticPr fontId="10" type="noConversion"/>
  </si>
  <si>
    <t>中煤科工天地（济源）电气传动有限公司46%股权</t>
    <phoneticPr fontId="10" type="noConversion"/>
  </si>
  <si>
    <t>G32018BJ1000701-0</t>
    <phoneticPr fontId="10" type="noConversion"/>
  </si>
  <si>
    <t>专用设备制造业</t>
    <phoneticPr fontId="10" type="noConversion"/>
  </si>
  <si>
    <t>中国煤炭科工集团有限公司</t>
    <phoneticPr fontId="10" type="noConversion"/>
  </si>
  <si>
    <t>赵少岩</t>
    <phoneticPr fontId="10" type="noConversion"/>
  </si>
  <si>
    <t>中国煤炭科工集团有限公司</t>
    <phoneticPr fontId="10" type="noConversion"/>
  </si>
  <si>
    <t>天地科技股份有限公司36%、天地（常州）自动化股份有限公司10%</t>
    <phoneticPr fontId="10" type="noConversion"/>
  </si>
  <si>
    <t>陕西宝鸡长岭冰箱有限公司0.35%股权</t>
    <phoneticPr fontId="10" type="noConversion"/>
  </si>
  <si>
    <t>G32018BJ1000700</t>
    <phoneticPr fontId="10" type="noConversion"/>
  </si>
  <si>
    <t>其他制造业</t>
    <phoneticPr fontId="10" type="noConversion"/>
  </si>
  <si>
    <t>中航咨询（北京）有限公司</t>
    <phoneticPr fontId="10" type="noConversion"/>
  </si>
  <si>
    <t>陈擎</t>
    <phoneticPr fontId="10" type="noConversion"/>
  </si>
  <si>
    <t>北交所</t>
    <phoneticPr fontId="10" type="noConversion"/>
  </si>
  <si>
    <t>中航天水飞机工业有限责任公司</t>
    <phoneticPr fontId="10" type="noConversion"/>
  </si>
  <si>
    <t>中国航空工业集团有限公司</t>
    <phoneticPr fontId="10" type="noConversion"/>
  </si>
  <si>
    <t>央企</t>
    <phoneticPr fontId="10" type="noConversion"/>
  </si>
  <si>
    <t>泰山玻纤莱芜非金属微粉有限公司50.5%股权</t>
    <phoneticPr fontId="10" type="noConversion"/>
  </si>
  <si>
    <t>G32018BJ1000570</t>
    <phoneticPr fontId="10" type="noConversion"/>
  </si>
  <si>
    <t>非金属矿采选业</t>
    <phoneticPr fontId="10" type="noConversion"/>
  </si>
  <si>
    <t>北京智德盛投资顾问有限公司（王艳峰）</t>
    <phoneticPr fontId="10" type="noConversion"/>
  </si>
  <si>
    <t>麻越</t>
    <phoneticPr fontId="10" type="noConversion"/>
  </si>
  <si>
    <t>北交所</t>
    <phoneticPr fontId="10" type="noConversion"/>
  </si>
  <si>
    <t>中材矿山建设有限公司</t>
    <phoneticPr fontId="10" type="noConversion"/>
  </si>
  <si>
    <t>中国建材集团有限公司</t>
    <phoneticPr fontId="10" type="noConversion"/>
  </si>
  <si>
    <t>曹县中粮大宝食品工业有限公司45.45%股权及634.585102万元债权</t>
    <phoneticPr fontId="10" type="noConversion"/>
  </si>
  <si>
    <t>G32018BJ1000555-2</t>
    <phoneticPr fontId="10" type="noConversion"/>
  </si>
  <si>
    <t>食品制造业</t>
    <phoneticPr fontId="10" type="noConversion"/>
  </si>
  <si>
    <t>北京金羊泰和投资咨询有限公司</t>
    <phoneticPr fontId="10" type="noConversion"/>
  </si>
  <si>
    <t>陈乌榕泽</t>
    <phoneticPr fontId="10" type="noConversion"/>
  </si>
  <si>
    <t>中粮集团有限公司</t>
    <phoneticPr fontId="10" type="noConversion"/>
  </si>
  <si>
    <t>中粮工业食品进出口有限公司16.72%、中粮英属维尔京群岛陆陆有限公司[COFCO(BVI)NO.66 LIMITED]28.73%</t>
    <phoneticPr fontId="10" type="noConversion"/>
  </si>
  <si>
    <t>郑州新亚锐奇超硬工具有限公司45%股权</t>
    <phoneticPr fontId="10" type="noConversion"/>
  </si>
  <si>
    <t>G32018BJ1000339</t>
    <phoneticPr fontId="10" type="noConversion"/>
  </si>
  <si>
    <t>其他制造业</t>
    <phoneticPr fontId="10" type="noConversion"/>
  </si>
  <si>
    <t>北京汇通行投资顾问有限公司</t>
    <phoneticPr fontId="10" type="noConversion"/>
  </si>
  <si>
    <t>麻越</t>
    <phoneticPr fontId="10" type="noConversion"/>
  </si>
  <si>
    <t>北交所</t>
    <phoneticPr fontId="10" type="noConversion"/>
  </si>
  <si>
    <t>郑州新亚复合超硬材料有限公司</t>
    <phoneticPr fontId="10" type="noConversion"/>
  </si>
  <si>
    <t>中国机械工业集团有限公司</t>
    <phoneticPr fontId="10" type="noConversion"/>
  </si>
  <si>
    <t>央企</t>
    <phoneticPr fontId="10" type="noConversion"/>
  </si>
  <si>
    <t>北京神州鼎天数码信息技术有限公司100%股权</t>
    <phoneticPr fontId="10" type="noConversion"/>
  </si>
  <si>
    <t xml:space="preserve"> G32017BJ1000811</t>
    <phoneticPr fontId="10" type="noConversion"/>
  </si>
  <si>
    <t>专用设备制造业</t>
    <phoneticPr fontId="10" type="noConversion"/>
  </si>
  <si>
    <t>赵少岩</t>
    <phoneticPr fontId="10" type="noConversion"/>
  </si>
  <si>
    <t>煤炭科学技术研究院有限公司</t>
    <phoneticPr fontId="10" type="noConversion"/>
  </si>
  <si>
    <t>中国煤炭科工集团有限公司</t>
    <phoneticPr fontId="10" type="noConversion"/>
  </si>
  <si>
    <t>北京恒誉新能源汽车租赁有限公司60%股权</t>
    <phoneticPr fontId="10" type="noConversion"/>
  </si>
  <si>
    <t>G32017BJ1000704-2</t>
    <phoneticPr fontId="10" type="noConversion"/>
  </si>
  <si>
    <t>道路运输业</t>
    <phoneticPr fontId="10" type="noConversion"/>
  </si>
  <si>
    <t>北京智德盛投资顾问有限公司（郭爽）</t>
    <phoneticPr fontId="10" type="noConversion"/>
  </si>
  <si>
    <t>李薇佳</t>
    <phoneticPr fontId="10" type="noConversion"/>
  </si>
  <si>
    <t>北京新能源汽车股份有限公司</t>
    <phoneticPr fontId="10" type="noConversion"/>
  </si>
  <si>
    <t>北京汽车集团有限公司</t>
    <phoneticPr fontId="10" type="noConversion"/>
  </si>
  <si>
    <t>市属</t>
    <phoneticPr fontId="10" type="noConversion"/>
  </si>
  <si>
    <t>武汉市江汉区万松园路103号同成大厦A栋1单元4层402室</t>
    <phoneticPr fontId="10" type="noConversion"/>
  </si>
  <si>
    <t>GR2018BJ1004222</t>
    <phoneticPr fontId="10" type="noConversion"/>
  </si>
  <si>
    <t>岳阳林纸股份有限公司</t>
    <phoneticPr fontId="10" type="noConversion"/>
  </si>
  <si>
    <t>企业实物资产</t>
    <phoneticPr fontId="10" type="noConversion"/>
  </si>
  <si>
    <t>北京易产全投资有限公司</t>
    <phoneticPr fontId="10" type="noConversion"/>
  </si>
  <si>
    <t>金雨顺</t>
    <phoneticPr fontId="10" type="noConversion"/>
  </si>
  <si>
    <t>中国诚通控股集团有限公司</t>
    <phoneticPr fontId="10" type="noConversion"/>
  </si>
  <si>
    <t>央企</t>
    <phoneticPr fontId="10" type="noConversion"/>
  </si>
  <si>
    <t>武汉市江汉区万松园路103号同成大厦A栋1单元4层401室</t>
    <phoneticPr fontId="10" type="noConversion"/>
  </si>
  <si>
    <t>GR2018BJ1004221</t>
    <phoneticPr fontId="10" type="noConversion"/>
  </si>
  <si>
    <t>央企</t>
    <phoneticPr fontId="10" type="noConversion"/>
  </si>
  <si>
    <t>济南市历下区羊头峪东沟28号西单元2幢101室</t>
    <phoneticPr fontId="10" type="noConversion"/>
  </si>
  <si>
    <t>GR2018BJ1004220</t>
    <phoneticPr fontId="10" type="noConversion"/>
  </si>
  <si>
    <t>泰格林纸集团股份有限公司</t>
    <phoneticPr fontId="10" type="noConversion"/>
  </si>
  <si>
    <t>刘嘉琦</t>
    <phoneticPr fontId="10" type="noConversion"/>
  </si>
  <si>
    <t>长春市朝阳区同志街88号办公楼项目</t>
    <phoneticPr fontId="10" type="noConversion"/>
  </si>
  <si>
    <t>GR2018BJ1003188-3</t>
    <phoneticPr fontId="10" type="noConversion"/>
  </si>
  <si>
    <t>吉林电力股份有限公司</t>
    <phoneticPr fontId="10" type="noConversion"/>
  </si>
  <si>
    <t>中国电能成套设备有限公司</t>
    <phoneticPr fontId="10" type="noConversion"/>
  </si>
  <si>
    <t>秦皇岛凯莱度假村房屋建筑物及附属设施、设备、土地使用权</t>
    <phoneticPr fontId="10" type="noConversion"/>
  </si>
  <si>
    <t>国家电力投资集团有限公司</t>
    <phoneticPr fontId="10" type="noConversion"/>
  </si>
  <si>
    <t>GR2017BJ1003300-4</t>
    <phoneticPr fontId="10" type="noConversion"/>
  </si>
  <si>
    <t>中粮集团有限公司</t>
    <phoneticPr fontId="10" type="noConversion"/>
  </si>
  <si>
    <t>北京金羊泰和投资咨询有限公司</t>
    <phoneticPr fontId="10" type="noConversion"/>
  </si>
  <si>
    <t>央企</t>
    <phoneticPr fontId="10" type="noConversion"/>
  </si>
  <si>
    <t>安徽日益升再生资源有限公司100%股权</t>
    <phoneticPr fontId="10" type="noConversion"/>
  </si>
  <si>
    <t>Q318SH1014867</t>
    <phoneticPr fontId="10" type="noConversion"/>
  </si>
  <si>
    <t>物流业</t>
    <phoneticPr fontId="10" type="noConversion"/>
  </si>
  <si>
    <t>叶可可</t>
    <phoneticPr fontId="10" type="noConversion"/>
  </si>
  <si>
    <t>上交所</t>
    <phoneticPr fontId="10" type="noConversion"/>
  </si>
  <si>
    <t xml:space="preserve"> 厦门中盛福林投资顾问有限公司</t>
    <phoneticPr fontId="10" type="noConversion"/>
  </si>
  <si>
    <t>安徽天驷商贸有限公司49.0%、苏州日益升实业有限公司51.0%</t>
    <phoneticPr fontId="10" type="noConversion"/>
  </si>
  <si>
    <t>——</t>
    <phoneticPr fontId="10" type="noConversion"/>
  </si>
  <si>
    <t>民营</t>
    <phoneticPr fontId="10" type="noConversion"/>
  </si>
  <si>
    <t>苏浙沪集装箱（上海）股份有限公司250股股份（占总股本的5.00%）</t>
    <phoneticPr fontId="10" type="noConversion"/>
  </si>
  <si>
    <t>Q318SH1014866</t>
    <phoneticPr fontId="10" type="noConversion"/>
  </si>
  <si>
    <t xml:space="preserve"> 交通运输业</t>
    <phoneticPr fontId="10" type="noConversion"/>
  </si>
  <si>
    <t>上海吴淞国际物流园区开发有限公司</t>
    <phoneticPr fontId="10" type="noConversion"/>
  </si>
  <si>
    <t>上海市宝山区杨行镇经济联合社</t>
    <phoneticPr fontId="10" type="noConversion"/>
  </si>
  <si>
    <t>市属</t>
    <phoneticPr fontId="10" type="noConversion"/>
  </si>
  <si>
    <t>万雅宁(股权一部)</t>
    <phoneticPr fontId="10" type="noConversion"/>
  </si>
  <si>
    <t>上海宝山产权经纪有限公司</t>
    <phoneticPr fontId="10" type="noConversion"/>
  </si>
  <si>
    <t>西安嘉行影视传媒股份有限公司47.5万股股份（占总股本的2.375%）</t>
    <phoneticPr fontId="10" type="noConversion"/>
  </si>
  <si>
    <t>广播、电视、电影和音像业</t>
    <phoneticPr fontId="10" type="noConversion"/>
  </si>
  <si>
    <t>G32018SH1000216-2</t>
    <phoneticPr fontId="10" type="noConversion"/>
  </si>
  <si>
    <t>上交所</t>
    <phoneticPr fontId="10" type="noConversion"/>
  </si>
  <si>
    <t xml:space="preserve"> 上海尚世影业有限公司</t>
    <phoneticPr fontId="10" type="noConversion"/>
  </si>
  <si>
    <t>上海文化广播影视集团有限公司</t>
    <phoneticPr fontId="10" type="noConversion"/>
  </si>
  <si>
    <t>虞航美</t>
    <phoneticPr fontId="10" type="noConversion"/>
  </si>
  <si>
    <t>上海珩沣投资管理有限公司</t>
    <phoneticPr fontId="10" type="noConversion"/>
  </si>
  <si>
    <t>广播、电视、电影和音像业</t>
    <phoneticPr fontId="10" type="noConversion"/>
  </si>
  <si>
    <t>G32018SH1000215-2</t>
    <phoneticPr fontId="10" type="noConversion"/>
  </si>
  <si>
    <t xml:space="preserve"> 上海尚世影业有限公司</t>
    <phoneticPr fontId="10" type="noConversion"/>
  </si>
  <si>
    <t xml:space="preserve"> G32018SH1000214-2</t>
    <phoneticPr fontId="10" type="noConversion"/>
  </si>
  <si>
    <t>G32018SH1000217-2</t>
    <phoneticPr fontId="10" type="noConversion"/>
  </si>
  <si>
    <t>无锡市泰山饭店有限公司40%股权及转让方对标的企业持有的16081926.20元债权</t>
    <phoneticPr fontId="10" type="noConversion"/>
  </si>
  <si>
    <t>G32018SH1000414</t>
    <phoneticPr fontId="10" type="noConversion"/>
  </si>
  <si>
    <t xml:space="preserve"> 住宿餐饮及旅游业</t>
    <phoneticPr fontId="10" type="noConversion"/>
  </si>
  <si>
    <t>江西铁路实业发展有限公司</t>
    <phoneticPr fontId="10" type="noConversion"/>
  </si>
  <si>
    <t>中国铁路总公司</t>
    <phoneticPr fontId="10" type="noConversion"/>
  </si>
  <si>
    <t>比我</t>
    <phoneticPr fontId="10" type="noConversion"/>
  </si>
  <si>
    <t>孙轶先</t>
    <phoneticPr fontId="10" type="noConversion"/>
  </si>
  <si>
    <t xml:space="preserve"> 江西省产权交易所</t>
    <phoneticPr fontId="10" type="noConversion"/>
  </si>
  <si>
    <t>苏果超市有限公司部分资产（江都市仙女镇东方红路18号东方广场3-403）</t>
    <phoneticPr fontId="10" type="noConversion"/>
  </si>
  <si>
    <t>GR2018SH1000962</t>
    <phoneticPr fontId="10" type="noConversion"/>
  </si>
  <si>
    <t>不动产</t>
    <phoneticPr fontId="10" type="noConversion"/>
  </si>
  <si>
    <t>苏果超市有限公司</t>
    <phoneticPr fontId="10" type="noConversion"/>
  </si>
  <si>
    <t>华润（集团）有限公司</t>
    <phoneticPr fontId="10" type="noConversion"/>
  </si>
  <si>
    <t>孙轶先</t>
    <phoneticPr fontId="10" type="noConversion"/>
  </si>
  <si>
    <t>上交所</t>
    <phoneticPr fontId="10" type="noConversion"/>
  </si>
  <si>
    <t xml:space="preserve"> 上海润巍投资管理有限公司</t>
    <phoneticPr fontId="10" type="noConversion"/>
  </si>
  <si>
    <t>上海蓝滨石化设备有限责任公司部分资产（上海市金山区吕巷镇和平村3150号土地使用权及地上建筑物）</t>
    <phoneticPr fontId="10" type="noConversion"/>
  </si>
  <si>
    <t>GR2018SH1000964</t>
    <phoneticPr fontId="10" type="noConversion"/>
  </si>
  <si>
    <t xml:space="preserve"> 不动产</t>
    <phoneticPr fontId="10" type="noConversion"/>
  </si>
  <si>
    <t>上海蓝滨石化设备有限责任公司</t>
    <phoneticPr fontId="10" type="noConversion"/>
  </si>
  <si>
    <t>中国机械工业集团有限公司</t>
    <phoneticPr fontId="10" type="noConversion"/>
  </si>
  <si>
    <t xml:space="preserve"> 董慧聪(YQ2)</t>
    <phoneticPr fontId="10" type="noConversion"/>
  </si>
  <si>
    <t>上交所</t>
    <phoneticPr fontId="10" type="noConversion"/>
  </si>
  <si>
    <t>北京汇通行投资顾问有限公司</t>
    <phoneticPr fontId="10" type="noConversion"/>
  </si>
  <si>
    <t>苏果超市有限公司部分资产（扬州市宝应县时代国际-51401）</t>
    <phoneticPr fontId="10" type="noConversion"/>
  </si>
  <si>
    <t xml:space="preserve"> GR2018SH1000961</t>
    <phoneticPr fontId="10" type="noConversion"/>
  </si>
  <si>
    <t>G62018SH1000065</t>
    <phoneticPr fontId="10" type="noConversion"/>
  </si>
  <si>
    <t>不低于17,000万元</t>
    <phoneticPr fontId="10" type="noConversion"/>
  </si>
  <si>
    <t>其他服务业</t>
    <phoneticPr fontId="10" type="noConversion"/>
  </si>
  <si>
    <t>环球车享南京汽车租赁有限公司</t>
    <phoneticPr fontId="10" type="noConversion"/>
  </si>
  <si>
    <t>上海汽车集团股份有限公司</t>
    <phoneticPr fontId="10" type="noConversion"/>
  </si>
  <si>
    <t>朱训勇</t>
    <phoneticPr fontId="10" type="noConversion"/>
  </si>
  <si>
    <t>上海汽车资产经营有限公司</t>
    <phoneticPr fontId="10" type="noConversion"/>
  </si>
  <si>
    <t>环球车享南京汽车租赁有限公司增资项目</t>
    <phoneticPr fontId="10" type="noConversion"/>
  </si>
  <si>
    <t>北部新区X-E03-08/04号地块国有建设用地使用权</t>
    <phoneticPr fontId="10" type="noConversion"/>
  </si>
  <si>
    <t>2018110500007</t>
    <phoneticPr fontId="10" type="noConversion"/>
  </si>
  <si>
    <t>佘先生</t>
    <phoneticPr fontId="10" type="noConversion"/>
  </si>
  <si>
    <t>重交所</t>
    <phoneticPr fontId="10" type="noConversion"/>
  </si>
  <si>
    <t>——</t>
    <phoneticPr fontId="10" type="noConversion"/>
  </si>
  <si>
    <t>市属</t>
    <phoneticPr fontId="10" type="noConversion"/>
  </si>
  <si>
    <t>土地使用权</t>
    <phoneticPr fontId="10" type="noConversion"/>
  </si>
  <si>
    <t>飞洋世纪城27号楼、魏家安居房二期工程21处房地产</t>
    <phoneticPr fontId="10" type="noConversion"/>
  </si>
  <si>
    <t>2018110600002</t>
    <phoneticPr fontId="10" type="noConversion"/>
  </si>
  <si>
    <t>田婧</t>
    <phoneticPr fontId="10" type="noConversion"/>
  </si>
  <si>
    <t>——</t>
    <phoneticPr fontId="10" type="noConversion"/>
  </si>
  <si>
    <t>市属</t>
    <phoneticPr fontId="10" type="noConversion"/>
  </si>
  <si>
    <t>贵州民生燃气有限公司5%股权</t>
    <phoneticPr fontId="10" type="noConversion"/>
  </si>
  <si>
    <t>201811000016 (监测编号：G32018CQ1000121)</t>
    <phoneticPr fontId="10" type="noConversion"/>
  </si>
  <si>
    <t>燃气生产和供应业</t>
    <phoneticPr fontId="10" type="noConversion"/>
  </si>
  <si>
    <t>重庆永通燃气股份有限公司</t>
    <phoneticPr fontId="10" type="noConversion"/>
  </si>
  <si>
    <t>重庆市能源投资集团有限公司</t>
    <phoneticPr fontId="10" type="noConversion"/>
  </si>
  <si>
    <t>市属</t>
    <phoneticPr fontId="10" type="noConversion"/>
  </si>
  <si>
    <t>乔一 陈勇</t>
    <phoneticPr fontId="10" type="noConversion"/>
  </si>
  <si>
    <t>重交所</t>
    <phoneticPr fontId="10" type="noConversion"/>
  </si>
  <si>
    <t>——</t>
    <phoneticPr fontId="10" type="noConversion"/>
  </si>
  <si>
    <t>毕节新联爆破工程有限公司51%股权</t>
    <phoneticPr fontId="10" type="noConversion"/>
  </si>
  <si>
    <t>201811000007 (监测编号：G32018CQ1000123)</t>
    <phoneticPr fontId="10" type="noConversion"/>
  </si>
  <si>
    <t>土木工程建筑业</t>
    <phoneticPr fontId="10" type="noConversion"/>
  </si>
  <si>
    <t>贵州新联爆破工程集团有限公司</t>
    <phoneticPr fontId="10" type="noConversion"/>
  </si>
  <si>
    <t>中国保利集团有限公司</t>
    <phoneticPr fontId="10" type="noConversion"/>
  </si>
  <si>
    <t>鹤先生</t>
    <phoneticPr fontId="10" type="noConversion"/>
  </si>
  <si>
    <t>央企资产交易部</t>
    <phoneticPr fontId="10" type="noConversion"/>
  </si>
  <si>
    <t>务川新联爆破工程有限公司51%股权</t>
    <phoneticPr fontId="10" type="noConversion"/>
  </si>
  <si>
    <t>201811000023 (监测编号：G32018CQ1000124)</t>
    <phoneticPr fontId="10" type="noConversion"/>
  </si>
  <si>
    <t>土木工程建筑业</t>
    <phoneticPr fontId="10" type="noConversion"/>
  </si>
  <si>
    <t>中国保利集团有限公司</t>
    <phoneticPr fontId="10" type="noConversion"/>
  </si>
  <si>
    <t>内蒙古兴安铜锌冶炼有限公司45%股权</t>
    <phoneticPr fontId="10" type="noConversion"/>
  </si>
  <si>
    <t>201811000036 (监测编号：G32018CQ1000125)</t>
    <phoneticPr fontId="10" type="noConversion"/>
  </si>
  <si>
    <t>有色金属冶炼和压延加工业</t>
    <phoneticPr fontId="10" type="noConversion"/>
  </si>
  <si>
    <t>国家电投集团内蒙古白音华煤电有限公司</t>
    <phoneticPr fontId="10" type="noConversion"/>
  </si>
  <si>
    <t>国家电力投资集团有限公司</t>
    <phoneticPr fontId="10" type="noConversion"/>
  </si>
  <si>
    <t>徐衍</t>
    <phoneticPr fontId="10" type="noConversion"/>
  </si>
  <si>
    <t>——</t>
    <phoneticPr fontId="10" type="noConversion"/>
  </si>
  <si>
    <t>西安明威实业发展有限公司100%股权及相关债权</t>
    <phoneticPr fontId="10" type="noConversion"/>
  </si>
  <si>
    <t>G32018BJ1000426</t>
    <phoneticPr fontId="10" type="noConversion"/>
  </si>
  <si>
    <t>房地产业</t>
    <phoneticPr fontId="10" type="noConversion"/>
  </si>
  <si>
    <t>甘肃省产权交易所股份有限公司</t>
    <phoneticPr fontId="10" type="noConversion"/>
  </si>
  <si>
    <t>陈乌榕泽</t>
    <phoneticPr fontId="10" type="noConversion"/>
  </si>
  <si>
    <t>兰州倚能电力（集团）有限公司</t>
    <phoneticPr fontId="10" type="noConversion"/>
  </si>
  <si>
    <t>国家电网有限公司</t>
    <phoneticPr fontId="10" type="noConversion"/>
  </si>
  <si>
    <t>央企</t>
    <phoneticPr fontId="10" type="noConversion"/>
  </si>
  <si>
    <t>长沙三九楚云大酒店有限公司55%股权及转让方对标的企业的7760.116828万元债权</t>
    <phoneticPr fontId="10" type="noConversion"/>
  </si>
  <si>
    <t>G32018SH1000264</t>
    <phoneticPr fontId="10" type="noConversion"/>
  </si>
  <si>
    <t xml:space="preserve"> 其他服务业</t>
    <phoneticPr fontId="10" type="noConversion"/>
  </si>
  <si>
    <t>上交所</t>
    <phoneticPr fontId="10" type="noConversion"/>
  </si>
  <si>
    <t>三九企业集团（深圳南方制药厂）</t>
    <phoneticPr fontId="10" type="noConversion"/>
  </si>
  <si>
    <t>华润（集团）有限公司</t>
    <phoneticPr fontId="10" type="noConversion"/>
  </si>
  <si>
    <t>央企</t>
    <phoneticPr fontId="10" type="noConversion"/>
  </si>
  <si>
    <t>孙轶先</t>
    <phoneticPr fontId="10" type="noConversion"/>
  </si>
  <si>
    <t>上海润巍投资管理有限公司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</si>
</sst>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67"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80" zoomScaleNormal="80" workbookViewId="0">
      <selection activeCell="F24" sqref="F24"/>
    </sheetView>
  </sheetViews>
  <sheetFormatPr defaultColWidth="9" defaultRowHeight="13.5" x14ac:dyDescent="0.15"/>
  <cols>
    <col min="1" max="2" width="9" style="1"/>
    <col min="3" max="3" width="14.5" style="1" customWidth="1"/>
    <col min="4" max="5" width="21.25" style="1" customWidth="1"/>
    <col min="6" max="6" width="20.125" style="1" customWidth="1"/>
    <col min="7" max="7" width="22.125" style="1" customWidth="1"/>
    <col min="8" max="8" width="10.5" style="25" customWidth="1"/>
    <col min="9" max="9" width="15.125" style="1" customWidth="1"/>
    <col min="10" max="10" width="13.625" style="1" customWidth="1"/>
    <col min="11" max="11" width="12.625" style="1" customWidth="1"/>
    <col min="12" max="12" width="20" style="1" customWidth="1"/>
    <col min="13" max="13" width="18.75" style="1" customWidth="1"/>
    <col min="14" max="14" width="14.875" style="1" customWidth="1"/>
    <col min="15" max="17" width="9" style="1"/>
    <col min="18" max="19" width="14.375" style="1" customWidth="1"/>
    <col min="20" max="16384" width="9" style="1"/>
  </cols>
  <sheetData>
    <row r="2" spans="3:19" ht="40.5" customHeight="1" x14ac:dyDescent="0.15"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3:19" ht="48" customHeight="1" x14ac:dyDescent="0.1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42.75" customHeight="1" x14ac:dyDescent="0.15">
      <c r="C4" s="2" t="s">
        <v>161</v>
      </c>
      <c r="D4" s="2" t="s">
        <v>163</v>
      </c>
      <c r="E4" s="3" t="s">
        <v>167</v>
      </c>
      <c r="F4" s="3" t="s">
        <v>168</v>
      </c>
      <c r="G4" s="3" t="s">
        <v>162</v>
      </c>
      <c r="H4" s="24"/>
      <c r="I4" s="20" t="s">
        <v>164</v>
      </c>
      <c r="J4" s="20">
        <v>43411</v>
      </c>
      <c r="K4" s="21">
        <v>43438</v>
      </c>
      <c r="L4" s="3" t="s">
        <v>165</v>
      </c>
      <c r="M4" s="2" t="str">
        <f>E4</f>
        <v>中国煤炭科工集团有限公司</v>
      </c>
      <c r="N4" s="22"/>
      <c r="O4" s="22"/>
      <c r="P4" s="2" t="s">
        <v>158</v>
      </c>
      <c r="Q4" s="3" t="s">
        <v>166</v>
      </c>
      <c r="R4" s="3">
        <v>1485.9</v>
      </c>
      <c r="S4" s="2"/>
    </row>
    <row r="5" spans="3:19" ht="42.75" customHeight="1" x14ac:dyDescent="0.15">
      <c r="C5" s="2" t="s">
        <v>161</v>
      </c>
      <c r="D5" s="2" t="s">
        <v>153</v>
      </c>
      <c r="E5" s="3" t="s">
        <v>160</v>
      </c>
      <c r="F5" s="3" t="s">
        <v>159</v>
      </c>
      <c r="G5" s="3" t="s">
        <v>152</v>
      </c>
      <c r="H5" s="24"/>
      <c r="I5" s="20" t="s">
        <v>154</v>
      </c>
      <c r="J5" s="20">
        <v>43411</v>
      </c>
      <c r="K5" s="21" t="s">
        <v>156</v>
      </c>
      <c r="L5" s="22" t="s">
        <v>155</v>
      </c>
      <c r="M5" s="2" t="str">
        <f>E5</f>
        <v>中国长江三峡集团有限公司</v>
      </c>
      <c r="N5" s="22" t="str">
        <f>VLOOKUP(M5,股权!$D$135:$F$218,3,FALSE)</f>
        <v>其他</v>
      </c>
      <c r="O5" s="22" t="str">
        <f>VLOOKUP(M5,股权!$D$135:$F$218,2,FALSE)</f>
        <v>张自博</v>
      </c>
      <c r="P5" s="2" t="s">
        <v>158</v>
      </c>
      <c r="Q5" s="3" t="s">
        <v>157</v>
      </c>
      <c r="R5" s="3">
        <v>-5057.33</v>
      </c>
      <c r="S5" s="23"/>
    </row>
    <row r="6" spans="3:19" ht="42.75" customHeight="1" x14ac:dyDescent="0.15">
      <c r="E6" s="25"/>
      <c r="H6" s="1"/>
      <c r="S6" s="25"/>
    </row>
    <row r="7" spans="3:19" ht="42.75" customHeight="1" x14ac:dyDescent="0.15">
      <c r="E7" s="25"/>
      <c r="H7" s="1"/>
      <c r="S7" s="25"/>
    </row>
    <row r="8" spans="3:19" ht="64.5" customHeight="1" x14ac:dyDescent="0.15">
      <c r="E8" s="25"/>
      <c r="H8" s="1"/>
      <c r="S8" s="25"/>
    </row>
    <row r="9" spans="3:19" ht="32.25" customHeight="1" x14ac:dyDescent="0.15">
      <c r="E9" s="25"/>
      <c r="H9" s="1"/>
      <c r="S9" s="25"/>
    </row>
    <row r="10" spans="3:19" x14ac:dyDescent="0.15">
      <c r="E10" s="25"/>
      <c r="H10" s="1"/>
      <c r="S10" s="25"/>
    </row>
    <row r="11" spans="3:19" x14ac:dyDescent="0.15">
      <c r="E11" s="25"/>
      <c r="H11" s="1"/>
      <c r="S11" s="25"/>
    </row>
    <row r="12" spans="3:19" ht="39.75" customHeight="1" x14ac:dyDescent="0.15">
      <c r="E12" s="25"/>
      <c r="H12" s="1"/>
      <c r="S12" s="25"/>
    </row>
    <row r="13" spans="3:19" ht="51" customHeight="1" x14ac:dyDescent="0.15">
      <c r="E13" s="25"/>
      <c r="H13" s="1"/>
      <c r="S13" s="25"/>
    </row>
    <row r="14" spans="3:19" x14ac:dyDescent="0.15">
      <c r="E14" s="25"/>
      <c r="H14" s="1"/>
      <c r="S14" s="25"/>
    </row>
    <row r="15" spans="3:19" ht="29.25" customHeight="1" x14ac:dyDescent="0.15">
      <c r="E15" s="25"/>
      <c r="H15" s="1"/>
      <c r="S15" s="25"/>
    </row>
    <row r="16" spans="3:19" x14ac:dyDescent="0.15">
      <c r="E16" s="25"/>
      <c r="H16" s="1"/>
      <c r="S16" s="25"/>
    </row>
    <row r="17" spans="5:19" x14ac:dyDescent="0.15">
      <c r="E17" s="25"/>
      <c r="H17" s="1"/>
      <c r="S17" s="25"/>
    </row>
    <row r="18" spans="5:19" x14ac:dyDescent="0.15">
      <c r="E18" s="25"/>
      <c r="H18" s="1"/>
      <c r="S18" s="25"/>
    </row>
    <row r="19" spans="5:19" x14ac:dyDescent="0.15">
      <c r="E19" s="25"/>
      <c r="H19" s="1"/>
      <c r="S19" s="25"/>
    </row>
    <row r="20" spans="5:19" x14ac:dyDescent="0.15">
      <c r="E20" s="25"/>
      <c r="H20" s="1"/>
      <c r="S20" s="25"/>
    </row>
    <row r="21" spans="5:19" x14ac:dyDescent="0.15">
      <c r="E21" s="25"/>
      <c r="H21" s="1"/>
      <c r="S21" s="25"/>
    </row>
    <row r="22" spans="5:19" x14ac:dyDescent="0.15">
      <c r="E22" s="25"/>
      <c r="H22" s="1"/>
      <c r="S22" s="25"/>
    </row>
    <row r="23" spans="5:19" x14ac:dyDescent="0.15">
      <c r="E23" s="25"/>
      <c r="H23" s="1"/>
      <c r="S23" s="25"/>
    </row>
    <row r="24" spans="5:19" x14ac:dyDescent="0.15">
      <c r="E24" s="25"/>
      <c r="H24" s="1"/>
      <c r="S24" s="25"/>
    </row>
    <row r="25" spans="5:19" ht="29.25" customHeight="1" x14ac:dyDescent="0.15">
      <c r="E25" s="25"/>
      <c r="H25" s="1"/>
      <c r="S25" s="25"/>
    </row>
    <row r="41" ht="14.25" customHeight="1" x14ac:dyDescent="0.15"/>
    <row r="133" spans="4:6" ht="16.5" x14ac:dyDescent="0.15">
      <c r="D133" s="4"/>
      <c r="E133" s="5"/>
      <c r="F133" s="6"/>
    </row>
    <row r="134" spans="4:6" ht="16.5" x14ac:dyDescent="0.15">
      <c r="D134" s="4"/>
      <c r="E134" s="5"/>
      <c r="F134" s="6"/>
    </row>
    <row r="135" spans="4:6" ht="16.5" x14ac:dyDescent="0.15">
      <c r="D135" s="4"/>
      <c r="E135" s="5"/>
      <c r="F135" s="6"/>
    </row>
    <row r="136" spans="4:6" ht="16.5" x14ac:dyDescent="0.15">
      <c r="D136" s="4"/>
      <c r="E136" s="5"/>
      <c r="F136" s="7"/>
    </row>
    <row r="137" spans="4:6" ht="16.5" x14ac:dyDescent="0.15">
      <c r="D137" s="4"/>
      <c r="E137" s="5"/>
      <c r="F137" s="7"/>
    </row>
    <row r="138" spans="4:6" ht="16.5" x14ac:dyDescent="0.15">
      <c r="D138" s="4"/>
      <c r="E138" s="5"/>
      <c r="F138" s="7"/>
    </row>
    <row r="139" spans="4:6" ht="16.5" x14ac:dyDescent="0.15">
      <c r="D139" s="4"/>
      <c r="E139" s="5"/>
      <c r="F139" s="7"/>
    </row>
    <row r="140" spans="4:6" ht="16.5" x14ac:dyDescent="0.15">
      <c r="D140" s="4"/>
      <c r="E140" s="5"/>
      <c r="F140" s="6"/>
    </row>
    <row r="141" spans="4:6" ht="16.5" x14ac:dyDescent="0.15">
      <c r="D141" s="4"/>
      <c r="E141" s="5"/>
      <c r="F141" s="6"/>
    </row>
    <row r="142" spans="4:6" ht="16.5" x14ac:dyDescent="0.15">
      <c r="D142" s="4"/>
      <c r="E142" s="5"/>
      <c r="F142" s="6"/>
    </row>
    <row r="143" spans="4:6" ht="16.5" x14ac:dyDescent="0.15">
      <c r="D143" s="4"/>
      <c r="E143" s="5"/>
      <c r="F143" s="6"/>
    </row>
    <row r="144" spans="4:6" ht="16.5" x14ac:dyDescent="0.15">
      <c r="D144" s="4"/>
      <c r="E144" s="5"/>
      <c r="F144" s="6"/>
    </row>
    <row r="145" spans="4:6" ht="16.5" x14ac:dyDescent="0.15">
      <c r="D145" s="4"/>
      <c r="E145" s="5"/>
      <c r="F145" s="6"/>
    </row>
    <row r="146" spans="4:6" ht="16.5" x14ac:dyDescent="0.15">
      <c r="D146" s="4"/>
      <c r="E146" s="5"/>
      <c r="F146" s="6"/>
    </row>
    <row r="147" spans="4:6" ht="16.5" x14ac:dyDescent="0.15">
      <c r="D147" s="4"/>
      <c r="E147" s="5"/>
      <c r="F147" s="7"/>
    </row>
    <row r="148" spans="4:6" ht="16.5" x14ac:dyDescent="0.15">
      <c r="D148" s="4"/>
      <c r="E148" s="5"/>
      <c r="F148" s="6"/>
    </row>
    <row r="149" spans="4:6" ht="16.5" x14ac:dyDescent="0.15">
      <c r="D149" s="4"/>
      <c r="E149" s="5"/>
      <c r="F149" s="6"/>
    </row>
    <row r="150" spans="4:6" ht="16.5" x14ac:dyDescent="0.15">
      <c r="D150" s="4"/>
      <c r="E150" s="5"/>
      <c r="F150" s="6"/>
    </row>
    <row r="151" spans="4:6" ht="16.5" x14ac:dyDescent="0.15">
      <c r="D151" s="4"/>
      <c r="E151" s="5"/>
      <c r="F151" s="6"/>
    </row>
    <row r="152" spans="4:6" ht="16.5" x14ac:dyDescent="0.15">
      <c r="D152" s="4"/>
      <c r="E152" s="5"/>
      <c r="F152" s="6"/>
    </row>
    <row r="153" spans="4:6" ht="16.5" x14ac:dyDescent="0.15">
      <c r="D153" s="4"/>
      <c r="E153" s="5"/>
      <c r="F153" s="6"/>
    </row>
    <row r="154" spans="4:6" ht="16.5" x14ac:dyDescent="0.15">
      <c r="D154" s="4"/>
      <c r="E154" s="5"/>
      <c r="F154" s="6"/>
    </row>
    <row r="155" spans="4:6" ht="16.5" x14ac:dyDescent="0.15">
      <c r="D155" s="4"/>
      <c r="E155" s="5"/>
      <c r="F155" s="7"/>
    </row>
    <row r="156" spans="4:6" ht="16.5" x14ac:dyDescent="0.15">
      <c r="D156" s="4"/>
      <c r="E156" s="5"/>
      <c r="F156" s="7"/>
    </row>
    <row r="157" spans="4:6" ht="16.5" x14ac:dyDescent="0.15">
      <c r="D157" s="4"/>
      <c r="E157" s="5"/>
      <c r="F157" s="7"/>
    </row>
    <row r="158" spans="4:6" ht="16.5" x14ac:dyDescent="0.15">
      <c r="D158" s="4"/>
      <c r="E158" s="5"/>
      <c r="F158" s="7"/>
    </row>
    <row r="159" spans="4:6" ht="16.5" x14ac:dyDescent="0.15">
      <c r="D159" s="4"/>
      <c r="E159" s="5"/>
      <c r="F159" s="7"/>
    </row>
    <row r="160" spans="4:6" ht="16.5" x14ac:dyDescent="0.15">
      <c r="D160" s="4"/>
      <c r="E160" s="5"/>
      <c r="F160" s="6"/>
    </row>
    <row r="161" spans="4:6" ht="16.5" x14ac:dyDescent="0.15">
      <c r="D161" s="4"/>
      <c r="E161" s="5"/>
      <c r="F161" s="6"/>
    </row>
    <row r="162" spans="4:6" ht="16.5" x14ac:dyDescent="0.15">
      <c r="D162" s="4"/>
      <c r="E162" s="5"/>
      <c r="F162" s="6"/>
    </row>
    <row r="163" spans="4:6" ht="16.5" x14ac:dyDescent="0.15">
      <c r="D163" s="4"/>
      <c r="E163" s="5"/>
      <c r="F163" s="7"/>
    </row>
    <row r="164" spans="4:6" ht="16.5" x14ac:dyDescent="0.15">
      <c r="D164" s="4"/>
      <c r="E164" s="5"/>
      <c r="F164" s="6"/>
    </row>
    <row r="165" spans="4:6" ht="16.5" x14ac:dyDescent="0.15">
      <c r="D165" s="4"/>
      <c r="E165" s="5"/>
      <c r="F165" s="6"/>
    </row>
    <row r="166" spans="4:6" ht="16.5" x14ac:dyDescent="0.15">
      <c r="D166" s="4"/>
      <c r="E166" s="5"/>
      <c r="F166" s="6"/>
    </row>
    <row r="167" spans="4:6" ht="16.5" x14ac:dyDescent="0.15">
      <c r="D167" s="4"/>
      <c r="E167" s="5"/>
      <c r="F167" s="6"/>
    </row>
    <row r="168" spans="4:6" ht="16.5" x14ac:dyDescent="0.15">
      <c r="D168" s="4"/>
      <c r="E168" s="5"/>
      <c r="F168" s="6"/>
    </row>
    <row r="169" spans="4:6" ht="16.5" x14ac:dyDescent="0.15">
      <c r="D169" s="4"/>
      <c r="E169" s="5"/>
      <c r="F169" s="7"/>
    </row>
    <row r="170" spans="4:6" ht="16.5" x14ac:dyDescent="0.15">
      <c r="D170" s="4"/>
      <c r="E170" s="5"/>
      <c r="F170" s="7"/>
    </row>
    <row r="171" spans="4:6" ht="16.5" x14ac:dyDescent="0.15">
      <c r="D171" s="4"/>
      <c r="E171" s="8"/>
      <c r="F171" s="7"/>
    </row>
    <row r="172" spans="4:6" ht="16.5" x14ac:dyDescent="0.15">
      <c r="D172" s="4"/>
      <c r="E172" s="8"/>
      <c r="F172" s="7"/>
    </row>
    <row r="173" spans="4:6" ht="16.5" x14ac:dyDescent="0.15">
      <c r="D173" s="4"/>
      <c r="E173" s="8"/>
      <c r="F173" s="6"/>
    </row>
    <row r="174" spans="4:6" ht="16.5" x14ac:dyDescent="0.15">
      <c r="D174" s="4"/>
      <c r="E174" s="8"/>
      <c r="F174" s="6"/>
    </row>
    <row r="175" spans="4:6" ht="16.5" x14ac:dyDescent="0.15">
      <c r="D175" s="4"/>
      <c r="E175" s="8"/>
      <c r="F175" s="7"/>
    </row>
    <row r="176" spans="4:6" ht="16.5" x14ac:dyDescent="0.15">
      <c r="D176" s="4"/>
      <c r="E176" s="5"/>
      <c r="F176" s="6"/>
    </row>
    <row r="177" spans="4:6" ht="16.5" x14ac:dyDescent="0.15">
      <c r="D177" s="4"/>
      <c r="E177" s="5"/>
      <c r="F177" s="6"/>
    </row>
    <row r="178" spans="4:6" ht="16.5" x14ac:dyDescent="0.15">
      <c r="D178" s="4"/>
      <c r="E178" s="5"/>
      <c r="F178" s="6"/>
    </row>
    <row r="179" spans="4:6" ht="16.5" x14ac:dyDescent="0.15">
      <c r="D179" s="4"/>
      <c r="E179" s="5"/>
      <c r="F179" s="6"/>
    </row>
    <row r="180" spans="4:6" ht="16.5" x14ac:dyDescent="0.15">
      <c r="D180" s="4"/>
      <c r="E180" s="5"/>
      <c r="F180" s="7"/>
    </row>
    <row r="181" spans="4:6" ht="16.5" x14ac:dyDescent="0.15">
      <c r="D181" s="4"/>
      <c r="E181" s="5"/>
      <c r="F181" s="7"/>
    </row>
    <row r="182" spans="4:6" ht="16.5" x14ac:dyDescent="0.15">
      <c r="D182" s="4"/>
      <c r="E182" s="5"/>
      <c r="F182" s="7"/>
    </row>
    <row r="183" spans="4:6" ht="16.5" x14ac:dyDescent="0.15">
      <c r="D183" s="4"/>
      <c r="E183" s="5"/>
      <c r="F183" s="6"/>
    </row>
    <row r="184" spans="4:6" ht="16.5" x14ac:dyDescent="0.15">
      <c r="D184" s="4"/>
      <c r="E184" s="5"/>
      <c r="F184" s="6"/>
    </row>
    <row r="185" spans="4:6" ht="16.5" x14ac:dyDescent="0.15">
      <c r="D185" s="4"/>
      <c r="E185" s="5"/>
      <c r="F185" s="6"/>
    </row>
    <row r="186" spans="4:6" ht="16.5" x14ac:dyDescent="0.15">
      <c r="D186" s="4"/>
      <c r="E186" s="5"/>
      <c r="F186" s="7"/>
    </row>
    <row r="187" spans="4:6" ht="16.5" x14ac:dyDescent="0.15">
      <c r="D187" s="4"/>
      <c r="E187" s="9"/>
      <c r="F187" s="7"/>
    </row>
    <row r="188" spans="4:6" ht="16.5" x14ac:dyDescent="0.15">
      <c r="D188" s="4"/>
      <c r="E188" s="5"/>
      <c r="F188" s="6"/>
    </row>
    <row r="189" spans="4:6" ht="16.5" x14ac:dyDescent="0.15">
      <c r="D189" s="4"/>
      <c r="E189" s="5"/>
      <c r="F189" s="6"/>
    </row>
    <row r="190" spans="4:6" ht="16.5" x14ac:dyDescent="0.15">
      <c r="D190" s="4"/>
      <c r="E190" s="5"/>
      <c r="F190" s="6"/>
    </row>
    <row r="191" spans="4:6" ht="16.5" x14ac:dyDescent="0.15">
      <c r="D191" s="4"/>
      <c r="E191" s="5"/>
      <c r="F191" s="7"/>
    </row>
    <row r="192" spans="4:6" ht="15" x14ac:dyDescent="0.15">
      <c r="D192" s="10"/>
      <c r="E192" s="10"/>
      <c r="F192" s="10"/>
    </row>
  </sheetData>
  <sortState ref="C4:S5">
    <sortCondition ref="P4:P5"/>
    <sortCondition ref="C4:C5" customList="央企,部委,市属,民营"/>
    <sortCondition ref="D4:D5"/>
  </sortState>
  <mergeCells count="1">
    <mergeCell ref="C2:S2"/>
  </mergeCells>
  <phoneticPr fontId="10" type="noConversion"/>
  <conditionalFormatting sqref="C2">
    <cfRule type="duplicateValues" dxfId="64" priority="10"/>
    <cfRule type="duplicateValues" dxfId="63" priority="11"/>
    <cfRule type="duplicateValues" dxfId="62" priority="12"/>
  </conditionalFormatting>
  <conditionalFormatting sqref="D3">
    <cfRule type="duplicateValues" dxfId="61" priority="19"/>
    <cfRule type="duplicateValues" dxfId="60" priority="20"/>
    <cfRule type="duplicateValues" dxfId="59" priority="21"/>
  </conditionalFormatting>
  <conditionalFormatting sqref="E187">
    <cfRule type="duplicateValues" dxfId="58" priority="7"/>
    <cfRule type="duplicateValues" priority="8"/>
  </conditionalFormatting>
  <conditionalFormatting sqref="G1:G5 G26:G1048576">
    <cfRule type="duplicateValues" dxfId="57" priority="4"/>
  </conditionalFormatting>
  <conditionalFormatting sqref="D6:D25 R6:R25">
    <cfRule type="duplicateValues" dxfId="30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L1:L5 L26:L1048576</xm:sqref>
        </x14:conditionalFormatting>
        <x14:conditionalFormatting xmlns:xm="http://schemas.microsoft.com/office/excel/2006/main">
          <x14:cfRule type="containsText" priority="2" operator="containsText" id="{971EB5A6-B980-4935-B77A-3C0C1BC8FD6E}">
            <xm:f>NOT(ISERROR(SEARCH("智德盛投资顾问（上海）有限公司",I6)))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0C2FC48A-FCAE-44B6-A0D0-FBDB3D347435}">
            <xm:f>NOT(ISERROR(SEARCH("北京智德盛投资顾问有限公司",I6)))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I6:I25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8"/>
  <sheetViews>
    <sheetView showGridLines="0" zoomScale="70" zoomScaleNormal="70" workbookViewId="0">
      <selection activeCell="G12" sqref="G12"/>
    </sheetView>
  </sheetViews>
  <sheetFormatPr defaultColWidth="9" defaultRowHeight="13.5" x14ac:dyDescent="0.15"/>
  <cols>
    <col min="1" max="3" width="9" style="1"/>
    <col min="4" max="4" width="23.375" style="1" customWidth="1"/>
    <col min="5" max="5" width="30.125" style="1" customWidth="1"/>
    <col min="6" max="6" width="26" style="1" customWidth="1"/>
    <col min="7" max="7" width="25.75" style="1" customWidth="1"/>
    <col min="8" max="8" width="18.125" style="25" customWidth="1"/>
    <col min="9" max="9" width="12.625" style="1" customWidth="1"/>
    <col min="10" max="10" width="16.5" style="1" customWidth="1"/>
    <col min="11" max="11" width="16.25" style="1" customWidth="1"/>
    <col min="12" max="12" width="19.75" style="1" customWidth="1"/>
    <col min="13" max="13" width="19.125" style="1" customWidth="1"/>
    <col min="14" max="14" width="15.625" style="1" customWidth="1"/>
    <col min="15" max="17" width="9" style="1"/>
    <col min="18" max="18" width="20.25" style="1" customWidth="1"/>
    <col min="19" max="19" width="19.375" style="1" customWidth="1"/>
    <col min="20" max="16384" width="9" style="1"/>
  </cols>
  <sheetData>
    <row r="2" spans="3:19" ht="37.5" customHeight="1" x14ac:dyDescent="0.15">
      <c r="C2" s="29" t="s">
        <v>38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49.5" customHeight="1" x14ac:dyDescent="0.1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15">
      <c r="C4" s="2" t="s">
        <v>177</v>
      </c>
      <c r="D4" s="2" t="s">
        <v>203</v>
      </c>
      <c r="E4" s="3" t="s">
        <v>207</v>
      </c>
      <c r="F4" s="3" t="s">
        <v>206</v>
      </c>
      <c r="G4" s="3" t="s">
        <v>202</v>
      </c>
      <c r="H4" s="24">
        <v>29.41</v>
      </c>
      <c r="I4" s="20" t="s">
        <v>204</v>
      </c>
      <c r="J4" s="20">
        <v>43411</v>
      </c>
      <c r="K4" s="21">
        <v>43438</v>
      </c>
      <c r="L4" s="3" t="s">
        <v>196</v>
      </c>
      <c r="M4" s="2" t="str">
        <f>E4</f>
        <v>中国煤炭科工集团有限公司</v>
      </c>
      <c r="N4" s="22"/>
      <c r="O4" s="22"/>
      <c r="P4" s="22" t="s">
        <v>174</v>
      </c>
      <c r="Q4" s="3" t="s">
        <v>205</v>
      </c>
      <c r="R4" s="3">
        <v>10.92</v>
      </c>
      <c r="S4" s="2"/>
    </row>
    <row r="5" spans="3:19" ht="45.75" customHeight="1" x14ac:dyDescent="0.15">
      <c r="C5" s="2" t="s">
        <v>201</v>
      </c>
      <c r="D5" s="2" t="s">
        <v>194</v>
      </c>
      <c r="E5" s="3" t="s">
        <v>200</v>
      </c>
      <c r="F5" s="3" t="s">
        <v>199</v>
      </c>
      <c r="G5" s="3" t="s">
        <v>193</v>
      </c>
      <c r="H5" s="24">
        <v>123.34050000000001</v>
      </c>
      <c r="I5" s="20" t="s">
        <v>195</v>
      </c>
      <c r="J5" s="20">
        <v>43411</v>
      </c>
      <c r="K5" s="21">
        <v>43438</v>
      </c>
      <c r="L5" s="3" t="s">
        <v>196</v>
      </c>
      <c r="M5" s="2" t="str">
        <f>E5</f>
        <v>中国机械工业集团有限公司</v>
      </c>
      <c r="N5" s="22" t="str">
        <f>VLOOKUP(M5,股权!$D$135:$F$218,3,FALSE)</f>
        <v>机械/设备制造（专有设备）</v>
      </c>
      <c r="O5" s="22" t="str">
        <f>VLOOKUP(M5,股权!$D$135:$F$218,2,FALSE)</f>
        <v>张自博</v>
      </c>
      <c r="P5" s="22" t="s">
        <v>198</v>
      </c>
      <c r="Q5" s="3" t="s">
        <v>197</v>
      </c>
      <c r="R5" s="3">
        <v>-5.17</v>
      </c>
      <c r="S5" s="2"/>
    </row>
    <row r="6" spans="3:19" ht="53.25" customHeight="1" x14ac:dyDescent="0.15">
      <c r="C6" s="2" t="s">
        <v>351</v>
      </c>
      <c r="D6" s="2" t="s">
        <v>345</v>
      </c>
      <c r="E6" s="3" t="s">
        <v>350</v>
      </c>
      <c r="F6" s="3" t="s">
        <v>349</v>
      </c>
      <c r="G6" s="32" t="s">
        <v>344</v>
      </c>
      <c r="H6" s="24">
        <v>31305.256703999999</v>
      </c>
      <c r="I6" s="20" t="s">
        <v>346</v>
      </c>
      <c r="J6" s="20">
        <v>43411</v>
      </c>
      <c r="K6" s="21">
        <v>43438</v>
      </c>
      <c r="L6" s="3" t="s">
        <v>347</v>
      </c>
      <c r="M6" s="2" t="str">
        <f>E6</f>
        <v>国家电网有限公司</v>
      </c>
      <c r="N6" s="22" t="str">
        <f>VLOOKUP(M6,股权!$D$135:$F$218,3,FALSE)</f>
        <v>能源、房地产</v>
      </c>
      <c r="O6" s="22" t="str">
        <f>VLOOKUP(M6,股权!$D$135:$F$218,2,FALSE)</f>
        <v>郭爽</v>
      </c>
      <c r="P6" s="22" t="s">
        <v>174</v>
      </c>
      <c r="Q6" s="3" t="s">
        <v>348</v>
      </c>
      <c r="R6" s="3">
        <v>1411.58</v>
      </c>
      <c r="S6" s="2"/>
    </row>
    <row r="7" spans="3:19" ht="49.5" customHeight="1" x14ac:dyDescent="0.15">
      <c r="C7" s="2" t="s">
        <v>177</v>
      </c>
      <c r="D7" s="2" t="s">
        <v>187</v>
      </c>
      <c r="E7" s="3" t="s">
        <v>191</v>
      </c>
      <c r="F7" s="2" t="s">
        <v>192</v>
      </c>
      <c r="G7" s="2" t="s">
        <v>186</v>
      </c>
      <c r="H7" s="24">
        <v>571.12669200000005</v>
      </c>
      <c r="I7" s="2" t="s">
        <v>188</v>
      </c>
      <c r="J7" s="20">
        <v>43411</v>
      </c>
      <c r="K7" s="21">
        <v>43438</v>
      </c>
      <c r="L7" s="3" t="s">
        <v>189</v>
      </c>
      <c r="M7" s="2" t="str">
        <f>E7</f>
        <v>中粮集团有限公司</v>
      </c>
      <c r="N7" s="22" t="str">
        <f>VLOOKUP(M7,股权!$D$135:$F$218,3,FALSE)</f>
        <v>建筑/房地产</v>
      </c>
      <c r="O7" s="22" t="str">
        <f>VLOOKUP(M7,股权!$D$135:$F$218,2,FALSE)</f>
        <v>郭瑞</v>
      </c>
      <c r="P7" s="22" t="s">
        <v>174</v>
      </c>
      <c r="Q7" s="22" t="s">
        <v>190</v>
      </c>
      <c r="R7" s="22">
        <v>-77.739999999999995</v>
      </c>
      <c r="S7" s="2"/>
    </row>
    <row r="8" spans="3:19" ht="49.5" customHeight="1" x14ac:dyDescent="0.15">
      <c r="C8" s="2" t="s">
        <v>177</v>
      </c>
      <c r="D8" s="2" t="s">
        <v>179</v>
      </c>
      <c r="E8" s="3" t="s">
        <v>185</v>
      </c>
      <c r="F8" s="3" t="s">
        <v>184</v>
      </c>
      <c r="G8" s="3" t="s">
        <v>178</v>
      </c>
      <c r="H8" s="24">
        <v>161.5394</v>
      </c>
      <c r="I8" s="20" t="s">
        <v>180</v>
      </c>
      <c r="J8" s="20">
        <v>43411</v>
      </c>
      <c r="K8" s="21">
        <v>43438</v>
      </c>
      <c r="L8" s="23" t="s">
        <v>181</v>
      </c>
      <c r="M8" s="2" t="str">
        <f>E8</f>
        <v>中国建材集团有限公司</v>
      </c>
      <c r="N8" s="22" t="str">
        <f>VLOOKUP(M8,股权!$D$135:$F$218,3,FALSE)</f>
        <v>建筑/房地产</v>
      </c>
      <c r="O8" s="22" t="str">
        <f>VLOOKUP(M8,股权!$D$135:$F$218,2,FALSE)</f>
        <v>王艳峰</v>
      </c>
      <c r="P8" s="22" t="s">
        <v>183</v>
      </c>
      <c r="Q8" s="22" t="s">
        <v>182</v>
      </c>
      <c r="R8" s="22">
        <v>-231.41</v>
      </c>
      <c r="S8" s="2"/>
    </row>
    <row r="9" spans="3:19" ht="70.5" customHeight="1" x14ac:dyDescent="0.15">
      <c r="C9" s="2" t="s">
        <v>177</v>
      </c>
      <c r="D9" s="2" t="s">
        <v>170</v>
      </c>
      <c r="E9" s="3" t="s">
        <v>176</v>
      </c>
      <c r="F9" s="3" t="s">
        <v>175</v>
      </c>
      <c r="G9" s="3" t="s">
        <v>169</v>
      </c>
      <c r="H9" s="24">
        <v>1E-4</v>
      </c>
      <c r="I9" s="20" t="s">
        <v>171</v>
      </c>
      <c r="J9" s="20">
        <v>43411</v>
      </c>
      <c r="K9" s="21">
        <v>43438</v>
      </c>
      <c r="L9" s="22" t="s">
        <v>172</v>
      </c>
      <c r="M9" s="2" t="str">
        <f>E9</f>
        <v>中国航空工业集团有限公司</v>
      </c>
      <c r="N9" s="22" t="str">
        <f>VLOOKUP(M9,股权!$D$135:$F$218,3,FALSE)</f>
        <v>航空航天业</v>
      </c>
      <c r="O9" s="22" t="str">
        <f>VLOOKUP(M9,股权!$D$135:$F$218,2,FALSE)</f>
        <v>李文诚、宋君莉</v>
      </c>
      <c r="P9" s="22" t="s">
        <v>174</v>
      </c>
      <c r="Q9" s="22" t="s">
        <v>173</v>
      </c>
      <c r="R9" s="22">
        <v>-781.69</v>
      </c>
      <c r="S9" s="2"/>
    </row>
    <row r="10" spans="3:19" ht="49.5" customHeight="1" x14ac:dyDescent="0.15">
      <c r="C10" s="2" t="s">
        <v>215</v>
      </c>
      <c r="D10" s="2" t="s">
        <v>209</v>
      </c>
      <c r="E10" s="2" t="s">
        <v>214</v>
      </c>
      <c r="F10" s="2" t="s">
        <v>213</v>
      </c>
      <c r="G10" s="2" t="s">
        <v>208</v>
      </c>
      <c r="H10" s="24">
        <v>7800</v>
      </c>
      <c r="I10" s="2" t="s">
        <v>210</v>
      </c>
      <c r="J10" s="20">
        <v>43411</v>
      </c>
      <c r="K10" s="21">
        <v>43438</v>
      </c>
      <c r="L10" s="23" t="s">
        <v>211</v>
      </c>
      <c r="M10" s="2" t="str">
        <f>E10</f>
        <v>北京汽车集团有限公司</v>
      </c>
      <c r="N10" s="22"/>
      <c r="O10" s="22"/>
      <c r="P10" s="22" t="s">
        <v>198</v>
      </c>
      <c r="Q10" s="2" t="s">
        <v>212</v>
      </c>
      <c r="R10" s="2">
        <v>-2792.54</v>
      </c>
      <c r="S10" s="2"/>
    </row>
    <row r="11" spans="3:19" ht="70.5" customHeight="1" x14ac:dyDescent="0.15">
      <c r="C11" s="2" t="s">
        <v>358</v>
      </c>
      <c r="D11" s="2" t="s">
        <v>353</v>
      </c>
      <c r="E11" s="3" t="s">
        <v>357</v>
      </c>
      <c r="F11" s="3" t="s">
        <v>356</v>
      </c>
      <c r="G11" s="3" t="s">
        <v>352</v>
      </c>
      <c r="H11" s="24">
        <v>8801.2283279999992</v>
      </c>
      <c r="I11" s="20" t="s">
        <v>354</v>
      </c>
      <c r="J11" s="20">
        <v>43411</v>
      </c>
      <c r="K11" s="21">
        <v>43438</v>
      </c>
      <c r="L11" s="3" t="s">
        <v>360</v>
      </c>
      <c r="M11" s="2" t="str">
        <f>E11</f>
        <v>华润（集团）有限公司</v>
      </c>
      <c r="N11" s="22" t="str">
        <f>VLOOKUP(M11,股权!$D$135:$F$218,3,FALSE)</f>
        <v>医药/医疗</v>
      </c>
      <c r="O11" s="22" t="str">
        <f>VLOOKUP(M11,股权!$D$135:$F$218,2,FALSE)</f>
        <v>高磊</v>
      </c>
      <c r="P11" s="22" t="s">
        <v>355</v>
      </c>
      <c r="Q11" s="3" t="s">
        <v>359</v>
      </c>
      <c r="R11" s="3" t="s">
        <v>325</v>
      </c>
      <c r="S11" s="2"/>
    </row>
    <row r="12" spans="3:19" ht="70.5" customHeight="1" x14ac:dyDescent="0.15">
      <c r="C12" s="2" t="s">
        <v>255</v>
      </c>
      <c r="D12" s="2" t="s">
        <v>269</v>
      </c>
      <c r="E12" s="3" t="s">
        <v>263</v>
      </c>
      <c r="F12" s="3" t="s">
        <v>268</v>
      </c>
      <c r="G12" s="32" t="s">
        <v>258</v>
      </c>
      <c r="H12" s="24">
        <v>9618.75</v>
      </c>
      <c r="I12" s="20" t="s">
        <v>266</v>
      </c>
      <c r="J12" s="20">
        <v>43411</v>
      </c>
      <c r="K12" s="21">
        <v>43438</v>
      </c>
      <c r="L12" s="3" t="s">
        <v>265</v>
      </c>
      <c r="M12" s="2" t="str">
        <f>E12</f>
        <v>上海文化广播影视集团有限公司</v>
      </c>
      <c r="N12" s="22"/>
      <c r="O12" s="22"/>
      <c r="P12" s="22" t="s">
        <v>261</v>
      </c>
      <c r="Q12" s="3" t="s">
        <v>264</v>
      </c>
      <c r="R12" s="3">
        <v>12929.603408000001</v>
      </c>
      <c r="S12" s="2"/>
    </row>
    <row r="13" spans="3:19" ht="70.5" customHeight="1" x14ac:dyDescent="0.15">
      <c r="C13" s="2" t="s">
        <v>255</v>
      </c>
      <c r="D13" s="2" t="s">
        <v>267</v>
      </c>
      <c r="E13" s="3" t="s">
        <v>263</v>
      </c>
      <c r="F13" s="3" t="s">
        <v>268</v>
      </c>
      <c r="G13" s="32" t="s">
        <v>258</v>
      </c>
      <c r="H13" s="24">
        <v>9618.75</v>
      </c>
      <c r="I13" s="20" t="s">
        <v>266</v>
      </c>
      <c r="J13" s="20">
        <v>43411</v>
      </c>
      <c r="K13" s="21">
        <v>43438</v>
      </c>
      <c r="L13" s="3" t="s">
        <v>265</v>
      </c>
      <c r="M13" s="2" t="str">
        <f>E13</f>
        <v>上海文化广播影视集团有限公司</v>
      </c>
      <c r="N13" s="22"/>
      <c r="O13" s="22"/>
      <c r="P13" s="22" t="s">
        <v>261</v>
      </c>
      <c r="Q13" s="3" t="s">
        <v>264</v>
      </c>
      <c r="R13" s="3">
        <v>12929.603408000001</v>
      </c>
      <c r="S13" s="2"/>
    </row>
    <row r="14" spans="3:19" ht="70.5" customHeight="1" x14ac:dyDescent="0.15">
      <c r="C14" s="2" t="s">
        <v>255</v>
      </c>
      <c r="D14" s="2" t="s">
        <v>260</v>
      </c>
      <c r="E14" s="3" t="s">
        <v>263</v>
      </c>
      <c r="F14" s="3" t="s">
        <v>262</v>
      </c>
      <c r="G14" s="32" t="s">
        <v>258</v>
      </c>
      <c r="H14" s="24">
        <v>9618.75</v>
      </c>
      <c r="I14" s="20" t="s">
        <v>259</v>
      </c>
      <c r="J14" s="20">
        <v>43411</v>
      </c>
      <c r="K14" s="21">
        <v>43438</v>
      </c>
      <c r="L14" s="3" t="s">
        <v>265</v>
      </c>
      <c r="M14" s="2" t="str">
        <f>E14</f>
        <v>上海文化广播影视集团有限公司</v>
      </c>
      <c r="N14" s="22"/>
      <c r="O14" s="22"/>
      <c r="P14" s="22" t="s">
        <v>261</v>
      </c>
      <c r="Q14" s="3" t="s">
        <v>264</v>
      </c>
      <c r="R14" s="3">
        <v>12929.603408000001</v>
      </c>
      <c r="S14" s="2"/>
    </row>
    <row r="15" spans="3:19" ht="70.5" customHeight="1" x14ac:dyDescent="0.15">
      <c r="C15" s="2" t="s">
        <v>255</v>
      </c>
      <c r="D15" s="2" t="s">
        <v>270</v>
      </c>
      <c r="E15" s="3" t="s">
        <v>263</v>
      </c>
      <c r="F15" s="3" t="s">
        <v>268</v>
      </c>
      <c r="G15" s="32" t="s">
        <v>258</v>
      </c>
      <c r="H15" s="24">
        <v>9618.75</v>
      </c>
      <c r="I15" s="20" t="s">
        <v>266</v>
      </c>
      <c r="J15" s="20">
        <v>43411</v>
      </c>
      <c r="K15" s="21">
        <v>43438</v>
      </c>
      <c r="L15" s="3" t="s">
        <v>265</v>
      </c>
      <c r="M15" s="2" t="str">
        <f>E15</f>
        <v>上海文化广播影视集团有限公司</v>
      </c>
      <c r="N15" s="22"/>
      <c r="O15" s="22"/>
      <c r="P15" s="22" t="s">
        <v>261</v>
      </c>
      <c r="Q15" s="3" t="s">
        <v>264</v>
      </c>
      <c r="R15" s="3">
        <v>12929.603408000001</v>
      </c>
      <c r="S15" s="2"/>
    </row>
    <row r="16" spans="3:19" ht="49.5" x14ac:dyDescent="0.15">
      <c r="C16" s="2" t="s">
        <v>255</v>
      </c>
      <c r="D16" s="2" t="s">
        <v>251</v>
      </c>
      <c r="E16" s="3" t="s">
        <v>254</v>
      </c>
      <c r="F16" s="3" t="s">
        <v>253</v>
      </c>
      <c r="G16" s="3" t="s">
        <v>250</v>
      </c>
      <c r="H16" s="24">
        <v>71.000005999999999</v>
      </c>
      <c r="I16" s="20" t="s">
        <v>252</v>
      </c>
      <c r="J16" s="20">
        <v>43411</v>
      </c>
      <c r="K16" s="21">
        <v>43438</v>
      </c>
      <c r="L16" s="3" t="s">
        <v>257</v>
      </c>
      <c r="M16" s="2" t="str">
        <f>E16</f>
        <v>上海市宝山区杨行镇经济联合社</v>
      </c>
      <c r="N16" s="22"/>
      <c r="O16" s="22"/>
      <c r="P16" s="22" t="s">
        <v>245</v>
      </c>
      <c r="Q16" s="3" t="s">
        <v>256</v>
      </c>
      <c r="R16" s="3">
        <v>-154.30614</v>
      </c>
      <c r="S16" s="2"/>
    </row>
    <row r="17" spans="3:19" ht="49.5" x14ac:dyDescent="0.15">
      <c r="C17" s="2" t="s">
        <v>249</v>
      </c>
      <c r="D17" s="2" t="s">
        <v>242</v>
      </c>
      <c r="E17" s="3" t="s">
        <v>248</v>
      </c>
      <c r="F17" s="3" t="s">
        <v>247</v>
      </c>
      <c r="G17" s="3" t="s">
        <v>241</v>
      </c>
      <c r="H17" s="24">
        <v>3500</v>
      </c>
      <c r="I17" s="20" t="s">
        <v>243</v>
      </c>
      <c r="J17" s="20">
        <v>43411</v>
      </c>
      <c r="K17" s="21">
        <v>43438</v>
      </c>
      <c r="L17" s="3" t="s">
        <v>246</v>
      </c>
      <c r="M17" s="2" t="str">
        <f>E17</f>
        <v>——</v>
      </c>
      <c r="N17" s="22"/>
      <c r="O17" s="22"/>
      <c r="P17" s="22" t="s">
        <v>245</v>
      </c>
      <c r="Q17" s="3" t="s">
        <v>244</v>
      </c>
      <c r="R17" s="3">
        <v>-182.48911200000001</v>
      </c>
      <c r="S17" s="2"/>
    </row>
    <row r="18" spans="3:19" ht="49.5" x14ac:dyDescent="0.15">
      <c r="C18" s="2" t="s">
        <v>276</v>
      </c>
      <c r="D18" s="2" t="s">
        <v>272</v>
      </c>
      <c r="E18" s="3" t="s">
        <v>275</v>
      </c>
      <c r="F18" s="3" t="s">
        <v>274</v>
      </c>
      <c r="G18" s="3" t="s">
        <v>271</v>
      </c>
      <c r="H18" s="24">
        <v>3572.51262</v>
      </c>
      <c r="I18" s="20" t="s">
        <v>273</v>
      </c>
      <c r="J18" s="20">
        <v>43411</v>
      </c>
      <c r="K18" s="21">
        <v>43438</v>
      </c>
      <c r="L18" s="3" t="s">
        <v>278</v>
      </c>
      <c r="M18" s="2" t="str">
        <f>E18</f>
        <v>中国铁路总公司</v>
      </c>
      <c r="N18" s="22" t="str">
        <f>VLOOKUP(M18,股权!$D$135:$F$218,3,FALSE)</f>
        <v>机械/设备制造</v>
      </c>
      <c r="O18" s="22" t="str">
        <f>VLOOKUP(M18,股权!$D$135:$F$218,2,FALSE)</f>
        <v>王达</v>
      </c>
      <c r="P18" s="22" t="s">
        <v>245</v>
      </c>
      <c r="Q18" s="3" t="s">
        <v>277</v>
      </c>
      <c r="R18" s="3">
        <v>-421.94218499999999</v>
      </c>
      <c r="S18" s="2"/>
    </row>
    <row r="19" spans="3:19" ht="33" x14ac:dyDescent="0.15">
      <c r="C19" s="2" t="s">
        <v>177</v>
      </c>
      <c r="D19" s="2" t="s">
        <v>327</v>
      </c>
      <c r="E19" s="3" t="s">
        <v>330</v>
      </c>
      <c r="F19" s="3" t="s">
        <v>329</v>
      </c>
      <c r="G19" s="3" t="s">
        <v>326</v>
      </c>
      <c r="H19" s="24">
        <v>182.6412</v>
      </c>
      <c r="I19" s="20" t="s">
        <v>328</v>
      </c>
      <c r="J19" s="20">
        <v>43411</v>
      </c>
      <c r="K19" s="21">
        <v>43438</v>
      </c>
      <c r="L19" s="3" t="s">
        <v>332</v>
      </c>
      <c r="M19" s="2" t="str">
        <f>E19</f>
        <v>中国保利集团有限公司</v>
      </c>
      <c r="N19" s="22" t="str">
        <f>VLOOKUP(M19,股权!$D$135:$F$218,3,FALSE)</f>
        <v>建筑/房地产</v>
      </c>
      <c r="O19" s="22" t="str">
        <f>VLOOKUP(M19,股权!$D$135:$F$218,2,FALSE)</f>
        <v>王艳峰</v>
      </c>
      <c r="P19" s="22" t="s">
        <v>324</v>
      </c>
      <c r="Q19" s="3" t="s">
        <v>331</v>
      </c>
      <c r="R19" s="3">
        <v>107.623789</v>
      </c>
      <c r="S19" s="2"/>
    </row>
    <row r="20" spans="3:19" ht="33" x14ac:dyDescent="0.15">
      <c r="C20" s="2" t="s">
        <v>177</v>
      </c>
      <c r="D20" s="2" t="s">
        <v>334</v>
      </c>
      <c r="E20" s="3" t="s">
        <v>336</v>
      </c>
      <c r="F20" s="3" t="s">
        <v>329</v>
      </c>
      <c r="G20" s="3" t="s">
        <v>333</v>
      </c>
      <c r="H20" s="24">
        <v>329.7405</v>
      </c>
      <c r="I20" s="20" t="s">
        <v>335</v>
      </c>
      <c r="J20" s="20">
        <v>43411</v>
      </c>
      <c r="K20" s="21">
        <v>43438</v>
      </c>
      <c r="L20" s="3" t="s">
        <v>332</v>
      </c>
      <c r="M20" s="2" t="str">
        <f>E20</f>
        <v>中国保利集团有限公司</v>
      </c>
      <c r="N20" s="22" t="str">
        <f>VLOOKUP(M20,股权!$D$135:$F$218,3,FALSE)</f>
        <v>建筑/房地产</v>
      </c>
      <c r="O20" s="22" t="str">
        <f>VLOOKUP(M20,股权!$D$135:$F$218,2,FALSE)</f>
        <v>王艳峰</v>
      </c>
      <c r="P20" s="22" t="s">
        <v>324</v>
      </c>
      <c r="Q20" s="3" t="s">
        <v>331</v>
      </c>
      <c r="R20" s="3">
        <v>251.685305</v>
      </c>
      <c r="S20" s="2"/>
    </row>
    <row r="21" spans="3:19" ht="39.75" customHeight="1" x14ac:dyDescent="0.15">
      <c r="C21" s="2" t="s">
        <v>177</v>
      </c>
      <c r="D21" s="2" t="s">
        <v>338</v>
      </c>
      <c r="E21" s="3" t="s">
        <v>341</v>
      </c>
      <c r="F21" s="3" t="s">
        <v>340</v>
      </c>
      <c r="G21" s="32" t="s">
        <v>337</v>
      </c>
      <c r="H21" s="24">
        <v>3583.2465000000002</v>
      </c>
      <c r="I21" s="20" t="s">
        <v>339</v>
      </c>
      <c r="J21" s="20">
        <v>43411</v>
      </c>
      <c r="K21" s="21">
        <v>43438</v>
      </c>
      <c r="L21" s="3" t="s">
        <v>343</v>
      </c>
      <c r="M21" s="2" t="str">
        <f>E21</f>
        <v>国家电力投资集团有限公司</v>
      </c>
      <c r="N21" s="22" t="str">
        <f>VLOOKUP(M21,股权!$D$135:$F$218,3,FALSE)</f>
        <v>能源、房地产</v>
      </c>
      <c r="O21" s="22" t="str">
        <f>VLOOKUP(M21,股权!$D$135:$F$218,2,FALSE)</f>
        <v>王达</v>
      </c>
      <c r="P21" s="22" t="s">
        <v>324</v>
      </c>
      <c r="Q21" s="3" t="s">
        <v>342</v>
      </c>
      <c r="R21" s="3">
        <v>2801.6605119999999</v>
      </c>
      <c r="S21" s="2"/>
    </row>
    <row r="22" spans="3:19" ht="33" x14ac:dyDescent="0.15">
      <c r="C22" s="2" t="s">
        <v>322</v>
      </c>
      <c r="D22" s="2" t="s">
        <v>318</v>
      </c>
      <c r="E22" s="3" t="s">
        <v>321</v>
      </c>
      <c r="F22" s="3" t="s">
        <v>320</v>
      </c>
      <c r="G22" s="3" t="s">
        <v>317</v>
      </c>
      <c r="H22" s="24">
        <v>95.09</v>
      </c>
      <c r="I22" s="20" t="s">
        <v>319</v>
      </c>
      <c r="J22" s="20">
        <v>43410</v>
      </c>
      <c r="K22" s="21">
        <v>43437</v>
      </c>
      <c r="L22" s="3" t="s">
        <v>325</v>
      </c>
      <c r="M22" s="2" t="str">
        <f>E22</f>
        <v>重庆市能源投资集团有限公司</v>
      </c>
      <c r="N22" s="22"/>
      <c r="O22" s="22"/>
      <c r="P22" s="22" t="s">
        <v>324</v>
      </c>
      <c r="Q22" s="3" t="s">
        <v>323</v>
      </c>
      <c r="R22" s="3">
        <v>43.049169999999997</v>
      </c>
      <c r="S22" s="2"/>
    </row>
    <row r="23" spans="3:19" x14ac:dyDescent="0.15">
      <c r="E23" s="25"/>
      <c r="H23" s="1"/>
      <c r="S23" s="25"/>
    </row>
    <row r="24" spans="3:19" x14ac:dyDescent="0.15">
      <c r="E24" s="25"/>
      <c r="H24" s="1"/>
      <c r="S24" s="25"/>
    </row>
    <row r="25" spans="3:19" x14ac:dyDescent="0.15">
      <c r="E25" s="25"/>
      <c r="H25" s="1"/>
      <c r="S25" s="25"/>
    </row>
    <row r="26" spans="3:19" x14ac:dyDescent="0.15">
      <c r="E26" s="25"/>
      <c r="H26" s="1"/>
      <c r="S26" s="25"/>
    </row>
    <row r="27" spans="3:19" ht="14.25" customHeight="1" x14ac:dyDescent="0.15">
      <c r="E27" s="25"/>
      <c r="H27" s="1"/>
      <c r="S27" s="25"/>
    </row>
    <row r="29" spans="3:19" ht="33" customHeight="1" x14ac:dyDescent="0.15">
      <c r="E29" s="27"/>
    </row>
    <row r="36" ht="33" customHeight="1" x14ac:dyDescent="0.15"/>
    <row r="57" ht="49.5" customHeight="1" x14ac:dyDescent="0.15"/>
    <row r="135" spans="4:6" ht="16.5" x14ac:dyDescent="0.15">
      <c r="D135" s="4" t="s">
        <v>52</v>
      </c>
      <c r="E135" s="11" t="s">
        <v>70</v>
      </c>
      <c r="F135" s="12" t="s">
        <v>21</v>
      </c>
    </row>
    <row r="136" spans="4:6" ht="16.5" x14ac:dyDescent="0.15">
      <c r="D136" s="4" t="s">
        <v>71</v>
      </c>
      <c r="E136" s="11" t="s">
        <v>70</v>
      </c>
      <c r="F136" s="12" t="s">
        <v>21</v>
      </c>
    </row>
    <row r="137" spans="4:6" ht="16.5" x14ac:dyDescent="0.15">
      <c r="D137" s="4" t="s">
        <v>54</v>
      </c>
      <c r="E137" s="11" t="s">
        <v>70</v>
      </c>
      <c r="F137" s="12" t="s">
        <v>21</v>
      </c>
    </row>
    <row r="138" spans="4:6" ht="16.5" x14ac:dyDescent="0.15">
      <c r="D138" s="4" t="s">
        <v>53</v>
      </c>
      <c r="E138" s="11" t="s">
        <v>146</v>
      </c>
      <c r="F138" s="12" t="s">
        <v>21</v>
      </c>
    </row>
    <row r="139" spans="4:6" ht="16.5" x14ac:dyDescent="0.15">
      <c r="D139" s="4" t="s">
        <v>72</v>
      </c>
      <c r="E139" s="11" t="s">
        <v>70</v>
      </c>
      <c r="F139" s="7" t="s">
        <v>21</v>
      </c>
    </row>
    <row r="140" spans="4:6" ht="16.5" x14ac:dyDescent="0.15">
      <c r="D140" s="4" t="s">
        <v>74</v>
      </c>
      <c r="E140" s="11" t="s">
        <v>148</v>
      </c>
      <c r="F140" s="7" t="s">
        <v>73</v>
      </c>
    </row>
    <row r="141" spans="4:6" ht="16.5" x14ac:dyDescent="0.15">
      <c r="D141" s="4" t="s">
        <v>151</v>
      </c>
      <c r="E141" s="11" t="s">
        <v>149</v>
      </c>
      <c r="F141" s="7" t="s">
        <v>73</v>
      </c>
    </row>
    <row r="142" spans="4:6" ht="16.5" x14ac:dyDescent="0.15">
      <c r="D142" s="4" t="s">
        <v>20</v>
      </c>
      <c r="E142" s="11" t="s">
        <v>70</v>
      </c>
      <c r="F142" s="7" t="s">
        <v>73</v>
      </c>
    </row>
    <row r="143" spans="4:6" ht="16.5" x14ac:dyDescent="0.15">
      <c r="D143" s="4" t="s">
        <v>25</v>
      </c>
      <c r="E143" s="11" t="s">
        <v>70</v>
      </c>
      <c r="F143" s="7" t="s">
        <v>73</v>
      </c>
    </row>
    <row r="144" spans="4:6" ht="16.5" x14ac:dyDescent="0.15">
      <c r="D144" s="4" t="s">
        <v>75</v>
      </c>
      <c r="E144" s="11" t="s">
        <v>70</v>
      </c>
      <c r="F144" s="12" t="s">
        <v>73</v>
      </c>
    </row>
    <row r="145" spans="4:6" ht="16.5" x14ac:dyDescent="0.15">
      <c r="D145" s="4" t="s">
        <v>65</v>
      </c>
      <c r="E145" s="11" t="s">
        <v>149</v>
      </c>
      <c r="F145" s="12" t="s">
        <v>76</v>
      </c>
    </row>
    <row r="146" spans="4:6" ht="16.5" x14ac:dyDescent="0.15">
      <c r="D146" s="4" t="s">
        <v>118</v>
      </c>
      <c r="E146" s="11" t="s">
        <v>146</v>
      </c>
      <c r="F146" s="12" t="s">
        <v>76</v>
      </c>
    </row>
    <row r="147" spans="4:6" ht="16.5" x14ac:dyDescent="0.15">
      <c r="D147" s="4" t="s">
        <v>77</v>
      </c>
      <c r="E147" s="11" t="s">
        <v>148</v>
      </c>
      <c r="F147" s="12" t="s">
        <v>76</v>
      </c>
    </row>
    <row r="148" spans="4:6" ht="16.5" x14ac:dyDescent="0.15">
      <c r="D148" s="4" t="s">
        <v>78</v>
      </c>
      <c r="E148" s="11" t="s">
        <v>147</v>
      </c>
      <c r="F148" s="12" t="s">
        <v>76</v>
      </c>
    </row>
    <row r="149" spans="4:6" ht="16.5" x14ac:dyDescent="0.15">
      <c r="D149" s="4" t="s">
        <v>79</v>
      </c>
      <c r="E149" s="11" t="s">
        <v>150</v>
      </c>
      <c r="F149" s="12" t="s">
        <v>76</v>
      </c>
    </row>
    <row r="150" spans="4:6" ht="16.5" x14ac:dyDescent="0.15">
      <c r="D150" s="4" t="s">
        <v>80</v>
      </c>
      <c r="E150" s="11" t="s">
        <v>146</v>
      </c>
      <c r="F150" s="12" t="s">
        <v>76</v>
      </c>
    </row>
    <row r="151" spans="4:6" ht="16.5" x14ac:dyDescent="0.15">
      <c r="D151" s="4" t="s">
        <v>56</v>
      </c>
      <c r="E151" s="11" t="s">
        <v>70</v>
      </c>
      <c r="F151" s="12" t="s">
        <v>131</v>
      </c>
    </row>
    <row r="152" spans="4:6" ht="16.5" x14ac:dyDescent="0.15">
      <c r="D152" s="4" t="s">
        <v>81</v>
      </c>
      <c r="E152" s="11" t="s">
        <v>147</v>
      </c>
      <c r="F152" s="12" t="s">
        <v>131</v>
      </c>
    </row>
    <row r="153" spans="4:6" ht="16.5" x14ac:dyDescent="0.15">
      <c r="D153" s="4" t="s">
        <v>82</v>
      </c>
      <c r="E153" s="11" t="s">
        <v>70</v>
      </c>
      <c r="F153" s="12" t="s">
        <v>131</v>
      </c>
    </row>
    <row r="154" spans="4:6" ht="16.5" x14ac:dyDescent="0.15">
      <c r="D154" s="4" t="s">
        <v>57</v>
      </c>
      <c r="E154" s="11" t="s">
        <v>146</v>
      </c>
      <c r="F154" s="12" t="s">
        <v>131</v>
      </c>
    </row>
    <row r="155" spans="4:6" ht="16.5" x14ac:dyDescent="0.15">
      <c r="D155" s="4" t="s">
        <v>37</v>
      </c>
      <c r="E155" s="11" t="s">
        <v>22</v>
      </c>
      <c r="F155" s="12" t="s">
        <v>83</v>
      </c>
    </row>
    <row r="156" spans="4:6" ht="33" x14ac:dyDescent="0.15">
      <c r="D156" s="4" t="s">
        <v>27</v>
      </c>
      <c r="E156" s="11" t="s">
        <v>22</v>
      </c>
      <c r="F156" s="12" t="s">
        <v>83</v>
      </c>
    </row>
    <row r="157" spans="4:6" ht="16.5" x14ac:dyDescent="0.15">
      <c r="D157" s="4" t="s">
        <v>84</v>
      </c>
      <c r="E157" s="11" t="s">
        <v>22</v>
      </c>
      <c r="F157" s="12" t="s">
        <v>83</v>
      </c>
    </row>
    <row r="158" spans="4:6" ht="16.5" x14ac:dyDescent="0.15">
      <c r="D158" s="4" t="s">
        <v>119</v>
      </c>
      <c r="E158" s="11" t="s">
        <v>120</v>
      </c>
      <c r="F158" s="12" t="s">
        <v>83</v>
      </c>
    </row>
    <row r="159" spans="4:6" ht="16.5" x14ac:dyDescent="0.15">
      <c r="D159" s="4" t="s">
        <v>26</v>
      </c>
      <c r="E159" s="11" t="s">
        <v>22</v>
      </c>
      <c r="F159" s="12" t="s">
        <v>83</v>
      </c>
    </row>
    <row r="160" spans="4:6" ht="16.5" x14ac:dyDescent="0.15">
      <c r="D160" s="4" t="s">
        <v>86</v>
      </c>
      <c r="E160" s="11" t="s">
        <v>120</v>
      </c>
      <c r="F160" s="12" t="s">
        <v>85</v>
      </c>
    </row>
    <row r="161" spans="4:6" ht="33" x14ac:dyDescent="0.15">
      <c r="D161" s="4" t="s">
        <v>87</v>
      </c>
      <c r="E161" s="11" t="s">
        <v>22</v>
      </c>
      <c r="F161" s="7" t="s">
        <v>85</v>
      </c>
    </row>
    <row r="162" spans="4:6" ht="16.5" x14ac:dyDescent="0.15">
      <c r="D162" s="4" t="s">
        <v>89</v>
      </c>
      <c r="E162" s="11" t="s">
        <v>22</v>
      </c>
      <c r="F162" s="7" t="s">
        <v>23</v>
      </c>
    </row>
    <row r="163" spans="4:6" ht="16.5" x14ac:dyDescent="0.15">
      <c r="D163" s="4" t="s">
        <v>24</v>
      </c>
      <c r="E163" s="11" t="s">
        <v>120</v>
      </c>
      <c r="F163" s="7" t="s">
        <v>23</v>
      </c>
    </row>
    <row r="164" spans="4:6" ht="16.5" x14ac:dyDescent="0.15">
      <c r="D164" s="4" t="s">
        <v>55</v>
      </c>
      <c r="E164" s="11" t="s">
        <v>120</v>
      </c>
      <c r="F164" s="7" t="s">
        <v>23</v>
      </c>
    </row>
    <row r="165" spans="4:6" ht="16.5" x14ac:dyDescent="0.15">
      <c r="D165" s="4" t="s">
        <v>90</v>
      </c>
      <c r="E165" s="11" t="s">
        <v>17</v>
      </c>
      <c r="F165" s="7" t="s">
        <v>18</v>
      </c>
    </row>
    <row r="166" spans="4:6" ht="16.5" x14ac:dyDescent="0.15">
      <c r="D166" s="4" t="s">
        <v>48</v>
      </c>
      <c r="E166" s="11" t="s">
        <v>17</v>
      </c>
      <c r="F166" s="12" t="s">
        <v>18</v>
      </c>
    </row>
    <row r="167" spans="4:6" ht="16.5" x14ac:dyDescent="0.15">
      <c r="D167" s="4" t="s">
        <v>42</v>
      </c>
      <c r="E167" s="11" t="s">
        <v>121</v>
      </c>
      <c r="F167" s="12" t="s">
        <v>18</v>
      </c>
    </row>
    <row r="168" spans="4:6" ht="16.5" x14ac:dyDescent="0.15">
      <c r="D168" s="4" t="s">
        <v>49</v>
      </c>
      <c r="E168" s="11" t="s">
        <v>17</v>
      </c>
      <c r="F168" s="12" t="s">
        <v>18</v>
      </c>
    </row>
    <row r="169" spans="4:6" ht="16.5" x14ac:dyDescent="0.15">
      <c r="D169" s="4" t="s">
        <v>91</v>
      </c>
      <c r="E169" s="11" t="s">
        <v>121</v>
      </c>
      <c r="F169" s="7" t="s">
        <v>18</v>
      </c>
    </row>
    <row r="170" spans="4:6" ht="16.5" x14ac:dyDescent="0.15">
      <c r="D170" s="4" t="s">
        <v>92</v>
      </c>
      <c r="E170" s="11" t="s">
        <v>17</v>
      </c>
      <c r="F170" s="12" t="s">
        <v>18</v>
      </c>
    </row>
    <row r="171" spans="4:6" ht="16.5" x14ac:dyDescent="0.15">
      <c r="D171" s="4" t="s">
        <v>93</v>
      </c>
      <c r="E171" s="11" t="s">
        <v>17</v>
      </c>
      <c r="F171" s="12" t="s">
        <v>18</v>
      </c>
    </row>
    <row r="172" spans="4:6" ht="16.5" x14ac:dyDescent="0.15">
      <c r="D172" s="4" t="s">
        <v>94</v>
      </c>
      <c r="E172" s="11" t="s">
        <v>17</v>
      </c>
      <c r="F172" s="12" t="s">
        <v>18</v>
      </c>
    </row>
    <row r="173" spans="4:6" ht="16.5" x14ac:dyDescent="0.15">
      <c r="D173" s="4" t="s">
        <v>95</v>
      </c>
      <c r="E173" s="11" t="s">
        <v>17</v>
      </c>
      <c r="F173" s="12" t="s">
        <v>18</v>
      </c>
    </row>
    <row r="174" spans="4:6" ht="16.5" x14ac:dyDescent="0.15">
      <c r="D174" s="4" t="s">
        <v>96</v>
      </c>
      <c r="E174" s="11" t="s">
        <v>121</v>
      </c>
      <c r="F174" s="12" t="s">
        <v>18</v>
      </c>
    </row>
    <row r="175" spans="4:6" ht="16.5" x14ac:dyDescent="0.15">
      <c r="D175" s="4" t="s">
        <v>19</v>
      </c>
      <c r="E175" s="11" t="s">
        <v>17</v>
      </c>
      <c r="F175" s="7" t="s">
        <v>73</v>
      </c>
    </row>
    <row r="176" spans="4:6" ht="16.5" x14ac:dyDescent="0.15">
      <c r="D176" s="4" t="s">
        <v>97</v>
      </c>
      <c r="E176" s="11" t="s">
        <v>121</v>
      </c>
      <c r="F176" s="7" t="s">
        <v>73</v>
      </c>
    </row>
    <row r="177" spans="4:6" ht="16.5" x14ac:dyDescent="0.15">
      <c r="D177" s="4" t="s">
        <v>51</v>
      </c>
      <c r="E177" s="11" t="s">
        <v>17</v>
      </c>
      <c r="F177" s="7" t="s">
        <v>73</v>
      </c>
    </row>
    <row r="178" spans="4:6" ht="16.5" x14ac:dyDescent="0.15">
      <c r="D178" s="4" t="s">
        <v>99</v>
      </c>
      <c r="E178" s="11" t="s">
        <v>121</v>
      </c>
      <c r="F178" s="7" t="s">
        <v>98</v>
      </c>
    </row>
    <row r="179" spans="4:6" ht="16.5" x14ac:dyDescent="0.15">
      <c r="D179" s="4" t="s">
        <v>100</v>
      </c>
      <c r="E179" s="13" t="s">
        <v>17</v>
      </c>
      <c r="F179" s="7" t="s">
        <v>98</v>
      </c>
    </row>
    <row r="180" spans="4:6" ht="16.5" x14ac:dyDescent="0.15">
      <c r="D180" s="4" t="s">
        <v>102</v>
      </c>
      <c r="E180" s="13" t="s">
        <v>121</v>
      </c>
      <c r="F180" s="7" t="s">
        <v>101</v>
      </c>
    </row>
    <row r="181" spans="4:6" ht="16.5" x14ac:dyDescent="0.15">
      <c r="D181" s="4" t="s">
        <v>105</v>
      </c>
      <c r="E181" s="13" t="s">
        <v>121</v>
      </c>
      <c r="F181" s="12" t="s">
        <v>101</v>
      </c>
    </row>
    <row r="182" spans="4:6" ht="16.5" x14ac:dyDescent="0.15">
      <c r="D182" s="4" t="s">
        <v>107</v>
      </c>
      <c r="E182" s="13" t="s">
        <v>121</v>
      </c>
      <c r="F182" s="12" t="s">
        <v>101</v>
      </c>
    </row>
    <row r="183" spans="4:6" ht="16.5" x14ac:dyDescent="0.15">
      <c r="D183" s="4" t="s">
        <v>103</v>
      </c>
      <c r="E183" s="13" t="s">
        <v>17</v>
      </c>
      <c r="F183" s="7" t="s">
        <v>101</v>
      </c>
    </row>
    <row r="184" spans="4:6" ht="16.5" x14ac:dyDescent="0.15">
      <c r="D184" s="4" t="s">
        <v>58</v>
      </c>
      <c r="E184" s="11" t="s">
        <v>29</v>
      </c>
      <c r="F184" s="12" t="s">
        <v>129</v>
      </c>
    </row>
    <row r="185" spans="4:6" ht="16.5" x14ac:dyDescent="0.15">
      <c r="D185" s="4" t="s">
        <v>59</v>
      </c>
      <c r="E185" s="11" t="s">
        <v>29</v>
      </c>
      <c r="F185" s="12" t="s">
        <v>129</v>
      </c>
    </row>
    <row r="186" spans="4:6" ht="16.5" x14ac:dyDescent="0.15">
      <c r="D186" s="4" t="s">
        <v>60</v>
      </c>
      <c r="E186" s="11" t="s">
        <v>122</v>
      </c>
      <c r="F186" s="12" t="s">
        <v>129</v>
      </c>
    </row>
    <row r="187" spans="4:6" ht="16.5" x14ac:dyDescent="0.15">
      <c r="D187" s="4" t="s">
        <v>31</v>
      </c>
      <c r="E187" s="11" t="s">
        <v>29</v>
      </c>
      <c r="F187" s="12" t="s">
        <v>129</v>
      </c>
    </row>
    <row r="188" spans="4:6" ht="16.5" x14ac:dyDescent="0.15">
      <c r="D188" s="4" t="s">
        <v>123</v>
      </c>
      <c r="E188" s="11" t="s">
        <v>29</v>
      </c>
      <c r="F188" s="12" t="s">
        <v>129</v>
      </c>
    </row>
    <row r="189" spans="4:6" ht="16.5" x14ac:dyDescent="0.15">
      <c r="D189" s="4" t="s">
        <v>104</v>
      </c>
      <c r="E189" s="11" t="s">
        <v>122</v>
      </c>
      <c r="F189" s="7" t="s">
        <v>129</v>
      </c>
    </row>
    <row r="190" spans="4:6" ht="16.5" x14ac:dyDescent="0.15">
      <c r="D190" s="4" t="s">
        <v>106</v>
      </c>
      <c r="E190" s="11" t="s">
        <v>124</v>
      </c>
      <c r="F190" s="7" t="s">
        <v>129</v>
      </c>
    </row>
    <row r="191" spans="4:6" ht="16.5" x14ac:dyDescent="0.15">
      <c r="D191" s="4" t="s">
        <v>113</v>
      </c>
      <c r="E191" s="11" t="s">
        <v>124</v>
      </c>
      <c r="F191" s="7" t="s">
        <v>129</v>
      </c>
    </row>
    <row r="192" spans="4:6" ht="16.5" x14ac:dyDescent="0.15">
      <c r="D192" s="4" t="s">
        <v>28</v>
      </c>
      <c r="E192" s="11" t="s">
        <v>29</v>
      </c>
      <c r="F192" s="12" t="s">
        <v>129</v>
      </c>
    </row>
    <row r="193" spans="4:6" ht="16.5" x14ac:dyDescent="0.15">
      <c r="D193" s="4" t="s">
        <v>61</v>
      </c>
      <c r="E193" s="11" t="s">
        <v>29</v>
      </c>
      <c r="F193" s="12" t="s">
        <v>108</v>
      </c>
    </row>
    <row r="194" spans="4:6" ht="16.5" x14ac:dyDescent="0.15">
      <c r="D194" s="4" t="s">
        <v>109</v>
      </c>
      <c r="E194" s="11" t="s">
        <v>122</v>
      </c>
      <c r="F194" s="12" t="s">
        <v>108</v>
      </c>
    </row>
    <row r="195" spans="4:6" ht="16.5" x14ac:dyDescent="0.15">
      <c r="D195" s="4" t="s">
        <v>30</v>
      </c>
      <c r="E195" s="11" t="s">
        <v>122</v>
      </c>
      <c r="F195" s="7" t="s">
        <v>108</v>
      </c>
    </row>
    <row r="196" spans="4:6" ht="16.5" x14ac:dyDescent="0.15">
      <c r="D196" s="4" t="s">
        <v>62</v>
      </c>
      <c r="E196" s="14" t="s">
        <v>122</v>
      </c>
      <c r="F196" s="7" t="s">
        <v>110</v>
      </c>
    </row>
    <row r="197" spans="4:6" ht="16.5" x14ac:dyDescent="0.15">
      <c r="D197" s="4" t="s">
        <v>63</v>
      </c>
      <c r="E197" s="11" t="s">
        <v>124</v>
      </c>
      <c r="F197" s="12" t="s">
        <v>110</v>
      </c>
    </row>
    <row r="198" spans="4:6" ht="16.5" x14ac:dyDescent="0.15">
      <c r="D198" s="4" t="s">
        <v>111</v>
      </c>
      <c r="E198" s="11" t="s">
        <v>122</v>
      </c>
      <c r="F198" s="12" t="s">
        <v>110</v>
      </c>
    </row>
    <row r="199" spans="4:6" ht="16.5" x14ac:dyDescent="0.15">
      <c r="D199" s="4" t="s">
        <v>88</v>
      </c>
      <c r="E199" s="11" t="s">
        <v>122</v>
      </c>
      <c r="F199" s="12" t="s">
        <v>110</v>
      </c>
    </row>
    <row r="200" spans="4:6" ht="16.5" x14ac:dyDescent="0.15">
      <c r="D200" s="4" t="s">
        <v>112</v>
      </c>
      <c r="E200" s="15" t="s">
        <v>122</v>
      </c>
      <c r="F200" s="7" t="s">
        <v>110</v>
      </c>
    </row>
    <row r="201" spans="4:6" ht="16.5" x14ac:dyDescent="0.15">
      <c r="D201" s="4" t="s">
        <v>32</v>
      </c>
      <c r="E201" s="11" t="s">
        <v>125</v>
      </c>
      <c r="F201" s="12" t="s">
        <v>114</v>
      </c>
    </row>
    <row r="202" spans="4:6" ht="16.5" x14ac:dyDescent="0.15">
      <c r="D202" s="4" t="s">
        <v>50</v>
      </c>
      <c r="E202" s="11" t="s">
        <v>125</v>
      </c>
      <c r="F202" s="12" t="s">
        <v>114</v>
      </c>
    </row>
    <row r="203" spans="4:6" ht="16.5" x14ac:dyDescent="0.15">
      <c r="D203" s="4" t="s">
        <v>67</v>
      </c>
      <c r="E203" s="11" t="s">
        <v>125</v>
      </c>
      <c r="F203" s="12" t="s">
        <v>114</v>
      </c>
    </row>
    <row r="204" spans="4:6" ht="16.5" x14ac:dyDescent="0.15">
      <c r="D204" s="4" t="s">
        <v>68</v>
      </c>
      <c r="E204" s="15" t="s">
        <v>125</v>
      </c>
      <c r="F204" s="7" t="s">
        <v>114</v>
      </c>
    </row>
    <row r="205" spans="4:6" ht="16.5" x14ac:dyDescent="0.15">
      <c r="D205" s="4" t="s">
        <v>33</v>
      </c>
      <c r="E205" s="11" t="s">
        <v>125</v>
      </c>
      <c r="F205" s="12" t="s">
        <v>115</v>
      </c>
    </row>
    <row r="206" spans="4:6" ht="16.5" x14ac:dyDescent="0.15">
      <c r="D206" s="4" t="s">
        <v>34</v>
      </c>
      <c r="E206" s="11" t="s">
        <v>125</v>
      </c>
      <c r="F206" s="12" t="s">
        <v>115</v>
      </c>
    </row>
    <row r="207" spans="4:6" ht="16.5" x14ac:dyDescent="0.15">
      <c r="D207" s="4" t="s">
        <v>64</v>
      </c>
      <c r="E207" s="11" t="s">
        <v>125</v>
      </c>
      <c r="F207" s="12" t="s">
        <v>101</v>
      </c>
    </row>
    <row r="208" spans="4:6" ht="16.5" x14ac:dyDescent="0.15">
      <c r="D208" s="4" t="s">
        <v>116</v>
      </c>
      <c r="E208" s="15" t="s">
        <v>125</v>
      </c>
      <c r="F208" s="7" t="s">
        <v>101</v>
      </c>
    </row>
    <row r="209" spans="4:6" ht="16.5" x14ac:dyDescent="0.15">
      <c r="D209" s="4" t="s">
        <v>66</v>
      </c>
      <c r="E209" s="11" t="s">
        <v>125</v>
      </c>
      <c r="F209" s="12" t="s">
        <v>101</v>
      </c>
    </row>
    <row r="210" spans="4:6" ht="16.5" x14ac:dyDescent="0.15">
      <c r="D210" s="4" t="s">
        <v>36</v>
      </c>
      <c r="E210" s="11" t="s">
        <v>125</v>
      </c>
      <c r="F210" s="12" t="s">
        <v>101</v>
      </c>
    </row>
    <row r="211" spans="4:6" ht="16.5" x14ac:dyDescent="0.15">
      <c r="D211" s="4" t="s">
        <v>141</v>
      </c>
      <c r="E211" s="11" t="s">
        <v>125</v>
      </c>
      <c r="F211" s="12" t="s">
        <v>101</v>
      </c>
    </row>
    <row r="212" spans="4:6" ht="16.5" x14ac:dyDescent="0.15">
      <c r="D212" s="4" t="s">
        <v>140</v>
      </c>
      <c r="E212" s="15" t="s">
        <v>35</v>
      </c>
      <c r="F212" s="7" t="s">
        <v>130</v>
      </c>
    </row>
    <row r="213" spans="4:6" ht="16.5" x14ac:dyDescent="0.15">
      <c r="D213" s="4" t="s">
        <v>139</v>
      </c>
      <c r="E213" s="15" t="s">
        <v>35</v>
      </c>
      <c r="F213" s="7" t="s">
        <v>130</v>
      </c>
    </row>
    <row r="214" spans="4:6" ht="16.5" x14ac:dyDescent="0.15">
      <c r="D214" s="4" t="s">
        <v>138</v>
      </c>
      <c r="E214" s="15" t="s">
        <v>117</v>
      </c>
      <c r="F214" s="7" t="s">
        <v>130</v>
      </c>
    </row>
    <row r="215" spans="4:6" ht="16.5" x14ac:dyDescent="0.15">
      <c r="D215" s="4" t="s">
        <v>137</v>
      </c>
      <c r="E215" s="15" t="s">
        <v>126</v>
      </c>
      <c r="F215" s="7" t="s">
        <v>130</v>
      </c>
    </row>
    <row r="216" spans="4:6" ht="16.5" x14ac:dyDescent="0.15">
      <c r="D216" s="4" t="s">
        <v>136</v>
      </c>
      <c r="E216" s="15" t="s">
        <v>127</v>
      </c>
      <c r="F216" s="7" t="s">
        <v>130</v>
      </c>
    </row>
    <row r="217" spans="4:6" ht="16.5" x14ac:dyDescent="0.15">
      <c r="D217" s="4" t="s">
        <v>135</v>
      </c>
      <c r="E217" s="15" t="s">
        <v>128</v>
      </c>
      <c r="F217" s="7" t="s">
        <v>130</v>
      </c>
    </row>
    <row r="218" spans="4:6" ht="16.5" x14ac:dyDescent="0.15">
      <c r="D218" s="4" t="s">
        <v>134</v>
      </c>
      <c r="E218" s="15" t="s">
        <v>132</v>
      </c>
      <c r="F218" s="7" t="s">
        <v>133</v>
      </c>
    </row>
  </sheetData>
  <autoFilter ref="C3:S22"/>
  <sortState ref="C4:S22">
    <sortCondition ref="P4:P22"/>
    <sortCondition ref="C4:C22" customList="央企,部委,市属,民营"/>
    <sortCondition ref="D4:D22"/>
  </sortState>
  <mergeCells count="1">
    <mergeCell ref="C2:S2"/>
  </mergeCells>
  <phoneticPr fontId="10" type="noConversion"/>
  <conditionalFormatting sqref="E196">
    <cfRule type="duplicateValues" dxfId="54" priority="88"/>
    <cfRule type="duplicateValues" priority="89"/>
  </conditionalFormatting>
  <conditionalFormatting sqref="G1:G11 G28:G1048576 G16:G22">
    <cfRule type="duplicateValues" dxfId="53" priority="4"/>
  </conditionalFormatting>
  <conditionalFormatting sqref="D23:D27 R23:R27">
    <cfRule type="duplicateValues" dxfId="36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L1:L22 L28:L1048576</xm:sqref>
        </x14:conditionalFormatting>
        <x14:conditionalFormatting xmlns:xm="http://schemas.microsoft.com/office/excel/2006/main">
          <x14:cfRule type="containsText" priority="2" operator="containsText" id="{32FEF0F2-73C1-4068-BE03-6A1F23215EB1}">
            <xm:f>NOT(ISERROR(SEARCH("智德盛投资顾问（上海）有限公司",I23)))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45CBB3C4-38F6-4136-93F9-440113EFC132}">
            <xm:f>NOT(ISERROR(SEARCH("北京智德盛投资顾问有限公司",I23)))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I23:I27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K31" sqref="K31"/>
    </sheetView>
  </sheetViews>
  <sheetFormatPr defaultColWidth="9" defaultRowHeight="13.5" x14ac:dyDescent="0.15"/>
  <cols>
    <col min="1" max="2" width="9" style="1"/>
    <col min="3" max="3" width="10" style="1" customWidth="1"/>
    <col min="4" max="4" width="18.75" style="1" customWidth="1"/>
    <col min="5" max="5" width="16.25" style="1" customWidth="1"/>
    <col min="6" max="6" width="19" style="1" customWidth="1"/>
    <col min="7" max="7" width="17.875" style="1" customWidth="1"/>
    <col min="8" max="8" width="19.5" style="25" customWidth="1"/>
    <col min="9" max="9" width="19.5" style="1" customWidth="1"/>
    <col min="10" max="10" width="15.875" style="1" customWidth="1"/>
    <col min="11" max="11" width="12.25" style="1" customWidth="1"/>
    <col min="12" max="12" width="14.5" style="1" customWidth="1"/>
    <col min="13" max="13" width="17" style="1" customWidth="1"/>
    <col min="14" max="14" width="19.25" style="1" customWidth="1"/>
    <col min="15" max="15" width="15.125" style="1" customWidth="1"/>
    <col min="16" max="16" width="14.75" style="1" customWidth="1"/>
    <col min="17" max="17" width="9" style="1"/>
    <col min="18" max="19" width="14.625" style="1" customWidth="1"/>
    <col min="20" max="27" width="9" style="1"/>
    <col min="28" max="28" width="9" style="1" customWidth="1"/>
    <col min="29" max="16384" width="9" style="1"/>
  </cols>
  <sheetData>
    <row r="2" spans="3:20" ht="27.75" x14ac:dyDescent="0.15">
      <c r="C2" s="28" t="s">
        <v>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3:20" ht="49.5" customHeight="1" x14ac:dyDescent="0.1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15">
      <c r="C4" s="2" t="s">
        <v>215</v>
      </c>
      <c r="D4" s="2" t="s">
        <v>297</v>
      </c>
      <c r="E4" s="2" t="s">
        <v>301</v>
      </c>
      <c r="F4" s="2" t="s">
        <v>300</v>
      </c>
      <c r="G4" s="2" t="s">
        <v>304</v>
      </c>
      <c r="H4" s="24" t="s">
        <v>298</v>
      </c>
      <c r="I4" s="30">
        <v>0.85</v>
      </c>
      <c r="J4" s="2" t="s">
        <v>299</v>
      </c>
      <c r="K4" s="21">
        <v>43411</v>
      </c>
      <c r="L4" s="21">
        <v>43467</v>
      </c>
      <c r="M4" s="22" t="s">
        <v>303</v>
      </c>
      <c r="N4" s="2" t="str">
        <f t="shared" ref="N4:N25" si="0">E4</f>
        <v>上海汽车集团股份有限公司</v>
      </c>
      <c r="O4" s="22"/>
      <c r="P4" s="22"/>
      <c r="Q4" s="2" t="s">
        <v>245</v>
      </c>
      <c r="R4" s="2" t="s">
        <v>302</v>
      </c>
      <c r="S4" s="2">
        <v>-1485.74</v>
      </c>
      <c r="T4" s="2"/>
    </row>
    <row r="5" spans="3:20" x14ac:dyDescent="0.15">
      <c r="E5" s="25"/>
      <c r="H5" s="1"/>
      <c r="S5" s="25"/>
    </row>
    <row r="6" spans="3:20" x14ac:dyDescent="0.15">
      <c r="E6" s="25"/>
      <c r="H6" s="1"/>
      <c r="S6" s="25"/>
    </row>
    <row r="7" spans="3:20" x14ac:dyDescent="0.15">
      <c r="E7" s="25"/>
      <c r="H7" s="1"/>
      <c r="S7" s="25"/>
    </row>
    <row r="8" spans="3:20" ht="29.25" customHeight="1" x14ac:dyDescent="0.15">
      <c r="E8" s="25"/>
      <c r="H8" s="1"/>
      <c r="S8" s="25"/>
    </row>
    <row r="9" spans="3:20" x14ac:dyDescent="0.15">
      <c r="E9" s="25"/>
      <c r="H9" s="1"/>
      <c r="S9" s="25"/>
    </row>
    <row r="10" spans="3:20" x14ac:dyDescent="0.15">
      <c r="E10" s="25"/>
      <c r="H10" s="1"/>
      <c r="S10" s="25"/>
    </row>
    <row r="11" spans="3:20" x14ac:dyDescent="0.15">
      <c r="E11" s="25"/>
      <c r="H11" s="1"/>
      <c r="S11" s="25"/>
    </row>
    <row r="12" spans="3:20" x14ac:dyDescent="0.15">
      <c r="E12" s="25"/>
      <c r="H12" s="1"/>
      <c r="S12" s="25"/>
    </row>
    <row r="13" spans="3:20" x14ac:dyDescent="0.15">
      <c r="E13" s="25"/>
      <c r="H13" s="1"/>
      <c r="S13" s="25"/>
    </row>
    <row r="14" spans="3:20" x14ac:dyDescent="0.15">
      <c r="E14" s="25"/>
      <c r="H14" s="1"/>
      <c r="S14" s="25"/>
    </row>
    <row r="15" spans="3:20" x14ac:dyDescent="0.15">
      <c r="E15" s="25"/>
      <c r="H15" s="1"/>
      <c r="S15" s="25"/>
    </row>
    <row r="16" spans="3:20" x14ac:dyDescent="0.15">
      <c r="E16" s="25"/>
      <c r="H16" s="1"/>
      <c r="S16" s="25"/>
    </row>
    <row r="17" spans="5:19" x14ac:dyDescent="0.15">
      <c r="E17" s="25"/>
      <c r="H17" s="1"/>
      <c r="S17" s="25"/>
    </row>
    <row r="18" spans="5:19" x14ac:dyDescent="0.15">
      <c r="E18" s="25"/>
      <c r="H18" s="1"/>
      <c r="S18" s="25"/>
    </row>
    <row r="19" spans="5:19" x14ac:dyDescent="0.15">
      <c r="E19" s="25"/>
      <c r="H19" s="1"/>
      <c r="S19" s="25"/>
    </row>
    <row r="20" spans="5:19" x14ac:dyDescent="0.15">
      <c r="E20" s="25"/>
      <c r="H20" s="1"/>
      <c r="S20" s="25"/>
    </row>
    <row r="21" spans="5:19" x14ac:dyDescent="0.15">
      <c r="E21" s="25"/>
      <c r="H21" s="1"/>
      <c r="S21" s="25"/>
    </row>
    <row r="22" spans="5:19" x14ac:dyDescent="0.15">
      <c r="E22" s="25"/>
      <c r="H22" s="1"/>
      <c r="S22" s="25"/>
    </row>
    <row r="23" spans="5:19" x14ac:dyDescent="0.15">
      <c r="E23" s="25"/>
      <c r="H23" s="1"/>
      <c r="S23" s="25"/>
    </row>
    <row r="24" spans="5:19" x14ac:dyDescent="0.15">
      <c r="E24" s="25"/>
      <c r="H24" s="1"/>
      <c r="S24" s="25"/>
    </row>
    <row r="25" spans="5:19" ht="29.25" customHeight="1" x14ac:dyDescent="0.15">
      <c r="E25" s="25"/>
      <c r="H25" s="1"/>
      <c r="S25" s="25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50" priority="73"/>
  </conditionalFormatting>
  <conditionalFormatting sqref="C2">
    <cfRule type="duplicateValues" dxfId="49" priority="90"/>
    <cfRule type="duplicateValues" dxfId="48" priority="91"/>
    <cfRule type="duplicateValues" dxfId="47" priority="92"/>
  </conditionalFormatting>
  <conditionalFormatting sqref="G1:G4 G26:G1048576">
    <cfRule type="duplicateValues" dxfId="46" priority="4"/>
  </conditionalFormatting>
  <conditionalFormatting sqref="D5:D25 R5:R25">
    <cfRule type="duplicateValues" dxfId="2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M1:M4 M26:M1048576</xm:sqref>
        </x14:conditionalFormatting>
        <x14:conditionalFormatting xmlns:xm="http://schemas.microsoft.com/office/excel/2006/main">
          <x14:cfRule type="containsText" priority="2" operator="containsText" id="{1D0879B4-8EE7-4693-8929-114192461EED}">
            <xm:f>NOT(ISERROR(SEARCH("智德盛投资顾问（上海）有限公司",I5)))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F8EBD02A-A490-4BEE-9F63-112267EA7DE0}">
            <xm:f>NOT(ISERROR(SEARCH("北京智德盛投资顾问有限公司",I5)))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I5:I25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0"/>
  <sheetViews>
    <sheetView showGridLines="0" zoomScale="70" zoomScaleNormal="70" workbookViewId="0">
      <selection activeCell="T12" sqref="T12"/>
    </sheetView>
  </sheetViews>
  <sheetFormatPr defaultColWidth="9" defaultRowHeight="13.5" x14ac:dyDescent="0.15"/>
  <cols>
    <col min="1" max="2" width="9" style="16"/>
    <col min="3" max="3" width="7.875" style="16" customWidth="1"/>
    <col min="4" max="5" width="18.125" style="16" customWidth="1"/>
    <col min="6" max="6" width="17" style="16" customWidth="1"/>
    <col min="7" max="7" width="30" style="16" customWidth="1"/>
    <col min="8" max="8" width="17.5" style="26" customWidth="1"/>
    <col min="9" max="9" width="15.375" style="16" customWidth="1"/>
    <col min="10" max="10" width="14.625" style="16" customWidth="1"/>
    <col min="11" max="11" width="11.75" style="16" customWidth="1"/>
    <col min="12" max="13" width="17.625" style="16" customWidth="1"/>
    <col min="14" max="16384" width="9" style="16"/>
  </cols>
  <sheetData>
    <row r="1" spans="3:19" ht="29.25" customHeight="1" x14ac:dyDescent="0.1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15">
      <c r="C2" s="28" t="s">
        <v>47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3:19" ht="50.25" customHeight="1" x14ac:dyDescent="0.1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15">
      <c r="C4" s="2" t="s">
        <v>240</v>
      </c>
      <c r="D4" s="2" t="s">
        <v>237</v>
      </c>
      <c r="E4" s="2" t="s">
        <v>238</v>
      </c>
      <c r="F4" s="2" t="s">
        <v>238</v>
      </c>
      <c r="G4" s="2" t="s">
        <v>235</v>
      </c>
      <c r="H4" s="24">
        <v>5334.51</v>
      </c>
      <c r="I4" s="2" t="s">
        <v>219</v>
      </c>
      <c r="J4" s="21">
        <v>43411</v>
      </c>
      <c r="K4" s="21">
        <v>43438</v>
      </c>
      <c r="L4" s="22" t="s">
        <v>239</v>
      </c>
      <c r="M4" s="2" t="str">
        <f>E4</f>
        <v>中粮集团有限公司</v>
      </c>
      <c r="N4" s="22" t="str">
        <f>VLOOKUP(M4,股权!$D$135:$F$218,3,FALSE)</f>
        <v>建筑/房地产</v>
      </c>
      <c r="O4" s="22" t="str">
        <f>VLOOKUP(M4,股权!$D$135:$F$218,2,FALSE)</f>
        <v>郭瑞</v>
      </c>
      <c r="P4" s="2" t="s">
        <v>158</v>
      </c>
      <c r="Q4" s="2" t="s">
        <v>221</v>
      </c>
      <c r="R4" s="2"/>
      <c r="S4" s="1"/>
    </row>
    <row r="5" spans="3:19" ht="48" customHeight="1" x14ac:dyDescent="0.15">
      <c r="C5" s="2" t="s">
        <v>161</v>
      </c>
      <c r="D5" s="2" t="s">
        <v>232</v>
      </c>
      <c r="E5" s="2" t="s">
        <v>236</v>
      </c>
      <c r="F5" s="2" t="s">
        <v>233</v>
      </c>
      <c r="G5" s="2" t="s">
        <v>231</v>
      </c>
      <c r="H5" s="24">
        <v>3045.5909999999999</v>
      </c>
      <c r="I5" s="2" t="s">
        <v>219</v>
      </c>
      <c r="J5" s="21">
        <v>43411</v>
      </c>
      <c r="K5" s="21">
        <v>43438</v>
      </c>
      <c r="L5" s="22" t="s">
        <v>234</v>
      </c>
      <c r="M5" s="2" t="str">
        <f>E5</f>
        <v>国家电力投资集团有限公司</v>
      </c>
      <c r="N5" s="22" t="str">
        <f>VLOOKUP(M5,股权!$D$135:$F$218,3,FALSE)</f>
        <v>能源、房地产</v>
      </c>
      <c r="O5" s="22" t="str">
        <f>VLOOKUP(M5,股权!$D$135:$F$218,2,FALSE)</f>
        <v>王达</v>
      </c>
      <c r="P5" s="2" t="s">
        <v>158</v>
      </c>
      <c r="Q5" s="2" t="s">
        <v>221</v>
      </c>
      <c r="R5" s="2"/>
      <c r="S5" s="1"/>
    </row>
    <row r="6" spans="3:19" ht="48" customHeight="1" x14ac:dyDescent="0.15">
      <c r="C6" s="2" t="s">
        <v>161</v>
      </c>
      <c r="D6" s="2" t="s">
        <v>228</v>
      </c>
      <c r="E6" s="2" t="s">
        <v>222</v>
      </c>
      <c r="F6" s="2" t="s">
        <v>229</v>
      </c>
      <c r="G6" s="2" t="s">
        <v>227</v>
      </c>
      <c r="H6" s="24">
        <v>273.14999999999998</v>
      </c>
      <c r="I6" s="2" t="s">
        <v>219</v>
      </c>
      <c r="J6" s="21">
        <v>43411</v>
      </c>
      <c r="K6" s="21">
        <v>43424</v>
      </c>
      <c r="L6" s="22" t="s">
        <v>220</v>
      </c>
      <c r="M6" s="2" t="str">
        <f>E6</f>
        <v>中国诚通控股集团有限公司</v>
      </c>
      <c r="N6" s="22" t="str">
        <f>VLOOKUP(M6,股权!$D$135:$F$218,3,FALSE)</f>
        <v>金融业</v>
      </c>
      <c r="O6" s="22" t="str">
        <f>VLOOKUP(M6,股权!$D$135:$F$218,2,FALSE)</f>
        <v>李文诚、宋君莉</v>
      </c>
      <c r="P6" s="2" t="s">
        <v>158</v>
      </c>
      <c r="Q6" s="2" t="s">
        <v>230</v>
      </c>
      <c r="R6" s="2"/>
      <c r="S6" s="1"/>
    </row>
    <row r="7" spans="3:19" ht="48" customHeight="1" x14ac:dyDescent="0.15">
      <c r="C7" s="2" t="s">
        <v>226</v>
      </c>
      <c r="D7" s="2" t="s">
        <v>225</v>
      </c>
      <c r="E7" s="2" t="s">
        <v>222</v>
      </c>
      <c r="F7" s="2" t="s">
        <v>218</v>
      </c>
      <c r="G7" s="2" t="s">
        <v>224</v>
      </c>
      <c r="H7" s="24">
        <v>218.02</v>
      </c>
      <c r="I7" s="2" t="s">
        <v>219</v>
      </c>
      <c r="J7" s="21">
        <v>43411</v>
      </c>
      <c r="K7" s="21">
        <v>43424</v>
      </c>
      <c r="L7" s="22" t="s">
        <v>220</v>
      </c>
      <c r="M7" s="2" t="str">
        <f>E7</f>
        <v>中国诚通控股集团有限公司</v>
      </c>
      <c r="N7" s="22" t="str">
        <f>VLOOKUP(M7,股权!$D$135:$F$218,3,FALSE)</f>
        <v>金融业</v>
      </c>
      <c r="O7" s="22" t="str">
        <f>VLOOKUP(M7,股权!$D$135:$F$218,2,FALSE)</f>
        <v>李文诚、宋君莉</v>
      </c>
      <c r="P7" s="2" t="s">
        <v>158</v>
      </c>
      <c r="Q7" s="2" t="s">
        <v>221</v>
      </c>
      <c r="R7" s="2"/>
      <c r="S7" s="1"/>
    </row>
    <row r="8" spans="3:19" ht="48" customHeight="1" x14ac:dyDescent="0.15">
      <c r="C8" s="2" t="s">
        <v>223</v>
      </c>
      <c r="D8" s="2" t="s">
        <v>217</v>
      </c>
      <c r="E8" s="2" t="s">
        <v>222</v>
      </c>
      <c r="F8" s="2" t="s">
        <v>218</v>
      </c>
      <c r="G8" s="2" t="s">
        <v>216</v>
      </c>
      <c r="H8" s="24">
        <v>216.21</v>
      </c>
      <c r="I8" s="2" t="s">
        <v>219</v>
      </c>
      <c r="J8" s="21">
        <v>43411</v>
      </c>
      <c r="K8" s="21">
        <v>43424</v>
      </c>
      <c r="L8" s="22" t="s">
        <v>220</v>
      </c>
      <c r="M8" s="2" t="str">
        <f>E8</f>
        <v>中国诚通控股集团有限公司</v>
      </c>
      <c r="N8" s="22" t="str">
        <f>VLOOKUP(M8,股权!$D$135:$F$218,3,FALSE)</f>
        <v>金融业</v>
      </c>
      <c r="O8" s="22" t="str">
        <f>VLOOKUP(M8,股权!$D$135:$F$218,2,FALSE)</f>
        <v>李文诚、宋君莉</v>
      </c>
      <c r="P8" s="2" t="s">
        <v>158</v>
      </c>
      <c r="Q8" s="2" t="s">
        <v>221</v>
      </c>
      <c r="R8" s="2"/>
      <c r="S8" s="1"/>
    </row>
    <row r="9" spans="3:19" ht="48" customHeight="1" x14ac:dyDescent="0.15">
      <c r="C9" s="2" t="s">
        <v>161</v>
      </c>
      <c r="D9" s="2" t="s">
        <v>296</v>
      </c>
      <c r="E9" s="2" t="s">
        <v>283</v>
      </c>
      <c r="F9" s="2" t="s">
        <v>282</v>
      </c>
      <c r="G9" s="2" t="s">
        <v>295</v>
      </c>
      <c r="H9" s="24">
        <v>111.84</v>
      </c>
      <c r="I9" s="2" t="s">
        <v>281</v>
      </c>
      <c r="J9" s="21">
        <v>43411</v>
      </c>
      <c r="K9" s="21">
        <v>43424</v>
      </c>
      <c r="L9" s="22" t="s">
        <v>286</v>
      </c>
      <c r="M9" s="2" t="str">
        <f>E9</f>
        <v>华润（集团）有限公司</v>
      </c>
      <c r="N9" s="22" t="str">
        <f>VLOOKUP(M9,股权!$D$135:$F$218,3,FALSE)</f>
        <v>医药/医疗</v>
      </c>
      <c r="O9" s="22" t="str">
        <f>VLOOKUP(M9,股权!$D$135:$F$218,2,FALSE)</f>
        <v>高磊</v>
      </c>
      <c r="P9" s="2" t="s">
        <v>285</v>
      </c>
      <c r="Q9" s="2" t="s">
        <v>284</v>
      </c>
      <c r="R9" s="2"/>
      <c r="S9" s="1"/>
    </row>
    <row r="10" spans="3:19" ht="48" customHeight="1" x14ac:dyDescent="0.15">
      <c r="C10" s="2" t="s">
        <v>161</v>
      </c>
      <c r="D10" s="2" t="s">
        <v>280</v>
      </c>
      <c r="E10" s="2" t="s">
        <v>283</v>
      </c>
      <c r="F10" s="2" t="s">
        <v>282</v>
      </c>
      <c r="G10" s="2" t="s">
        <v>279</v>
      </c>
      <c r="H10" s="24">
        <v>110.69</v>
      </c>
      <c r="I10" s="2" t="s">
        <v>281</v>
      </c>
      <c r="J10" s="21">
        <v>43411</v>
      </c>
      <c r="K10" s="21">
        <v>43424</v>
      </c>
      <c r="L10" s="22" t="s">
        <v>286</v>
      </c>
      <c r="M10" s="2" t="str">
        <f>E10</f>
        <v>华润（集团）有限公司</v>
      </c>
      <c r="N10" s="22" t="str">
        <f>VLOOKUP(M10,股权!$D$135:$F$218,3,FALSE)</f>
        <v>医药/医疗</v>
      </c>
      <c r="O10" s="22" t="str">
        <f>VLOOKUP(M10,股权!$D$135:$F$218,2,FALSE)</f>
        <v>高磊</v>
      </c>
      <c r="P10" s="2" t="s">
        <v>285</v>
      </c>
      <c r="Q10" s="2" t="s">
        <v>284</v>
      </c>
      <c r="R10" s="2"/>
      <c r="S10" s="1"/>
    </row>
    <row r="11" spans="3:19" ht="48" customHeight="1" x14ac:dyDescent="0.15">
      <c r="C11" s="2" t="s">
        <v>161</v>
      </c>
      <c r="D11" s="2" t="s">
        <v>288</v>
      </c>
      <c r="E11" s="2" t="s">
        <v>291</v>
      </c>
      <c r="F11" s="2" t="s">
        <v>290</v>
      </c>
      <c r="G11" s="2" t="s">
        <v>287</v>
      </c>
      <c r="H11" s="24">
        <v>9700</v>
      </c>
      <c r="I11" s="2" t="s">
        <v>289</v>
      </c>
      <c r="J11" s="21">
        <v>43411</v>
      </c>
      <c r="K11" s="21">
        <v>43438</v>
      </c>
      <c r="L11" s="22" t="s">
        <v>294</v>
      </c>
      <c r="M11" s="2" t="str">
        <f>E11</f>
        <v>中国机械工业集团有限公司</v>
      </c>
      <c r="N11" s="22" t="str">
        <f>VLOOKUP(M11,股权!$D$135:$F$218,3,FALSE)</f>
        <v>机械/设备制造（专有设备）</v>
      </c>
      <c r="O11" s="22" t="str">
        <f>VLOOKUP(M11,股权!$D$135:$F$218,2,FALSE)</f>
        <v>张自博</v>
      </c>
      <c r="P11" s="2" t="s">
        <v>293</v>
      </c>
      <c r="Q11" s="2" t="s">
        <v>292</v>
      </c>
      <c r="R11" s="2"/>
      <c r="S11" s="1"/>
    </row>
    <row r="12" spans="3:19" ht="60.75" customHeight="1" x14ac:dyDescent="0.15">
      <c r="C12" s="2" t="s">
        <v>310</v>
      </c>
      <c r="D12" s="31" t="s">
        <v>306</v>
      </c>
      <c r="E12" s="2" t="s">
        <v>309</v>
      </c>
      <c r="F12" s="2" t="s">
        <v>309</v>
      </c>
      <c r="G12" s="32" t="s">
        <v>305</v>
      </c>
      <c r="H12" s="24">
        <v>17440.169999999998</v>
      </c>
      <c r="I12" s="2" t="s">
        <v>311</v>
      </c>
      <c r="J12" s="21">
        <v>43409</v>
      </c>
      <c r="K12" s="21">
        <v>43427</v>
      </c>
      <c r="L12" s="22" t="s">
        <v>309</v>
      </c>
      <c r="M12" s="2" t="str">
        <f>E12</f>
        <v>——</v>
      </c>
      <c r="N12" s="22"/>
      <c r="O12" s="22"/>
      <c r="P12" s="2" t="s">
        <v>308</v>
      </c>
      <c r="Q12" s="2" t="s">
        <v>307</v>
      </c>
      <c r="R12" s="2"/>
      <c r="S12" s="1"/>
    </row>
    <row r="13" spans="3:19" ht="42.75" customHeight="1" x14ac:dyDescent="0.15">
      <c r="C13" s="2" t="s">
        <v>316</v>
      </c>
      <c r="D13" s="31" t="s">
        <v>313</v>
      </c>
      <c r="E13" s="2" t="s">
        <v>309</v>
      </c>
      <c r="F13" s="2" t="s">
        <v>309</v>
      </c>
      <c r="G13" s="2" t="s">
        <v>312</v>
      </c>
      <c r="H13" s="24">
        <v>6664.76</v>
      </c>
      <c r="I13" s="2" t="s">
        <v>281</v>
      </c>
      <c r="J13" s="21">
        <v>43410</v>
      </c>
      <c r="K13" s="21">
        <v>43437</v>
      </c>
      <c r="L13" s="22" t="s">
        <v>315</v>
      </c>
      <c r="M13" s="2" t="str">
        <f>E13</f>
        <v>——</v>
      </c>
      <c r="N13" s="22"/>
      <c r="O13" s="22"/>
      <c r="P13" s="2" t="s">
        <v>308</v>
      </c>
      <c r="Q13" s="2" t="s">
        <v>314</v>
      </c>
      <c r="R13" s="2"/>
      <c r="S13" s="1"/>
    </row>
    <row r="14" spans="3:19" ht="52.5" customHeight="1" x14ac:dyDescent="0.15">
      <c r="C14" s="1"/>
      <c r="D14" s="1"/>
      <c r="E14" s="2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3:19" ht="53.25" customHeight="1" x14ac:dyDescent="0.15">
      <c r="C15" s="1"/>
      <c r="D15" s="1"/>
      <c r="E15" s="2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3:19" x14ac:dyDescent="0.15">
      <c r="C16" s="1"/>
      <c r="D16" s="1"/>
      <c r="E16" s="2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3:18" x14ac:dyDescent="0.15">
      <c r="C17" s="1"/>
      <c r="D17" s="1"/>
      <c r="E17" s="2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3:18" x14ac:dyDescent="0.15">
      <c r="C18" s="1"/>
      <c r="D18" s="1"/>
      <c r="E18" s="2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3:18" x14ac:dyDescent="0.15">
      <c r="C19" s="1"/>
      <c r="D19" s="1"/>
      <c r="E19" s="2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3:18" x14ac:dyDescent="0.15">
      <c r="C20" s="1"/>
      <c r="D20" s="1"/>
      <c r="E20" s="2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3:18" x14ac:dyDescent="0.15">
      <c r="C21" s="1"/>
      <c r="D21" s="1"/>
      <c r="E21" s="2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3:18" x14ac:dyDescent="0.15">
      <c r="C22" s="1"/>
      <c r="D22" s="1"/>
      <c r="E22" s="2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3:18" ht="42" customHeight="1" x14ac:dyDescent="0.15">
      <c r="C23" s="1"/>
      <c r="D23" s="1"/>
      <c r="E23" s="2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3:18" x14ac:dyDescent="0.15">
      <c r="C24" s="1"/>
      <c r="D24" s="1"/>
      <c r="E24" s="2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3:18" x14ac:dyDescent="0.15">
      <c r="C25" s="1"/>
      <c r="D25" s="1"/>
      <c r="E25" s="2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9" spans="3:18" ht="29.25" customHeight="1" x14ac:dyDescent="0.15"/>
    <row r="38" ht="29.25" customHeight="1" x14ac:dyDescent="0.15"/>
    <row r="48" ht="36" customHeight="1" x14ac:dyDescent="0.15"/>
    <row r="142" spans="4:6" ht="16.5" x14ac:dyDescent="0.15">
      <c r="D142" s="4"/>
      <c r="E142" s="5"/>
      <c r="F142" s="6"/>
    </row>
    <row r="143" spans="4:6" ht="16.5" x14ac:dyDescent="0.15">
      <c r="D143" s="4"/>
      <c r="E143" s="5"/>
      <c r="F143" s="6"/>
    </row>
    <row r="144" spans="4:6" ht="16.5" x14ac:dyDescent="0.15">
      <c r="D144" s="4"/>
      <c r="E144" s="5"/>
      <c r="F144" s="6"/>
    </row>
    <row r="145" spans="4:6" ht="16.5" x14ac:dyDescent="0.15">
      <c r="D145" s="4"/>
      <c r="E145" s="5"/>
      <c r="F145" s="6"/>
    </row>
    <row r="146" spans="4:6" ht="16.5" x14ac:dyDescent="0.15">
      <c r="D146" s="4"/>
      <c r="E146" s="5"/>
      <c r="F146" s="7"/>
    </row>
    <row r="147" spans="4:6" ht="16.5" x14ac:dyDescent="0.15">
      <c r="D147" s="4"/>
      <c r="E147" s="5"/>
      <c r="F147" s="7"/>
    </row>
    <row r="148" spans="4:6" ht="16.5" x14ac:dyDescent="0.15">
      <c r="D148" s="4"/>
      <c r="E148" s="5"/>
      <c r="F148" s="7"/>
    </row>
    <row r="149" spans="4:6" ht="16.5" x14ac:dyDescent="0.15">
      <c r="D149" s="4"/>
      <c r="E149" s="5"/>
      <c r="F149" s="6"/>
    </row>
    <row r="150" spans="4:6" ht="16.5" x14ac:dyDescent="0.15">
      <c r="D150" s="4"/>
      <c r="E150" s="5"/>
      <c r="F150" s="6"/>
    </row>
    <row r="151" spans="4:6" ht="16.5" x14ac:dyDescent="0.15">
      <c r="D151" s="4"/>
      <c r="E151" s="5"/>
      <c r="F151" s="6"/>
    </row>
    <row r="152" spans="4:6" ht="16.5" x14ac:dyDescent="0.15">
      <c r="D152" s="4"/>
      <c r="E152" s="5"/>
      <c r="F152" s="6"/>
    </row>
    <row r="153" spans="4:6" ht="16.5" x14ac:dyDescent="0.15">
      <c r="D153" s="4"/>
      <c r="E153" s="5"/>
      <c r="F153" s="6"/>
    </row>
    <row r="154" spans="4:6" ht="16.5" x14ac:dyDescent="0.15">
      <c r="D154" s="4"/>
      <c r="E154" s="5"/>
      <c r="F154" s="6"/>
    </row>
    <row r="155" spans="4:6" ht="16.5" x14ac:dyDescent="0.15">
      <c r="D155" s="4"/>
      <c r="E155" s="5"/>
      <c r="F155" s="6"/>
    </row>
    <row r="156" spans="4:6" ht="16.5" x14ac:dyDescent="0.15">
      <c r="D156" s="4"/>
      <c r="E156" s="5"/>
      <c r="F156" s="7"/>
    </row>
    <row r="157" spans="4:6" ht="16.5" x14ac:dyDescent="0.15">
      <c r="D157" s="4"/>
      <c r="E157" s="5"/>
      <c r="F157" s="6"/>
    </row>
    <row r="158" spans="4:6" ht="16.5" x14ac:dyDescent="0.15">
      <c r="D158" s="4"/>
      <c r="E158" s="5"/>
      <c r="F158" s="6"/>
    </row>
    <row r="159" spans="4:6" ht="16.5" x14ac:dyDescent="0.15">
      <c r="D159" s="4"/>
      <c r="E159" s="5"/>
      <c r="F159" s="6"/>
    </row>
    <row r="160" spans="4:6" ht="16.5" x14ac:dyDescent="0.15">
      <c r="D160" s="4"/>
      <c r="E160" s="5"/>
      <c r="F160" s="6"/>
    </row>
    <row r="161" spans="4:6" ht="16.5" x14ac:dyDescent="0.15">
      <c r="D161" s="4"/>
      <c r="E161" s="5"/>
      <c r="F161" s="6"/>
    </row>
    <row r="162" spans="4:6" ht="16.5" x14ac:dyDescent="0.15">
      <c r="D162" s="4"/>
      <c r="E162" s="5"/>
      <c r="F162" s="6"/>
    </row>
    <row r="163" spans="4:6" ht="16.5" x14ac:dyDescent="0.15">
      <c r="D163" s="4"/>
      <c r="E163" s="5"/>
      <c r="F163" s="6"/>
    </row>
    <row r="164" spans="4:6" ht="16.5" x14ac:dyDescent="0.15">
      <c r="D164" s="4"/>
      <c r="E164" s="5"/>
      <c r="F164" s="7"/>
    </row>
    <row r="165" spans="4:6" ht="16.5" x14ac:dyDescent="0.15">
      <c r="D165" s="4"/>
      <c r="E165" s="5"/>
      <c r="F165" s="7"/>
    </row>
    <row r="166" spans="4:6" ht="16.5" x14ac:dyDescent="0.15">
      <c r="D166" s="4"/>
      <c r="E166" s="5"/>
      <c r="F166" s="7"/>
    </row>
    <row r="167" spans="4:6" ht="16.5" x14ac:dyDescent="0.15">
      <c r="D167" s="4"/>
      <c r="E167" s="5"/>
      <c r="F167" s="7"/>
    </row>
    <row r="168" spans="4:6" ht="16.5" x14ac:dyDescent="0.15">
      <c r="D168" s="4"/>
      <c r="E168" s="5"/>
      <c r="F168" s="7"/>
    </row>
    <row r="169" spans="4:6" ht="16.5" x14ac:dyDescent="0.15">
      <c r="D169" s="4"/>
      <c r="E169" s="5"/>
      <c r="F169" s="6"/>
    </row>
    <row r="170" spans="4:6" ht="16.5" x14ac:dyDescent="0.15">
      <c r="D170" s="4"/>
      <c r="E170" s="5"/>
      <c r="F170" s="6"/>
    </row>
    <row r="171" spans="4:6" ht="16.5" x14ac:dyDescent="0.15">
      <c r="D171" s="4"/>
      <c r="E171" s="5"/>
      <c r="F171" s="6"/>
    </row>
    <row r="172" spans="4:6" ht="16.5" x14ac:dyDescent="0.15">
      <c r="D172" s="4"/>
      <c r="E172" s="5"/>
      <c r="F172" s="7"/>
    </row>
    <row r="173" spans="4:6" ht="16.5" x14ac:dyDescent="0.15">
      <c r="D173" s="4"/>
      <c r="E173" s="5"/>
      <c r="F173" s="6"/>
    </row>
    <row r="174" spans="4:6" ht="16.5" x14ac:dyDescent="0.15">
      <c r="D174" s="4"/>
      <c r="E174" s="5"/>
      <c r="F174" s="6"/>
    </row>
    <row r="175" spans="4:6" ht="16.5" x14ac:dyDescent="0.15">
      <c r="D175" s="4"/>
      <c r="E175" s="5"/>
      <c r="F175" s="6"/>
    </row>
    <row r="176" spans="4:6" ht="16.5" x14ac:dyDescent="0.15">
      <c r="D176" s="4"/>
      <c r="E176" s="5"/>
      <c r="F176" s="6"/>
    </row>
    <row r="177" spans="4:6" ht="16.5" x14ac:dyDescent="0.15">
      <c r="D177" s="4"/>
      <c r="E177" s="5"/>
      <c r="F177" s="6"/>
    </row>
    <row r="178" spans="4:6" ht="16.5" x14ac:dyDescent="0.15">
      <c r="D178" s="4"/>
      <c r="E178" s="5"/>
      <c r="F178" s="7"/>
    </row>
    <row r="179" spans="4:6" ht="16.5" x14ac:dyDescent="0.15">
      <c r="D179" s="4"/>
      <c r="E179" s="5"/>
      <c r="F179" s="7"/>
    </row>
    <row r="180" spans="4:6" ht="16.5" x14ac:dyDescent="0.15">
      <c r="D180" s="4"/>
      <c r="E180" s="8"/>
      <c r="F180" s="7"/>
    </row>
    <row r="181" spans="4:6" ht="16.5" x14ac:dyDescent="0.15">
      <c r="D181" s="4"/>
      <c r="E181" s="8"/>
      <c r="F181" s="7"/>
    </row>
    <row r="182" spans="4:6" ht="16.5" x14ac:dyDescent="0.15">
      <c r="D182" s="4"/>
      <c r="E182" s="8"/>
      <c r="F182" s="6"/>
    </row>
    <row r="183" spans="4:6" ht="16.5" x14ac:dyDescent="0.15">
      <c r="D183" s="4"/>
      <c r="E183" s="8"/>
      <c r="F183" s="6"/>
    </row>
    <row r="184" spans="4:6" ht="16.5" x14ac:dyDescent="0.15">
      <c r="D184" s="4"/>
      <c r="E184" s="8"/>
      <c r="F184" s="7"/>
    </row>
    <row r="185" spans="4:6" ht="16.5" x14ac:dyDescent="0.15">
      <c r="D185" s="4"/>
      <c r="E185" s="5"/>
      <c r="F185" s="6"/>
    </row>
    <row r="186" spans="4:6" ht="16.5" x14ac:dyDescent="0.15">
      <c r="D186" s="4"/>
      <c r="E186" s="5"/>
      <c r="F186" s="6"/>
    </row>
    <row r="187" spans="4:6" ht="16.5" x14ac:dyDescent="0.15">
      <c r="D187" s="4"/>
      <c r="E187" s="5"/>
      <c r="F187" s="6"/>
    </row>
    <row r="188" spans="4:6" ht="16.5" x14ac:dyDescent="0.15">
      <c r="D188" s="4"/>
      <c r="E188" s="5"/>
      <c r="F188" s="6"/>
    </row>
    <row r="189" spans="4:6" ht="16.5" x14ac:dyDescent="0.15">
      <c r="D189" s="4"/>
      <c r="E189" s="5"/>
      <c r="F189" s="7"/>
    </row>
    <row r="190" spans="4:6" ht="16.5" x14ac:dyDescent="0.15">
      <c r="D190" s="4"/>
      <c r="E190" s="5"/>
      <c r="F190" s="7"/>
    </row>
    <row r="191" spans="4:6" ht="16.5" x14ac:dyDescent="0.15">
      <c r="D191" s="4"/>
      <c r="E191" s="5"/>
      <c r="F191" s="7"/>
    </row>
    <row r="192" spans="4:6" ht="16.5" x14ac:dyDescent="0.15">
      <c r="D192" s="4"/>
      <c r="E192" s="5"/>
      <c r="F192" s="6"/>
    </row>
    <row r="193" spans="4:6" ht="16.5" x14ac:dyDescent="0.15">
      <c r="D193" s="4"/>
      <c r="E193" s="5"/>
      <c r="F193" s="6"/>
    </row>
    <row r="194" spans="4:6" ht="16.5" x14ac:dyDescent="0.15">
      <c r="D194" s="4"/>
      <c r="E194" s="5"/>
      <c r="F194" s="6"/>
    </row>
    <row r="195" spans="4:6" ht="16.5" x14ac:dyDescent="0.15">
      <c r="D195" s="4"/>
      <c r="E195" s="5"/>
      <c r="F195" s="7"/>
    </row>
    <row r="196" spans="4:6" ht="16.5" x14ac:dyDescent="0.15">
      <c r="D196" s="4"/>
      <c r="E196" s="9"/>
      <c r="F196" s="7"/>
    </row>
    <row r="197" spans="4:6" ht="16.5" x14ac:dyDescent="0.15">
      <c r="D197" s="4"/>
      <c r="E197" s="5"/>
      <c r="F197" s="6"/>
    </row>
    <row r="198" spans="4:6" ht="16.5" x14ac:dyDescent="0.15">
      <c r="D198" s="4"/>
      <c r="E198" s="5"/>
      <c r="F198" s="6"/>
    </row>
    <row r="199" spans="4:6" ht="16.5" x14ac:dyDescent="0.15">
      <c r="D199" s="4"/>
      <c r="E199" s="5"/>
      <c r="F199" s="6"/>
    </row>
    <row r="200" spans="4:6" ht="16.5" x14ac:dyDescent="0.15">
      <c r="D200" s="4"/>
      <c r="E200" s="5"/>
      <c r="F200" s="7"/>
    </row>
  </sheetData>
  <sortState ref="C4:R13">
    <sortCondition ref="P4:P13"/>
    <sortCondition ref="C4:C13" customList="央企,部委,市属,民营"/>
    <sortCondition ref="D4:D13"/>
  </sortState>
  <mergeCells count="1">
    <mergeCell ref="C2:R2"/>
  </mergeCells>
  <phoneticPr fontId="10" type="noConversion"/>
  <conditionalFormatting sqref="C2">
    <cfRule type="duplicateValues" dxfId="43" priority="18"/>
    <cfRule type="duplicateValues" dxfId="42" priority="19"/>
    <cfRule type="duplicateValues" dxfId="41" priority="20"/>
  </conditionalFormatting>
  <conditionalFormatting sqref="E196">
    <cfRule type="duplicateValues" dxfId="40" priority="10"/>
    <cfRule type="duplicateValues" priority="11"/>
  </conditionalFormatting>
  <conditionalFormatting sqref="G1:G13 G26:G1048576">
    <cfRule type="duplicateValues" dxfId="39" priority="7"/>
  </conditionalFormatting>
  <conditionalFormatting sqref="D14:D22 R14:R22">
    <cfRule type="duplicateValues" dxfId="18" priority="4"/>
  </conditionalFormatting>
  <conditionalFormatting sqref="D23:D25 R23:R25">
    <cfRule type="duplicateValues" dxfId="12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L1:L13 L26:L1048576</xm:sqref>
        </x14:conditionalFormatting>
        <x14:conditionalFormatting xmlns:xm="http://schemas.microsoft.com/office/excel/2006/main">
          <x14:cfRule type="containsText" priority="5" operator="containsText" id="{AED42B58-4562-4BC4-B0A6-6D0E68C5D6FB}">
            <xm:f>NOT(ISERROR(SEARCH("智德盛投资顾问（上海）有限公司",I14)))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ECA18118-9A4A-4A1B-B7CB-3D22ED9921FE}">
            <xm:f>NOT(ISERROR(SEARCH("北京智德盛投资顾问有限公司",I14)))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I14:I22</xm:sqref>
        </x14:conditionalFormatting>
        <x14:conditionalFormatting xmlns:xm="http://schemas.microsoft.com/office/excel/2006/main">
          <x14:cfRule type="containsText" priority="2" operator="containsText" id="{EE666311-E378-4CDE-BC92-2B777A6B08B2}">
            <xm:f>NOT(ISERROR(SEARCH("智德盛投资顾问（上海）有限公司",I23)))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CFCAB886-93E0-41CB-AF63-28EAF61DA812}">
            <xm:f>NOT(ISERROR(SEARCH("北京智德盛投资顾问有限公司",I23)))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I23:I25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Windows 用户</cp:lastModifiedBy>
  <dcterms:created xsi:type="dcterms:W3CDTF">2017-09-20T12:20:00Z</dcterms:created>
  <dcterms:modified xsi:type="dcterms:W3CDTF">2018-11-06T10:25:57Z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