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股权!$C$3:$S$24</definedName>
    <definedName name="_xlnm._FilterDatabase" localSheetId="3" hidden="1">实物!$C$3:$R$9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23" i="2" l="1"/>
  <c r="O15" i="2"/>
  <c r="N15" i="2"/>
  <c r="M15" i="2"/>
  <c r="O5" i="1"/>
  <c r="N5" i="1"/>
  <c r="M5" i="1"/>
  <c r="M14" i="2" l="1"/>
  <c r="M10" i="2"/>
  <c r="M9" i="2"/>
  <c r="M8" i="2"/>
  <c r="M7" i="2"/>
  <c r="M6" i="2"/>
  <c r="M13" i="2"/>
  <c r="M5" i="2"/>
  <c r="M12" i="2"/>
  <c r="M4" i="2"/>
  <c r="M16" i="2"/>
  <c r="M17" i="2"/>
  <c r="M19" i="2"/>
  <c r="M18" i="2"/>
  <c r="M20" i="2"/>
  <c r="M24" i="2"/>
  <c r="M22" i="2"/>
  <c r="M21" i="2"/>
  <c r="M4" i="1"/>
  <c r="O17" i="2" l="1"/>
  <c r="N17" i="2"/>
  <c r="N9" i="2"/>
  <c r="O9" i="2"/>
  <c r="O5" i="2"/>
  <c r="N5" i="2"/>
  <c r="N18" i="2"/>
  <c r="O18" i="2"/>
  <c r="N4" i="2"/>
  <c r="O4" i="2"/>
  <c r="O6" i="2"/>
  <c r="N6" i="2"/>
  <c r="N10" i="2"/>
  <c r="O10" i="2"/>
  <c r="O8" i="2"/>
  <c r="N8" i="2"/>
  <c r="N7" i="2"/>
  <c r="O7" i="2"/>
  <c r="M5" i="3"/>
  <c r="M4" i="3"/>
  <c r="M8" i="3"/>
  <c r="M9" i="3"/>
  <c r="M7" i="3"/>
  <c r="N4" i="3" l="1"/>
  <c r="O4" i="3"/>
  <c r="N5" i="3"/>
  <c r="O5" i="3"/>
  <c r="M6" i="1"/>
  <c r="M11" i="2"/>
  <c r="N11" i="2" l="1"/>
  <c r="O11" i="2"/>
  <c r="M6" i="3"/>
  <c r="N6" i="3" l="1"/>
  <c r="O6" i="3"/>
</calcChain>
</file>

<file path=xl/sharedStrings.xml><?xml version="1.0" encoding="utf-8"?>
<sst xmlns="http://schemas.openxmlformats.org/spreadsheetml/2006/main" count="594" uniqueCount="382">
  <si>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</si>
  <si>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</si>
  <si>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</si>
  <si>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</si>
  <si>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</si>
  <si>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</si>
  <si>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</si>
  <si>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</si>
  <si>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</si>
  <si>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</si>
  <si>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</si>
  <si>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</si>
  <si>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</si>
  <si>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</si>
  <si>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</si>
  <si>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</si>
  <si>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</si>
  <si>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</si>
  <si>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</si>
  <si>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</si>
  <si>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</si>
  <si>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</si>
  <si>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</si>
  <si>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</si>
  <si>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</si>
  <si>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</si>
  <si>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</si>
  <si>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</si>
  <si>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</si>
  <si>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</si>
  <si>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</si>
  <si>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</si>
  <si>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</si>
  <si>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</si>
  <si>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</si>
  <si>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</si>
  <si>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</si>
  <si>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</si>
  <si>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</si>
  <si>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</si>
  <si>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</si>
  <si>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</si>
  <si>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</si>
  <si>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</si>
  <si>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</si>
  <si>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</si>
  <si>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</si>
  <si>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</si>
  <si>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</si>
  <si>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</si>
  <si>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</si>
  <si>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</si>
  <si>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</si>
  <si>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</si>
  <si>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</si>
  <si>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</si>
  <si>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</si>
  <si>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</si>
  <si>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</si>
  <si>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</si>
  <si>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</si>
  <si>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</si>
  <si>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</si>
  <si>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</si>
  <si>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</si>
  <si>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</si>
  <si>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</si>
  <si>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</si>
  <si>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</si>
  <si>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</si>
  <si>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</si>
  <si>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</si>
  <si>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</si>
  <si>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</si>
  <si>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</si>
  <si>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</si>
  <si>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</si>
  <si>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</si>
  <si>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</si>
  <si>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</si>
  <si>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</si>
  <si>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</si>
  <si>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</si>
  <si>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</si>
  <si>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</si>
  <si>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</si>
  <si>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</si>
  <si>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</si>
  <si>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</si>
  <si>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</si>
  <si>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</si>
  <si>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</si>
  <si>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</si>
  <si>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</si>
  <si>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</si>
  <si>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</si>
  <si>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</si>
  <si>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</si>
  <si>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</si>
  <si>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</si>
  <si>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</si>
  <si>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</si>
  <si>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</si>
  <si>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</si>
  <si>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</si>
  <si>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</si>
  <si>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</si>
  <si>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</si>
  <si>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</si>
  <si>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</si>
  <si>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</si>
  <si>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</si>
  <si>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</si>
  <si>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</si>
  <si>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</si>
  <si>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</si>
  <si>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</si>
  <si>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</si>
  <si>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</si>
  <si>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</si>
  <si>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</si>
  <si>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</si>
  <si>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</si>
  <si>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</si>
  <si>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</si>
  <si>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</si>
  <si>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</si>
  <si>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</si>
  <si>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</si>
  <si>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</si>
  <si>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</si>
  <si>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</si>
  <si>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</si>
  <si>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</si>
  <si>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</si>
  <si>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</si>
  <si>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</si>
  <si>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</si>
  <si>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</si>
  <si>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</si>
  <si>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</si>
  <si>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</si>
  <si>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</si>
  <si>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</si>
  <si>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</si>
  <si>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</si>
  <si>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</si>
  <si>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</si>
  <si>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</si>
  <si>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</si>
  <si>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</si>
  <si>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</si>
  <si>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</si>
  <si>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北京天路纵横交通科技有限公司63.78%股权</t>
    <phoneticPr fontId="10" type="noConversion"/>
  </si>
  <si>
    <t>G32018BJ1000713-0</t>
    <phoneticPr fontId="10" type="noConversion"/>
  </si>
  <si>
    <t>软件和信息技术服务业</t>
    <phoneticPr fontId="10" type="noConversion"/>
  </si>
  <si>
    <t>北京九汇华纳产权经纪有限公司</t>
    <phoneticPr fontId="10" type="noConversion"/>
  </si>
  <si>
    <t>江梦湖</t>
    <phoneticPr fontId="10" type="noConversion"/>
  </si>
  <si>
    <t>北交所</t>
    <phoneticPr fontId="10" type="noConversion"/>
  </si>
  <si>
    <t>北京公共交通控股（集团）有限公司</t>
    <phoneticPr fontId="10" type="noConversion"/>
  </si>
  <si>
    <t>北京公共交通控股(集团)有限公司</t>
    <phoneticPr fontId="10" type="noConversion"/>
  </si>
  <si>
    <t>市属</t>
    <phoneticPr fontId="10" type="noConversion"/>
  </si>
  <si>
    <t>绵阳寅峰房地产开发有限公司100%股权及债权</t>
    <phoneticPr fontId="10" type="noConversion"/>
  </si>
  <si>
    <t>G32018BJ1000712-0</t>
    <phoneticPr fontId="10" type="noConversion"/>
  </si>
  <si>
    <t>房地产业</t>
    <phoneticPr fontId="10" type="noConversion"/>
  </si>
  <si>
    <t>北京中诚天下投资顾问有限公司</t>
    <phoneticPr fontId="10" type="noConversion"/>
  </si>
  <si>
    <t>孙松岩</t>
    <phoneticPr fontId="10" type="noConversion"/>
  </si>
  <si>
    <t>四川海天新技术集团有限公司</t>
    <phoneticPr fontId="10" type="noConversion"/>
  </si>
  <si>
    <t>中国工程物理研究院</t>
    <phoneticPr fontId="10" type="noConversion"/>
  </si>
  <si>
    <t>部委</t>
    <phoneticPr fontId="10" type="noConversion"/>
  </si>
  <si>
    <t>福马振发（北京）新能源科技有限公司4.6294%股权</t>
    <phoneticPr fontId="10" type="noConversion"/>
  </si>
  <si>
    <t>G32018BJ1000720</t>
    <phoneticPr fontId="10" type="noConversion"/>
  </si>
  <si>
    <t>科技推广和应用服务业</t>
    <phoneticPr fontId="10" type="noConversion"/>
  </si>
  <si>
    <t>麻越</t>
    <phoneticPr fontId="10" type="noConversion"/>
  </si>
  <si>
    <t>北交所</t>
    <phoneticPr fontId="10" type="noConversion"/>
  </si>
  <si>
    <t>国机重工集团常林有限公司</t>
    <phoneticPr fontId="10" type="noConversion"/>
  </si>
  <si>
    <t>中国机械工业集团有限公司</t>
    <phoneticPr fontId="10" type="noConversion"/>
  </si>
  <si>
    <t>央企</t>
    <phoneticPr fontId="10" type="noConversion"/>
  </si>
  <si>
    <t>北京爱普益生物科技有限公司16.55%股权</t>
    <phoneticPr fontId="10" type="noConversion"/>
  </si>
  <si>
    <t>G32018BJ1000719</t>
    <phoneticPr fontId="10" type="noConversion"/>
  </si>
  <si>
    <t xml:space="preserve">医药制造业
</t>
    <phoneticPr fontId="10" type="noConversion"/>
  </si>
  <si>
    <t>北京汇通行投资顾问有限公司</t>
    <phoneticPr fontId="10" type="noConversion"/>
  </si>
  <si>
    <t>北京市国通资产管理有限责任公司</t>
    <phoneticPr fontId="10" type="noConversion"/>
  </si>
  <si>
    <t>吴昊天</t>
    <phoneticPr fontId="10" type="noConversion"/>
  </si>
  <si>
    <t>北交所</t>
    <phoneticPr fontId="10" type="noConversion"/>
  </si>
  <si>
    <t>北京工业发展投资管理有限公司</t>
    <phoneticPr fontId="10" type="noConversion"/>
  </si>
  <si>
    <t>北京市国有资产经营有限责任公司</t>
    <phoneticPr fontId="10" type="noConversion"/>
  </si>
  <si>
    <t>市属</t>
    <phoneticPr fontId="10" type="noConversion"/>
  </si>
  <si>
    <t>贵州华昌群建模塑有限公司1.4845%股权</t>
    <phoneticPr fontId="10" type="noConversion"/>
  </si>
  <si>
    <t>G32018BJ1000718</t>
    <phoneticPr fontId="10" type="noConversion"/>
  </si>
  <si>
    <t>橡胶和塑料制品业</t>
    <phoneticPr fontId="10" type="noConversion"/>
  </si>
  <si>
    <t>航天科工创业投资有限责任公司</t>
    <phoneticPr fontId="10" type="noConversion"/>
  </si>
  <si>
    <t>殷辰飞</t>
    <phoneticPr fontId="10" type="noConversion"/>
  </si>
  <si>
    <t>北交所</t>
    <phoneticPr fontId="10" type="noConversion"/>
  </si>
  <si>
    <t>遵义群建塑胶制品有限公司</t>
    <phoneticPr fontId="10" type="noConversion"/>
  </si>
  <si>
    <t>中国航天科工集团有限公司</t>
    <phoneticPr fontId="10" type="noConversion"/>
  </si>
  <si>
    <t>央企</t>
    <phoneticPr fontId="10" type="noConversion"/>
  </si>
  <si>
    <t>贵州华昌群建模塑有限公司1.4845%股权</t>
    <phoneticPr fontId="10" type="noConversion"/>
  </si>
  <si>
    <t>G32018BJ1000717</t>
    <phoneticPr fontId="10" type="noConversion"/>
  </si>
  <si>
    <t>航天科工创业投资有限责任公司</t>
    <phoneticPr fontId="10" type="noConversion"/>
  </si>
  <si>
    <t>殷辰飞</t>
    <phoneticPr fontId="10" type="noConversion"/>
  </si>
  <si>
    <t>贵州群建精密机械有限公司</t>
    <phoneticPr fontId="10" type="noConversion"/>
  </si>
  <si>
    <t>中国航天科工集团有限公司</t>
    <phoneticPr fontId="10" type="noConversion"/>
  </si>
  <si>
    <t>央企</t>
    <phoneticPr fontId="10" type="noConversion"/>
  </si>
  <si>
    <t>贵州凯科特材料有限公司0.6%股权</t>
    <phoneticPr fontId="10" type="noConversion"/>
  </si>
  <si>
    <t>G32018BJ1000716</t>
    <phoneticPr fontId="10" type="noConversion"/>
  </si>
  <si>
    <t>专用设备制造业</t>
    <phoneticPr fontId="10" type="noConversion"/>
  </si>
  <si>
    <t>殷辰飞</t>
    <phoneticPr fontId="10" type="noConversion"/>
  </si>
  <si>
    <t>贵州群建精密机械有限公司</t>
    <phoneticPr fontId="10" type="noConversion"/>
  </si>
  <si>
    <t>中国航天科工集团有限公司</t>
    <phoneticPr fontId="10" type="noConversion"/>
  </si>
  <si>
    <t>央企</t>
    <phoneticPr fontId="10" type="noConversion"/>
  </si>
  <si>
    <t>青岛益佳阳鸿燃料油有限公司30%股权</t>
    <phoneticPr fontId="10" type="noConversion"/>
  </si>
  <si>
    <t>G32018BJ1000715</t>
    <phoneticPr fontId="10" type="noConversion"/>
  </si>
  <si>
    <t>仓储业</t>
    <phoneticPr fontId="10" type="noConversion"/>
  </si>
  <si>
    <t>中国化工资产管理有限公司</t>
    <phoneticPr fontId="10" type="noConversion"/>
  </si>
  <si>
    <t>陈长庚</t>
    <phoneticPr fontId="10" type="noConversion"/>
  </si>
  <si>
    <t>山东华星石油化工集团有限公司</t>
    <phoneticPr fontId="10" type="noConversion"/>
  </si>
  <si>
    <t>中国化工集团有限公司</t>
    <phoneticPr fontId="10" type="noConversion"/>
  </si>
  <si>
    <t>博微太赫兹信息科技有限公司9%股权</t>
    <phoneticPr fontId="10" type="noConversion"/>
  </si>
  <si>
    <t>G32018BJ1000714</t>
    <phoneticPr fontId="10" type="noConversion"/>
  </si>
  <si>
    <t>软件和信息技术服务业</t>
    <phoneticPr fontId="10" type="noConversion"/>
  </si>
  <si>
    <t>中电科投资控股有限公司</t>
    <phoneticPr fontId="10" type="noConversion"/>
  </si>
  <si>
    <t>张晶</t>
    <phoneticPr fontId="10" type="noConversion"/>
  </si>
  <si>
    <t>中电科投资控股有限公司</t>
    <phoneticPr fontId="10" type="noConversion"/>
  </si>
  <si>
    <t>中国电子科技集团有限公司</t>
    <phoneticPr fontId="10" type="noConversion"/>
  </si>
  <si>
    <t>北京亦盛精密半导体有限公司50%股权</t>
    <phoneticPr fontId="10" type="noConversion"/>
  </si>
  <si>
    <t>G32018BJ1000711</t>
    <phoneticPr fontId="10" type="noConversion"/>
  </si>
  <si>
    <t>其他制造业</t>
    <phoneticPr fontId="10" type="noConversion"/>
  </si>
  <si>
    <t>北京智德盛投资顾问有限公司（王艳峰）</t>
    <phoneticPr fontId="10" type="noConversion"/>
  </si>
  <si>
    <t xml:space="preserve">王楠 </t>
    <phoneticPr fontId="10" type="noConversion"/>
  </si>
  <si>
    <t>北京亦庄国际投资发展有限公司</t>
    <phoneticPr fontId="10" type="noConversion"/>
  </si>
  <si>
    <t>北京经济技术开发区国有资产管理办公室</t>
    <phoneticPr fontId="10" type="noConversion"/>
  </si>
  <si>
    <t>市属</t>
    <phoneticPr fontId="10" type="noConversion"/>
  </si>
  <si>
    <t>上海多伦建设发展有限公司80%股权</t>
    <phoneticPr fontId="10" type="noConversion"/>
  </si>
  <si>
    <t>G32018BJ1000620</t>
    <phoneticPr fontId="10" type="noConversion"/>
  </si>
  <si>
    <t>房地产业</t>
    <phoneticPr fontId="10" type="noConversion"/>
  </si>
  <si>
    <t>北京华诺信诚财务顾问有限公司</t>
    <phoneticPr fontId="10" type="noConversion"/>
  </si>
  <si>
    <t>于娜</t>
    <phoneticPr fontId="10" type="noConversion"/>
  </si>
  <si>
    <t>北交所</t>
    <phoneticPr fontId="10" type="noConversion"/>
  </si>
  <si>
    <t>中建方程投资发展集团有限公司</t>
    <phoneticPr fontId="10" type="noConversion"/>
  </si>
  <si>
    <t>中国建筑集团有限公司</t>
    <phoneticPr fontId="10" type="noConversion"/>
  </si>
  <si>
    <t>大亚湾燕达发展有限公司100%股权及19.294264万元债权</t>
    <phoneticPr fontId="10" type="noConversion"/>
  </si>
  <si>
    <t>G32018BJ1000594</t>
    <phoneticPr fontId="10" type="noConversion"/>
  </si>
  <si>
    <t>北京企业重组顾问有限公司</t>
    <phoneticPr fontId="10" type="noConversion"/>
  </si>
  <si>
    <t>张子辰</t>
    <phoneticPr fontId="10" type="noConversion"/>
  </si>
  <si>
    <t>北京市天创房地产开发有限公司</t>
    <phoneticPr fontId="10" type="noConversion"/>
  </si>
  <si>
    <t>北京能源集团有限责任公司</t>
    <phoneticPr fontId="10" type="noConversion"/>
  </si>
  <si>
    <t>市属</t>
    <phoneticPr fontId="10" type="noConversion"/>
  </si>
  <si>
    <t>国电联合动力技术（包头）有限公司100% 股权</t>
    <phoneticPr fontId="10" type="noConversion"/>
  </si>
  <si>
    <t>G32018BJ1000390</t>
    <phoneticPr fontId="10" type="noConversion"/>
  </si>
  <si>
    <t>电力、热力生产和供应业</t>
    <phoneticPr fontId="10" type="noConversion"/>
  </si>
  <si>
    <t>国电保险经纪（北京）有限公司</t>
    <phoneticPr fontId="10" type="noConversion"/>
  </si>
  <si>
    <t>黄寓韩</t>
    <phoneticPr fontId="10" type="noConversion"/>
  </si>
  <si>
    <t xml:space="preserve"> 国电联合动力技术有限公司</t>
    <phoneticPr fontId="10" type="noConversion"/>
  </si>
  <si>
    <t>国家能源投资集团有限责任公司</t>
    <phoneticPr fontId="10" type="noConversion"/>
  </si>
  <si>
    <t>北京市朝阳区京顺东街6号院5套办公用途房产和3个地下车位</t>
    <phoneticPr fontId="10" type="noConversion"/>
  </si>
  <si>
    <t>GR2018BJ1004282</t>
    <phoneticPr fontId="10" type="noConversion"/>
  </si>
  <si>
    <t>中国航发沈阳黎明航空发动机有限责任公司</t>
    <phoneticPr fontId="10" type="noConversion"/>
  </si>
  <si>
    <t>企业实物资产</t>
    <phoneticPr fontId="10" type="noConversion"/>
  </si>
  <si>
    <t>中国航发资产管理有限公司</t>
    <phoneticPr fontId="10" type="noConversion"/>
  </si>
  <si>
    <t>金雨顺</t>
    <phoneticPr fontId="10" type="noConversion"/>
  </si>
  <si>
    <t>中国航空发动机集团有限公司</t>
    <phoneticPr fontId="10" type="noConversion"/>
  </si>
  <si>
    <t>央企</t>
    <phoneticPr fontId="10" type="noConversion"/>
  </si>
  <si>
    <t>新疆吉木乃县－和布克赛尔县布尔克斯岱金矿床勘探探矿权</t>
    <phoneticPr fontId="10" type="noConversion"/>
  </si>
  <si>
    <t>GR2018BJ1004271</t>
    <phoneticPr fontId="10" type="noConversion"/>
  </si>
  <si>
    <t>吉木乃金源矿业有限公司</t>
    <phoneticPr fontId="10" type="noConversion"/>
  </si>
  <si>
    <t>企业实物资产</t>
    <phoneticPr fontId="10" type="noConversion"/>
  </si>
  <si>
    <t>北京易产全投资有限公司</t>
    <phoneticPr fontId="10" type="noConversion"/>
  </si>
  <si>
    <t>綦佳茵</t>
    <phoneticPr fontId="10" type="noConversion"/>
  </si>
  <si>
    <t>中国黄金集团有限公司</t>
    <phoneticPr fontId="10" type="noConversion"/>
  </si>
  <si>
    <t>央企</t>
    <phoneticPr fontId="10" type="noConversion"/>
  </si>
  <si>
    <t>新疆阔尔真阔腊金矿采矿权</t>
    <phoneticPr fontId="10" type="noConversion"/>
  </si>
  <si>
    <t>GR2018BJ1004270</t>
    <phoneticPr fontId="10" type="noConversion"/>
  </si>
  <si>
    <t>和布克赛尔蒙古自治县金洲矿业有限公司</t>
    <phoneticPr fontId="10" type="noConversion"/>
  </si>
  <si>
    <t>上海水仙电器股份有限公司66万股（占总股本的0.28%）</t>
    <phoneticPr fontId="10" type="noConversion"/>
  </si>
  <si>
    <t>G32018SH1000331-2</t>
    <phoneticPr fontId="10" type="noConversion"/>
  </si>
  <si>
    <t xml:space="preserve"> 普通机械制造业</t>
    <phoneticPr fontId="10" type="noConversion"/>
  </si>
  <si>
    <t>国投资产管理有限公司</t>
    <phoneticPr fontId="10" type="noConversion"/>
  </si>
  <si>
    <t>国家开发投资集团有限公司</t>
    <phoneticPr fontId="10" type="noConversion"/>
  </si>
  <si>
    <t>董慧聪(YQ2)</t>
    <phoneticPr fontId="10" type="noConversion"/>
  </si>
  <si>
    <t>上交所</t>
    <phoneticPr fontId="10" type="noConversion"/>
  </si>
  <si>
    <t>西部信托有限公司1.35%股权</t>
    <phoneticPr fontId="10" type="noConversion"/>
  </si>
  <si>
    <t>G32018SH1000416</t>
    <phoneticPr fontId="10" type="noConversion"/>
  </si>
  <si>
    <t xml:space="preserve"> 金融业</t>
    <phoneticPr fontId="10" type="noConversion"/>
  </si>
  <si>
    <t>上交所</t>
    <phoneticPr fontId="10" type="noConversion"/>
  </si>
  <si>
    <t>西安飞机工业（集团）有限责任公司</t>
    <phoneticPr fontId="10" type="noConversion"/>
  </si>
  <si>
    <t>中国航空工业集团有限公司</t>
    <phoneticPr fontId="10" type="noConversion"/>
  </si>
  <si>
    <t>杨莹</t>
    <phoneticPr fontId="10" type="noConversion"/>
  </si>
  <si>
    <t>中国航空工业集团有限公司</t>
    <phoneticPr fontId="10" type="noConversion"/>
  </si>
  <si>
    <t>杉德巍康企业服务有限公司8.2%股权</t>
    <phoneticPr fontId="10" type="noConversion"/>
  </si>
  <si>
    <t xml:space="preserve"> G32018SH1000417</t>
    <phoneticPr fontId="10" type="noConversion"/>
  </si>
  <si>
    <t xml:space="preserve"> 社会服务业</t>
    <phoneticPr fontId="10" type="noConversion"/>
  </si>
  <si>
    <t>上海强生控股股份有限公司</t>
    <phoneticPr fontId="10" type="noConversion"/>
  </si>
  <si>
    <t xml:space="preserve"> 上海久事（集团）有限公司</t>
    <phoneticPr fontId="10" type="noConversion"/>
  </si>
  <si>
    <t>市属</t>
    <phoneticPr fontId="10" type="noConversion"/>
  </si>
  <si>
    <t>陈力潇(股权一部)</t>
    <phoneticPr fontId="10" type="noConversion"/>
  </si>
  <si>
    <t>上海古北产权经纪有限公司</t>
    <phoneticPr fontId="10" type="noConversion"/>
  </si>
  <si>
    <t>武汉恒大金碧房地产开发有限公司14.31%股权</t>
    <phoneticPr fontId="10" type="noConversion"/>
  </si>
  <si>
    <t>Q317SH1014776-6</t>
    <phoneticPr fontId="10" type="noConversion"/>
  </si>
  <si>
    <t>房地产业</t>
    <phoneticPr fontId="10" type="noConversion"/>
  </si>
  <si>
    <t>上交所</t>
    <phoneticPr fontId="10" type="noConversion"/>
  </si>
  <si>
    <t>李景华等四位自然人</t>
    <phoneticPr fontId="10" type="noConversion"/>
  </si>
  <si>
    <t>央企</t>
    <phoneticPr fontId="10" type="noConversion"/>
  </si>
  <si>
    <t xml:space="preserve"> 杨莹</t>
    <phoneticPr fontId="10" type="noConversion"/>
  </si>
  <si>
    <t>航天科工创业投资有限责任公司</t>
    <phoneticPr fontId="10" type="noConversion"/>
  </si>
  <si>
    <t>上海奥镭光电科技有限公司40%股权</t>
    <phoneticPr fontId="10" type="noConversion"/>
  </si>
  <si>
    <t xml:space="preserve"> G32018SH1000418</t>
    <phoneticPr fontId="10" type="noConversion"/>
  </si>
  <si>
    <t>电子工业</t>
    <phoneticPr fontId="10" type="noConversion"/>
  </si>
  <si>
    <t>上海市激光技术研究所</t>
    <phoneticPr fontId="10" type="noConversion"/>
  </si>
  <si>
    <t>上海科学院</t>
    <phoneticPr fontId="10" type="noConversion"/>
  </si>
  <si>
    <t>市属</t>
    <phoneticPr fontId="10" type="noConversion"/>
  </si>
  <si>
    <t>万雅宁(股权一部)</t>
    <phoneticPr fontId="10" type="noConversion"/>
  </si>
  <si>
    <t>上海新信产权经纪有限公司</t>
    <phoneticPr fontId="10" type="noConversion"/>
  </si>
  <si>
    <t>重庆市垫江县自来水有限公司引进战略投资者组建新供水公司</t>
    <phoneticPr fontId="10" type="noConversion"/>
  </si>
  <si>
    <t>2018110800014</t>
    <phoneticPr fontId="10" type="noConversion"/>
  </si>
  <si>
    <t>宋老师</t>
    <phoneticPr fontId="10" type="noConversion"/>
  </si>
  <si>
    <t>重交所</t>
    <phoneticPr fontId="10" type="noConversion"/>
  </si>
  <si>
    <t>重庆市垫江县自来水有限公司</t>
    <phoneticPr fontId="10" type="noConversion"/>
  </si>
  <si>
    <t>市属</t>
    <phoneticPr fontId="10" type="noConversion"/>
  </si>
  <si>
    <t>招商引资</t>
    <phoneticPr fontId="10" type="noConversion"/>
  </si>
  <si>
    <t>——</t>
    <phoneticPr fontId="10" type="noConversion"/>
  </si>
  <si>
    <t>重庆市南岸区万寿路2号（经开区综合大楼）等2处房产</t>
    <phoneticPr fontId="10" type="noConversion"/>
  </si>
  <si>
    <t>2018110900006</t>
    <phoneticPr fontId="10" type="noConversion"/>
  </si>
  <si>
    <t>乔一</t>
    <phoneticPr fontId="10" type="noConversion"/>
  </si>
  <si>
    <t>——</t>
    <phoneticPr fontId="10" type="noConversion"/>
  </si>
  <si>
    <t>——</t>
    <phoneticPr fontId="10" type="noConversion"/>
  </si>
  <si>
    <t>——</t>
    <phoneticPr fontId="10" type="noConversion"/>
  </si>
  <si>
    <t>启迪环保产业投资管理（深圳）有限公司20%股权</t>
    <phoneticPr fontId="10" type="noConversion"/>
  </si>
  <si>
    <t>201810000193 (监测编号：G32018CQ1000126)</t>
    <phoneticPr fontId="10" type="noConversion"/>
  </si>
  <si>
    <t>其他金融业</t>
    <phoneticPr fontId="10" type="noConversion"/>
  </si>
  <si>
    <t>重交所</t>
    <phoneticPr fontId="10" type="noConversion"/>
  </si>
  <si>
    <t>上海建银国际投资咨询有限公司</t>
    <phoneticPr fontId="10" type="noConversion"/>
  </si>
  <si>
    <t>中国建设银行股份有限公司</t>
    <phoneticPr fontId="10" type="noConversion"/>
  </si>
  <si>
    <t>部委</t>
    <phoneticPr fontId="10" type="noConversion"/>
  </si>
  <si>
    <t>宋经理</t>
    <phoneticPr fontId="10" type="noConversion"/>
  </si>
  <si>
    <t>——</t>
    <phoneticPr fontId="10" type="noConversion"/>
  </si>
  <si>
    <t>G32018TJ1000137</t>
    <phoneticPr fontId="10" type="noConversion"/>
  </si>
  <si>
    <t>电力、热力生产和供应业</t>
    <phoneticPr fontId="10" type="noConversion"/>
  </si>
  <si>
    <t>天津津联投资控股有限公司</t>
    <phoneticPr fontId="10" type="noConversion"/>
  </si>
  <si>
    <t>刘诗扬</t>
    <phoneticPr fontId="10" type="noConversion"/>
  </si>
  <si>
    <t>天交所</t>
    <phoneticPr fontId="10" type="noConversion"/>
  </si>
  <si>
    <t>四川晟天新能源发展有限公司20.9%股权</t>
    <phoneticPr fontId="10" type="noConversion"/>
  </si>
  <si>
    <t>天津市盖力新技术有限公司40%股权</t>
    <phoneticPr fontId="10" type="noConversion"/>
  </si>
  <si>
    <t>G32018TJ1000136</t>
    <phoneticPr fontId="10" type="noConversion"/>
  </si>
  <si>
    <t>其他服务业</t>
    <phoneticPr fontId="10" type="noConversion"/>
  </si>
  <si>
    <t>天津和融资产管理有限公司</t>
    <phoneticPr fontId="10" type="noConversion"/>
  </si>
  <si>
    <t>赵洋</t>
    <phoneticPr fontId="10" type="noConversion"/>
  </si>
  <si>
    <t>天津津融投资服务集团有限公司</t>
    <phoneticPr fontId="10" type="noConversion"/>
  </si>
  <si>
    <t>天津格瑞绿色工程有限公司12%、天津津益投资有限责任公司28%</t>
    <phoneticPr fontId="10" type="noConversion"/>
  </si>
  <si>
    <t>GR2018TJ1001776-2</t>
    <phoneticPr fontId="10" type="noConversion"/>
  </si>
  <si>
    <t>天津实物转让调剂市场</t>
    <phoneticPr fontId="10" type="noConversion"/>
  </si>
  <si>
    <t>陈凯</t>
    <phoneticPr fontId="10" type="noConversion"/>
  </si>
  <si>
    <t>天交所</t>
    <phoneticPr fontId="10" type="noConversion"/>
  </si>
  <si>
    <t xml:space="preserve"> 天津陈塘热电有限公司</t>
    <phoneticPr fontId="10" type="noConversion"/>
  </si>
  <si>
    <t>天津能源投资集团有限公司</t>
    <phoneticPr fontId="10" type="noConversion"/>
  </si>
  <si>
    <t>市属</t>
    <phoneticPr fontId="10" type="noConversion"/>
  </si>
  <si>
    <t>天津陈塘热电有限公司三期燃煤机组部分资产</t>
    <phoneticPr fontId="10" type="noConversion"/>
  </si>
  <si>
    <t>国电咸阳煤炭有限公司35%股权及债权</t>
    <phoneticPr fontId="10" type="noConversion"/>
  </si>
  <si>
    <t>G32018BJ1000721-0</t>
    <phoneticPr fontId="10" type="noConversion"/>
  </si>
  <si>
    <t>煤炭开采和洗选业</t>
    <phoneticPr fontId="10" type="noConversion"/>
  </si>
  <si>
    <t>国电保险经纪（北京）有限公司</t>
    <phoneticPr fontId="10" type="noConversion"/>
  </si>
  <si>
    <t>黄寓韩</t>
    <phoneticPr fontId="10" type="noConversion"/>
  </si>
  <si>
    <t>北交所</t>
    <phoneticPr fontId="10" type="noConversion"/>
  </si>
  <si>
    <t>国家能源投资集团有限责任公司</t>
    <phoneticPr fontId="10" type="noConversion"/>
  </si>
  <si>
    <t>国电永寿煤业有限责任公司20%、陕西云峰矿业有限公司15%</t>
    <phoneticPr fontId="10" type="noConversion"/>
  </si>
  <si>
    <t>央企</t>
    <phoneticPr fontId="10" type="noConversion"/>
  </si>
  <si>
    <t>天津钢研海德科技有限公司18%股权</t>
    <phoneticPr fontId="10" type="noConversion"/>
  </si>
  <si>
    <t>G32018BJ1000722</t>
    <phoneticPr fontId="10" type="noConversion"/>
  </si>
  <si>
    <t>有色金属冶炼和压延加工业</t>
    <phoneticPr fontId="10" type="noConversion"/>
  </si>
  <si>
    <t>北京智德盛投资顾问有限公司（郭爽）</t>
    <phoneticPr fontId="10" type="noConversion"/>
  </si>
  <si>
    <t>孙松岩</t>
    <phoneticPr fontId="10" type="noConversion"/>
  </si>
  <si>
    <t>中国钢研科技集团有限公司</t>
    <phoneticPr fontId="10" type="noConversion"/>
  </si>
  <si>
    <t>中国钢研科技集团有限公司</t>
    <phoneticPr fontId="10" type="noConversion"/>
  </si>
  <si>
    <t>海南信源小额贷款股份有限公司1250万股股份（占总股本的7.6923%股权）</t>
    <phoneticPr fontId="10" type="noConversion"/>
  </si>
  <si>
    <t>G32018TJ1000138</t>
    <phoneticPr fontId="10" type="noConversion"/>
  </si>
  <si>
    <t>货币金融服务</t>
    <phoneticPr fontId="10" type="noConversion"/>
  </si>
  <si>
    <t>天津金融资产交易所有限公司</t>
    <phoneticPr fontId="10" type="noConversion"/>
  </si>
  <si>
    <t>史红军</t>
    <phoneticPr fontId="10" type="noConversion"/>
  </si>
  <si>
    <t>天交所</t>
    <phoneticPr fontId="10" type="noConversion"/>
  </si>
  <si>
    <t>东方邦信资本管理有限公司</t>
    <phoneticPr fontId="10" type="noConversion"/>
  </si>
  <si>
    <t>中国东方资产管理公司</t>
    <phoneticPr fontId="10" type="noConversion"/>
  </si>
  <si>
    <t>部委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</si>
</sst>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1" fillId="0" borderId="3" xfId="0" quotePrefix="1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60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3"/>
  <sheetViews>
    <sheetView showGridLines="0" tabSelected="1" topLeftCell="B1" zoomScale="80" zoomScaleNormal="80" workbookViewId="0">
      <selection activeCell="E13" sqref="E13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2.66406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25">
      <c r="C4" s="2" t="s">
        <v>169</v>
      </c>
      <c r="D4" s="2" t="s">
        <v>163</v>
      </c>
      <c r="E4" s="3" t="s">
        <v>168</v>
      </c>
      <c r="F4" s="3" t="s">
        <v>167</v>
      </c>
      <c r="G4" s="3" t="s">
        <v>162</v>
      </c>
      <c r="H4" s="24"/>
      <c r="I4" s="20" t="s">
        <v>164</v>
      </c>
      <c r="J4" s="20">
        <v>43416</v>
      </c>
      <c r="K4" s="21">
        <v>43441</v>
      </c>
      <c r="L4" s="3" t="s">
        <v>165</v>
      </c>
      <c r="M4" s="2" t="str">
        <f>E4</f>
        <v>中国工程物理研究院</v>
      </c>
      <c r="N4" s="22"/>
      <c r="O4" s="22"/>
      <c r="P4" s="2" t="s">
        <v>158</v>
      </c>
      <c r="Q4" s="3" t="s">
        <v>166</v>
      </c>
      <c r="R4" s="3">
        <v>-7.74</v>
      </c>
      <c r="S4" s="2"/>
    </row>
    <row r="5" spans="3:19" ht="42.75" customHeight="1" x14ac:dyDescent="0.25">
      <c r="C5" s="2" t="s">
        <v>365</v>
      </c>
      <c r="D5" s="2" t="s">
        <v>358</v>
      </c>
      <c r="E5" s="3" t="s">
        <v>363</v>
      </c>
      <c r="F5" s="3" t="s">
        <v>364</v>
      </c>
      <c r="G5" s="3" t="s">
        <v>357</v>
      </c>
      <c r="H5" s="24"/>
      <c r="I5" s="20" t="s">
        <v>359</v>
      </c>
      <c r="J5" s="20">
        <v>43416</v>
      </c>
      <c r="K5" s="21">
        <v>43441</v>
      </c>
      <c r="L5" s="3" t="s">
        <v>360</v>
      </c>
      <c r="M5" s="2" t="str">
        <f>E5</f>
        <v>国家能源投资集团有限责任公司</v>
      </c>
      <c r="N5" s="22" t="str">
        <f>VLOOKUP(M5,股权!$D$135:$F$218,3,FALSE)</f>
        <v>/</v>
      </c>
      <c r="O5" s="22" t="str">
        <f>VLOOKUP(M5,股权!$D$135:$F$218,2,FALSE)</f>
        <v>康健</v>
      </c>
      <c r="P5" s="2" t="s">
        <v>362</v>
      </c>
      <c r="Q5" s="3" t="s">
        <v>361</v>
      </c>
      <c r="R5" s="3">
        <v>0</v>
      </c>
      <c r="S5" s="2"/>
    </row>
    <row r="6" spans="3:19" ht="42.75" customHeight="1" x14ac:dyDescent="0.25">
      <c r="C6" s="2" t="s">
        <v>161</v>
      </c>
      <c r="D6" s="2" t="s">
        <v>154</v>
      </c>
      <c r="E6" s="3" t="s">
        <v>160</v>
      </c>
      <c r="F6" s="3" t="s">
        <v>159</v>
      </c>
      <c r="G6" s="3" t="s">
        <v>153</v>
      </c>
      <c r="H6" s="24"/>
      <c r="I6" s="20" t="s">
        <v>155</v>
      </c>
      <c r="J6" s="20">
        <v>43416</v>
      </c>
      <c r="K6" s="21">
        <v>43441</v>
      </c>
      <c r="L6" s="22" t="s">
        <v>156</v>
      </c>
      <c r="M6" s="2" t="str">
        <f>E6</f>
        <v>北京公共交通控股(集团)有限公司</v>
      </c>
      <c r="N6" s="22"/>
      <c r="O6" s="22"/>
      <c r="P6" s="2" t="s">
        <v>158</v>
      </c>
      <c r="Q6" s="3" t="s">
        <v>157</v>
      </c>
      <c r="R6" s="3">
        <v>453.71</v>
      </c>
      <c r="S6" s="23"/>
    </row>
    <row r="7" spans="3:19" ht="42.75" customHeight="1" x14ac:dyDescent="0.25">
      <c r="C7" s="16"/>
      <c r="D7" s="16"/>
      <c r="E7" s="16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26"/>
      <c r="S7" s="16"/>
    </row>
    <row r="8" spans="3:19" ht="42.75" customHeight="1" x14ac:dyDescent="0.25">
      <c r="C8" s="16"/>
      <c r="D8" s="16"/>
      <c r="E8" s="16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6"/>
      <c r="S8" s="16"/>
    </row>
    <row r="9" spans="3:19" ht="64.5" customHeight="1" x14ac:dyDescent="0.25">
      <c r="C9" s="16"/>
      <c r="D9" s="16"/>
      <c r="E9" s="16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6"/>
      <c r="S9" s="16"/>
    </row>
    <row r="10" spans="3:19" ht="32.25" customHeight="1" x14ac:dyDescent="0.25">
      <c r="C10" s="16"/>
      <c r="D10" s="16"/>
      <c r="E10" s="16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6"/>
      <c r="S10" s="16"/>
    </row>
    <row r="11" spans="3:19" x14ac:dyDescent="0.25">
      <c r="C11" s="16"/>
      <c r="D11" s="16"/>
      <c r="E11" s="16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6"/>
      <c r="S11" s="16"/>
    </row>
    <row r="12" spans="3:19" x14ac:dyDescent="0.25">
      <c r="C12" s="16"/>
      <c r="D12" s="16"/>
      <c r="E12" s="16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6"/>
      <c r="S12" s="16"/>
    </row>
    <row r="13" spans="3:19" ht="39.75" customHeight="1" x14ac:dyDescent="0.25">
      <c r="C13" s="16"/>
      <c r="D13" s="16"/>
      <c r="E13" s="16"/>
      <c r="F13" s="2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6"/>
      <c r="S13" s="16"/>
    </row>
    <row r="14" spans="3:19" ht="51" customHeight="1" x14ac:dyDescent="0.25">
      <c r="C14" s="16"/>
      <c r="D14" s="16"/>
      <c r="E14" s="16"/>
      <c r="F14" s="2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6"/>
      <c r="S14" s="16"/>
    </row>
    <row r="15" spans="3:19" x14ac:dyDescent="0.25">
      <c r="C15" s="16"/>
      <c r="D15" s="16"/>
      <c r="E15" s="16"/>
      <c r="F15" s="2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6"/>
      <c r="S15" s="16"/>
    </row>
    <row r="16" spans="3:19" ht="29.25" customHeight="1" x14ac:dyDescent="0.25">
      <c r="C16" s="16"/>
      <c r="D16" s="16"/>
      <c r="E16" s="16"/>
      <c r="F16" s="2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6"/>
      <c r="S16" s="16"/>
    </row>
    <row r="17" spans="3:19" x14ac:dyDescent="0.25">
      <c r="C17" s="16"/>
      <c r="D17" s="16"/>
      <c r="E17" s="16"/>
      <c r="F17" s="2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6"/>
      <c r="S17" s="16"/>
    </row>
    <row r="18" spans="3:19" x14ac:dyDescent="0.25">
      <c r="C18" s="16"/>
      <c r="D18" s="16"/>
      <c r="E18" s="16"/>
      <c r="F18" s="2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6"/>
      <c r="S18" s="16"/>
    </row>
    <row r="19" spans="3:19" x14ac:dyDescent="0.25">
      <c r="C19" s="16"/>
      <c r="D19" s="16"/>
      <c r="E19" s="16"/>
      <c r="F19" s="2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6"/>
      <c r="S19" s="16"/>
    </row>
    <row r="20" spans="3:19" x14ac:dyDescent="0.25">
      <c r="C20" s="16"/>
      <c r="D20" s="16"/>
      <c r="E20" s="16"/>
      <c r="F20" s="2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6"/>
      <c r="S20" s="16"/>
    </row>
    <row r="21" spans="3:19" x14ac:dyDescent="0.25">
      <c r="C21" s="16"/>
      <c r="D21" s="16"/>
      <c r="E21" s="16"/>
      <c r="F21" s="2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6"/>
      <c r="S21" s="16"/>
    </row>
    <row r="22" spans="3:19" x14ac:dyDescent="0.25">
      <c r="C22" s="16"/>
      <c r="D22" s="16"/>
      <c r="E22" s="16"/>
      <c r="F22" s="2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6"/>
      <c r="S22" s="16"/>
    </row>
    <row r="23" spans="3:19" x14ac:dyDescent="0.25">
      <c r="C23" s="16"/>
      <c r="D23" s="16"/>
      <c r="E23" s="16"/>
      <c r="F23" s="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26"/>
      <c r="S23" s="16"/>
    </row>
    <row r="24" spans="3:19" x14ac:dyDescent="0.25">
      <c r="C24" s="16"/>
      <c r="D24" s="16"/>
      <c r="E24" s="16"/>
      <c r="F24" s="2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6"/>
      <c r="S24" s="16"/>
    </row>
    <row r="25" spans="3:19" x14ac:dyDescent="0.25">
      <c r="C25" s="16"/>
      <c r="D25" s="16"/>
      <c r="E25" s="16"/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6"/>
      <c r="S25" s="16"/>
    </row>
    <row r="26" spans="3:19" ht="29.25" customHeight="1" x14ac:dyDescent="0.25">
      <c r="C26" s="16"/>
      <c r="D26" s="16"/>
      <c r="E26" s="16"/>
      <c r="F26" s="2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26"/>
      <c r="S26" s="16"/>
    </row>
    <row r="42" ht="14.25" customHeight="1" x14ac:dyDescent="0.25"/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6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7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6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7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7"/>
    </row>
    <row r="171" spans="4:6" ht="15.6" x14ac:dyDescent="0.25">
      <c r="D171" s="4"/>
      <c r="E171" s="5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7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6"/>
    </row>
    <row r="176" spans="4:6" ht="15.6" x14ac:dyDescent="0.25">
      <c r="D176" s="4"/>
      <c r="E176" s="8"/>
      <c r="F176" s="7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6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7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7"/>
    </row>
    <row r="188" spans="4:6" ht="15.6" x14ac:dyDescent="0.25">
      <c r="D188" s="4"/>
      <c r="E188" s="9"/>
      <c r="F188" s="7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7"/>
    </row>
    <row r="193" spans="4:6" ht="16.2" x14ac:dyDescent="0.25">
      <c r="D193" s="10"/>
      <c r="E193" s="10"/>
      <c r="F193" s="10"/>
    </row>
  </sheetData>
  <sortState ref="C4:S5">
    <sortCondition ref="P4:P5"/>
    <sortCondition ref="C4:C5" customList="央企,部委,市属,民营"/>
    <sortCondition ref="D4:D5"/>
  </sortState>
  <mergeCells count="1">
    <mergeCell ref="C2:S2"/>
  </mergeCells>
  <phoneticPr fontId="10" type="noConversion"/>
  <conditionalFormatting sqref="C2">
    <cfRule type="duplicateValues" dxfId="40" priority="10"/>
    <cfRule type="duplicateValues" dxfId="39" priority="11"/>
    <cfRule type="duplicateValues" dxfId="38" priority="12"/>
  </conditionalFormatting>
  <conditionalFormatting sqref="D3">
    <cfRule type="duplicateValues" dxfId="37" priority="19"/>
    <cfRule type="duplicateValues" dxfId="36" priority="20"/>
    <cfRule type="duplicateValues" dxfId="35" priority="21"/>
  </conditionalFormatting>
  <conditionalFormatting sqref="E188">
    <cfRule type="duplicateValues" dxfId="34" priority="7"/>
    <cfRule type="duplicateValues" priority="8"/>
  </conditionalFormatting>
  <conditionalFormatting sqref="G27:G1048576 G1:G6">
    <cfRule type="duplicateValues" dxfId="33" priority="4"/>
  </conditionalFormatting>
  <conditionalFormatting sqref="E7:E26 Q7:Q26">
    <cfRule type="duplicateValues" dxfId="3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L1:L6 L27:L1048576</xm:sqref>
        </x14:conditionalFormatting>
        <x14:conditionalFormatting xmlns:xm="http://schemas.microsoft.com/office/excel/2006/main">
          <x14:cfRule type="containsText" priority="2" operator="containsText" id="{8234EBBE-D5D0-48B6-B82F-A2F44DA51DC6}">
            <xm:f>NOT(ISERROR(SEARCH("北京智德盛投资顾问有限公司",J7)))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2A7EC023-0780-4F31-A178-D20DB830D98E}">
            <xm:f>NOT(ISERROR(SEARCH("智德盛投资顾问（上海）有限公司",J7)))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J7:J26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8"/>
  <sheetViews>
    <sheetView showGridLines="0" topLeftCell="B1" zoomScale="70" zoomScaleNormal="70" workbookViewId="0">
      <selection activeCell="K17" sqref="K17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2" t="s">
        <v>38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203</v>
      </c>
      <c r="D4" s="2" t="s">
        <v>249</v>
      </c>
      <c r="E4" s="3" t="s">
        <v>254</v>
      </c>
      <c r="F4" s="3" t="s">
        <v>253</v>
      </c>
      <c r="G4" s="3" t="s">
        <v>248</v>
      </c>
      <c r="H4" s="24">
        <v>1E-4</v>
      </c>
      <c r="I4" s="20" t="s">
        <v>250</v>
      </c>
      <c r="J4" s="20">
        <v>43416</v>
      </c>
      <c r="K4" s="21">
        <v>43441</v>
      </c>
      <c r="L4" s="3" t="s">
        <v>251</v>
      </c>
      <c r="M4" s="2" t="str">
        <f t="shared" ref="M4:M24" si="0">E4</f>
        <v>国家能源投资集团有限责任公司</v>
      </c>
      <c r="N4" s="22" t="str">
        <f>VLOOKUP(M4,股权!$D$135:$F$218,3,FALSE)</f>
        <v>/</v>
      </c>
      <c r="O4" s="22" t="str">
        <f>VLOOKUP(M4,股权!$D$135:$F$218,2,FALSE)</f>
        <v>康健</v>
      </c>
      <c r="P4" s="22" t="s">
        <v>193</v>
      </c>
      <c r="Q4" s="3" t="s">
        <v>252</v>
      </c>
      <c r="R4" s="3">
        <v>-32659.71</v>
      </c>
      <c r="S4" s="2"/>
    </row>
    <row r="5" spans="3:19" ht="45.75" customHeight="1" x14ac:dyDescent="0.25">
      <c r="C5" s="2" t="s">
        <v>196</v>
      </c>
      <c r="D5" s="2" t="s">
        <v>234</v>
      </c>
      <c r="E5" s="3" t="s">
        <v>240</v>
      </c>
      <c r="F5" s="3" t="s">
        <v>239</v>
      </c>
      <c r="G5" s="30" t="s">
        <v>233</v>
      </c>
      <c r="H5" s="24">
        <v>200000</v>
      </c>
      <c r="I5" s="20" t="s">
        <v>235</v>
      </c>
      <c r="J5" s="20">
        <v>43416</v>
      </c>
      <c r="K5" s="21">
        <v>43441</v>
      </c>
      <c r="L5" s="3" t="s">
        <v>236</v>
      </c>
      <c r="M5" s="2" t="str">
        <f t="shared" si="0"/>
        <v>中国建筑集团有限公司</v>
      </c>
      <c r="N5" s="22" t="str">
        <f>VLOOKUP(M5,股权!$D$135:$F$218,3,FALSE)</f>
        <v>建筑房地产</v>
      </c>
      <c r="O5" s="22" t="str">
        <f>VLOOKUP(M5,股权!$D$135:$F$218,2,FALSE)</f>
        <v>王磊</v>
      </c>
      <c r="P5" s="22" t="s">
        <v>238</v>
      </c>
      <c r="Q5" s="3" t="s">
        <v>237</v>
      </c>
      <c r="R5" s="3">
        <v>-575.34</v>
      </c>
      <c r="S5" s="2"/>
    </row>
    <row r="6" spans="3:19" ht="53.25" customHeight="1" x14ac:dyDescent="0.25">
      <c r="C6" s="2" t="s">
        <v>196</v>
      </c>
      <c r="D6" s="2" t="s">
        <v>219</v>
      </c>
      <c r="E6" s="3" t="s">
        <v>224</v>
      </c>
      <c r="F6" s="3" t="s">
        <v>223</v>
      </c>
      <c r="G6" s="30" t="s">
        <v>218</v>
      </c>
      <c r="H6" s="24">
        <v>13311</v>
      </c>
      <c r="I6" s="20" t="s">
        <v>220</v>
      </c>
      <c r="J6" s="20">
        <v>43416</v>
      </c>
      <c r="K6" s="21">
        <v>43441</v>
      </c>
      <c r="L6" s="3" t="s">
        <v>221</v>
      </c>
      <c r="M6" s="2" t="str">
        <f t="shared" si="0"/>
        <v>中国电子科技集团有限公司</v>
      </c>
      <c r="N6" s="22" t="str">
        <f>VLOOKUP(M6,股权!$D$135:$F$218,3,FALSE)</f>
        <v>其他</v>
      </c>
      <c r="O6" s="22" t="str">
        <f>VLOOKUP(M6,股权!$D$135:$F$218,2,FALSE)</f>
        <v>郭瑞</v>
      </c>
      <c r="P6" s="22" t="s">
        <v>193</v>
      </c>
      <c r="Q6" s="3" t="s">
        <v>222</v>
      </c>
      <c r="R6" s="3">
        <v>14406.01</v>
      </c>
      <c r="S6" s="2"/>
    </row>
    <row r="7" spans="3:19" ht="49.5" customHeight="1" x14ac:dyDescent="0.25">
      <c r="C7" s="2" t="s">
        <v>210</v>
      </c>
      <c r="D7" s="2" t="s">
        <v>212</v>
      </c>
      <c r="E7" s="2" t="s">
        <v>217</v>
      </c>
      <c r="F7" s="2" t="s">
        <v>216</v>
      </c>
      <c r="G7" s="2" t="s">
        <v>211</v>
      </c>
      <c r="H7" s="24">
        <v>3771.6210000000001</v>
      </c>
      <c r="I7" s="2" t="s">
        <v>213</v>
      </c>
      <c r="J7" s="20">
        <v>43416</v>
      </c>
      <c r="K7" s="21">
        <v>43441</v>
      </c>
      <c r="L7" s="22" t="s">
        <v>214</v>
      </c>
      <c r="M7" s="2" t="str">
        <f t="shared" si="0"/>
        <v>中国化工集团有限公司</v>
      </c>
      <c r="N7" s="22" t="str">
        <f>VLOOKUP(M7,股权!$D$135:$F$218,3,FALSE)</f>
        <v>石油化工</v>
      </c>
      <c r="O7" s="22" t="str">
        <f>VLOOKUP(M7,股权!$D$135:$F$218,2,FALSE)</f>
        <v>郭瑞</v>
      </c>
      <c r="P7" s="22" t="s">
        <v>193</v>
      </c>
      <c r="Q7" s="2" t="s">
        <v>215</v>
      </c>
      <c r="R7" s="2">
        <v>469.98</v>
      </c>
      <c r="S7" s="2"/>
    </row>
    <row r="8" spans="3:19" ht="70.5" customHeight="1" x14ac:dyDescent="0.25">
      <c r="C8" s="2" t="s">
        <v>210</v>
      </c>
      <c r="D8" s="2" t="s">
        <v>205</v>
      </c>
      <c r="E8" s="3" t="s">
        <v>209</v>
      </c>
      <c r="F8" s="3" t="s">
        <v>208</v>
      </c>
      <c r="G8" s="3" t="s">
        <v>204</v>
      </c>
      <c r="H8" s="24">
        <v>53.15</v>
      </c>
      <c r="I8" s="20" t="s">
        <v>206</v>
      </c>
      <c r="J8" s="20">
        <v>43416</v>
      </c>
      <c r="K8" s="21">
        <v>43441</v>
      </c>
      <c r="L8" s="3" t="s">
        <v>191</v>
      </c>
      <c r="M8" s="2" t="str">
        <f t="shared" si="0"/>
        <v>中国航天科工集团有限公司</v>
      </c>
      <c r="N8" s="22" t="str">
        <f>VLOOKUP(M8,股权!$D$135:$F$218,3,FALSE)</f>
        <v>航空航天业</v>
      </c>
      <c r="O8" s="22" t="str">
        <f>VLOOKUP(M8,股权!$D$135:$F$218,2,FALSE)</f>
        <v>李文诚、宋君莉</v>
      </c>
      <c r="P8" s="22" t="s">
        <v>184</v>
      </c>
      <c r="Q8" s="3" t="s">
        <v>207</v>
      </c>
      <c r="R8" s="3">
        <v>1368.4</v>
      </c>
      <c r="S8" s="2"/>
    </row>
    <row r="9" spans="3:19" ht="49.5" customHeight="1" x14ac:dyDescent="0.25">
      <c r="C9" s="2" t="s">
        <v>203</v>
      </c>
      <c r="D9" s="2" t="s">
        <v>198</v>
      </c>
      <c r="E9" s="3" t="s">
        <v>202</v>
      </c>
      <c r="F9" s="3" t="s">
        <v>201</v>
      </c>
      <c r="G9" s="3" t="s">
        <v>197</v>
      </c>
      <c r="H9" s="24">
        <v>35.85</v>
      </c>
      <c r="I9" s="20" t="s">
        <v>190</v>
      </c>
      <c r="J9" s="20">
        <v>43416</v>
      </c>
      <c r="K9" s="21">
        <v>43441</v>
      </c>
      <c r="L9" s="3" t="s">
        <v>199</v>
      </c>
      <c r="M9" s="2" t="str">
        <f t="shared" si="0"/>
        <v>中国航天科工集团有限公司</v>
      </c>
      <c r="N9" s="22" t="str">
        <f>VLOOKUP(M9,股权!$D$135:$F$218,3,FALSE)</f>
        <v>航空航天业</v>
      </c>
      <c r="O9" s="22" t="str">
        <f>VLOOKUP(M9,股权!$D$135:$F$218,2,FALSE)</f>
        <v>李文诚、宋君莉</v>
      </c>
      <c r="P9" s="22" t="s">
        <v>193</v>
      </c>
      <c r="Q9" s="3" t="s">
        <v>200</v>
      </c>
      <c r="R9" s="3">
        <v>274.69</v>
      </c>
      <c r="S9" s="2"/>
    </row>
    <row r="10" spans="3:19" ht="70.5" customHeight="1" x14ac:dyDescent="0.25">
      <c r="C10" s="2" t="s">
        <v>196</v>
      </c>
      <c r="D10" s="2" t="s">
        <v>189</v>
      </c>
      <c r="E10" s="3" t="s">
        <v>195</v>
      </c>
      <c r="F10" s="2" t="s">
        <v>194</v>
      </c>
      <c r="G10" s="2" t="s">
        <v>188</v>
      </c>
      <c r="H10" s="24">
        <v>35.85</v>
      </c>
      <c r="I10" s="2" t="s">
        <v>190</v>
      </c>
      <c r="J10" s="20">
        <v>43416</v>
      </c>
      <c r="K10" s="21">
        <v>43441</v>
      </c>
      <c r="L10" s="3" t="s">
        <v>191</v>
      </c>
      <c r="M10" s="2" t="str">
        <f t="shared" si="0"/>
        <v>中国航天科工集团有限公司</v>
      </c>
      <c r="N10" s="22" t="str">
        <f>VLOOKUP(M10,股权!$D$135:$F$218,3,FALSE)</f>
        <v>航空航天业</v>
      </c>
      <c r="O10" s="22" t="str">
        <f>VLOOKUP(M10,股权!$D$135:$F$218,2,FALSE)</f>
        <v>李文诚、宋君莉</v>
      </c>
      <c r="P10" s="22" t="s">
        <v>193</v>
      </c>
      <c r="Q10" s="22" t="s">
        <v>192</v>
      </c>
      <c r="R10" s="22">
        <v>274.69</v>
      </c>
      <c r="S10" s="2"/>
    </row>
    <row r="11" spans="3:19" ht="70.5" customHeight="1" x14ac:dyDescent="0.25">
      <c r="C11" s="2" t="s">
        <v>177</v>
      </c>
      <c r="D11" s="2" t="s">
        <v>171</v>
      </c>
      <c r="E11" s="3" t="s">
        <v>176</v>
      </c>
      <c r="F11" s="3" t="s">
        <v>175</v>
      </c>
      <c r="G11" s="3" t="s">
        <v>170</v>
      </c>
      <c r="H11" s="24">
        <v>139.83000000000001</v>
      </c>
      <c r="I11" s="20" t="s">
        <v>172</v>
      </c>
      <c r="J11" s="20">
        <v>43416</v>
      </c>
      <c r="K11" s="21">
        <v>43441</v>
      </c>
      <c r="L11" s="22" t="s">
        <v>181</v>
      </c>
      <c r="M11" s="2" t="str">
        <f t="shared" si="0"/>
        <v>中国机械工业集团有限公司</v>
      </c>
      <c r="N11" s="22" t="str">
        <f>VLOOKUP(M11,股权!$D$135:$F$218,3,FALSE)</f>
        <v>机械/设备制造（专有设备）</v>
      </c>
      <c r="O11" s="22" t="str">
        <f>VLOOKUP(M11,股权!$D$135:$F$218,2,FALSE)</f>
        <v>张自博</v>
      </c>
      <c r="P11" s="22" t="s">
        <v>174</v>
      </c>
      <c r="Q11" s="22" t="s">
        <v>173</v>
      </c>
      <c r="R11" s="22">
        <v>44.97</v>
      </c>
      <c r="S11" s="2"/>
    </row>
    <row r="12" spans="3:19" ht="70.5" customHeight="1" x14ac:dyDescent="0.25">
      <c r="C12" s="2" t="s">
        <v>247</v>
      </c>
      <c r="D12" s="2" t="s">
        <v>242</v>
      </c>
      <c r="E12" s="3" t="s">
        <v>246</v>
      </c>
      <c r="F12" s="3" t="s">
        <v>245</v>
      </c>
      <c r="G12" s="3" t="s">
        <v>241</v>
      </c>
      <c r="H12" s="24">
        <v>65</v>
      </c>
      <c r="I12" s="20" t="s">
        <v>235</v>
      </c>
      <c r="J12" s="20">
        <v>43416</v>
      </c>
      <c r="K12" s="21">
        <v>43441</v>
      </c>
      <c r="L12" s="3" t="s">
        <v>243</v>
      </c>
      <c r="M12" s="2" t="str">
        <f t="shared" si="0"/>
        <v>北京能源集团有限责任公司</v>
      </c>
      <c r="N12" s="22"/>
      <c r="O12" s="22"/>
      <c r="P12" s="22" t="s">
        <v>238</v>
      </c>
      <c r="Q12" s="3" t="s">
        <v>244</v>
      </c>
      <c r="R12" s="3">
        <v>-1.4</v>
      </c>
      <c r="S12" s="2"/>
    </row>
    <row r="13" spans="3:19" ht="70.5" customHeight="1" x14ac:dyDescent="0.25">
      <c r="C13" s="2" t="s">
        <v>232</v>
      </c>
      <c r="D13" s="2" t="s">
        <v>226</v>
      </c>
      <c r="E13" s="3" t="s">
        <v>231</v>
      </c>
      <c r="F13" s="3" t="s">
        <v>230</v>
      </c>
      <c r="G13" s="3" t="s">
        <v>225</v>
      </c>
      <c r="H13" s="24">
        <v>6171.6666999999998</v>
      </c>
      <c r="I13" s="20" t="s">
        <v>227</v>
      </c>
      <c r="J13" s="20">
        <v>43416</v>
      </c>
      <c r="K13" s="21">
        <v>43441</v>
      </c>
      <c r="L13" s="23" t="s">
        <v>228</v>
      </c>
      <c r="M13" s="2" t="str">
        <f t="shared" si="0"/>
        <v>北京经济技术开发区国有资产管理办公室</v>
      </c>
      <c r="N13" s="22"/>
      <c r="O13" s="22"/>
      <c r="P13" s="22" t="s">
        <v>238</v>
      </c>
      <c r="Q13" s="3" t="s">
        <v>229</v>
      </c>
      <c r="R13" s="3">
        <v>-1611.06</v>
      </c>
      <c r="S13" s="2"/>
    </row>
    <row r="14" spans="3:19" ht="70.5" customHeight="1" x14ac:dyDescent="0.25">
      <c r="C14" s="2" t="s">
        <v>187</v>
      </c>
      <c r="D14" s="2" t="s">
        <v>179</v>
      </c>
      <c r="E14" s="3" t="s">
        <v>186</v>
      </c>
      <c r="F14" s="3" t="s">
        <v>185</v>
      </c>
      <c r="G14" s="3" t="s">
        <v>178</v>
      </c>
      <c r="H14" s="24">
        <v>5211</v>
      </c>
      <c r="I14" s="20" t="s">
        <v>180</v>
      </c>
      <c r="J14" s="20">
        <v>43416</v>
      </c>
      <c r="K14" s="21">
        <v>43441</v>
      </c>
      <c r="L14" s="3" t="s">
        <v>182</v>
      </c>
      <c r="M14" s="2" t="str">
        <f t="shared" si="0"/>
        <v>北京市国有资产经营有限责任公司</v>
      </c>
      <c r="N14" s="22"/>
      <c r="O14" s="22"/>
      <c r="P14" s="22" t="s">
        <v>184</v>
      </c>
      <c r="Q14" s="22" t="s">
        <v>183</v>
      </c>
      <c r="R14" s="22">
        <v>318.48</v>
      </c>
      <c r="S14" s="2"/>
    </row>
    <row r="15" spans="3:19" ht="70.5" customHeight="1" x14ac:dyDescent="0.25">
      <c r="C15" s="2" t="s">
        <v>365</v>
      </c>
      <c r="D15" s="2" t="s">
        <v>367</v>
      </c>
      <c r="E15" s="3" t="s">
        <v>372</v>
      </c>
      <c r="F15" s="3" t="s">
        <v>371</v>
      </c>
      <c r="G15" s="3" t="s">
        <v>366</v>
      </c>
      <c r="H15" s="24">
        <v>2237.4</v>
      </c>
      <c r="I15" s="20" t="s">
        <v>368</v>
      </c>
      <c r="J15" s="20">
        <v>43416</v>
      </c>
      <c r="K15" s="21">
        <v>43441</v>
      </c>
      <c r="L15" s="23" t="s">
        <v>369</v>
      </c>
      <c r="M15" s="2" t="str">
        <f t="shared" si="0"/>
        <v>中国钢研科技集团有限公司</v>
      </c>
      <c r="N15" s="22" t="str">
        <f>VLOOKUP(M15,股权!$D$135:$F$218,3,FALSE)</f>
        <v>机械/设备制造</v>
      </c>
      <c r="O15" s="22" t="str">
        <f>VLOOKUP(M15,股权!$D$135:$F$218,2,FALSE)</f>
        <v>王达</v>
      </c>
      <c r="P15" s="22" t="s">
        <v>158</v>
      </c>
      <c r="Q15" s="22" t="s">
        <v>370</v>
      </c>
      <c r="R15" s="22">
        <v>-1960.41</v>
      </c>
      <c r="S15" s="2"/>
    </row>
    <row r="16" spans="3:19" ht="46.8" x14ac:dyDescent="0.25">
      <c r="C16" s="2" t="s">
        <v>196</v>
      </c>
      <c r="D16" s="2" t="s">
        <v>275</v>
      </c>
      <c r="E16" s="3" t="s">
        <v>278</v>
      </c>
      <c r="F16" s="3" t="s">
        <v>277</v>
      </c>
      <c r="G16" s="3" t="s">
        <v>274</v>
      </c>
      <c r="H16" s="24">
        <v>139.524</v>
      </c>
      <c r="I16" s="20" t="s">
        <v>276</v>
      </c>
      <c r="J16" s="20">
        <v>43416</v>
      </c>
      <c r="K16" s="21">
        <v>43441</v>
      </c>
      <c r="L16" s="3" t="s">
        <v>277</v>
      </c>
      <c r="M16" s="2" t="str">
        <f t="shared" si="0"/>
        <v>国家开发投资集团有限公司</v>
      </c>
      <c r="N16" s="22"/>
      <c r="O16" s="22"/>
      <c r="P16" s="22" t="s">
        <v>280</v>
      </c>
      <c r="Q16" s="3" t="s">
        <v>279</v>
      </c>
      <c r="R16" s="3">
        <v>-2.308E-2</v>
      </c>
      <c r="S16" s="2"/>
    </row>
    <row r="17" spans="3:19" ht="31.2" x14ac:dyDescent="0.25">
      <c r="C17" s="2" t="s">
        <v>196</v>
      </c>
      <c r="D17" s="2" t="s">
        <v>282</v>
      </c>
      <c r="E17" s="3" t="s">
        <v>286</v>
      </c>
      <c r="F17" s="3" t="s">
        <v>285</v>
      </c>
      <c r="G17" s="30" t="s">
        <v>281</v>
      </c>
      <c r="H17" s="24">
        <v>10525.22</v>
      </c>
      <c r="I17" s="20" t="s">
        <v>283</v>
      </c>
      <c r="J17" s="20">
        <v>43416</v>
      </c>
      <c r="K17" s="21">
        <v>43441</v>
      </c>
      <c r="L17" s="3" t="s">
        <v>288</v>
      </c>
      <c r="M17" s="2" t="str">
        <f t="shared" si="0"/>
        <v>中国航空工业集团有限公司</v>
      </c>
      <c r="N17" s="22" t="str">
        <f>VLOOKUP(M17,股权!$D$135:$F$218,3,FALSE)</f>
        <v>航空航天业</v>
      </c>
      <c r="O17" s="22" t="str">
        <f>VLOOKUP(M17,股权!$D$135:$F$218,2,FALSE)</f>
        <v>李文诚、宋君莉</v>
      </c>
      <c r="P17" s="22" t="s">
        <v>284</v>
      </c>
      <c r="Q17" s="3" t="s">
        <v>287</v>
      </c>
      <c r="R17" s="3">
        <v>34470.726889999998</v>
      </c>
      <c r="S17" s="2"/>
    </row>
    <row r="18" spans="3:19" ht="31.2" x14ac:dyDescent="0.25">
      <c r="C18" s="2" t="s">
        <v>302</v>
      </c>
      <c r="D18" s="2" t="s">
        <v>298</v>
      </c>
      <c r="E18" s="3" t="s">
        <v>209</v>
      </c>
      <c r="F18" s="3" t="s">
        <v>301</v>
      </c>
      <c r="G18" s="30" t="s">
        <v>297</v>
      </c>
      <c r="H18" s="24">
        <v>26809</v>
      </c>
      <c r="I18" s="20" t="s">
        <v>299</v>
      </c>
      <c r="J18" s="20">
        <v>43416</v>
      </c>
      <c r="K18" s="21">
        <v>43441</v>
      </c>
      <c r="L18" s="3" t="s">
        <v>304</v>
      </c>
      <c r="M18" s="2" t="str">
        <f t="shared" si="0"/>
        <v>中国航天科工集团有限公司</v>
      </c>
      <c r="N18" s="22" t="str">
        <f>VLOOKUP(M18,股权!$D$135:$F$218,3,FALSE)</f>
        <v>航空航天业</v>
      </c>
      <c r="O18" s="22" t="str">
        <f>VLOOKUP(M18,股权!$D$135:$F$218,2,FALSE)</f>
        <v>李文诚、宋君莉</v>
      </c>
      <c r="P18" s="22" t="s">
        <v>300</v>
      </c>
      <c r="Q18" s="3" t="s">
        <v>303</v>
      </c>
      <c r="R18" s="3">
        <v>-15898.47</v>
      </c>
      <c r="S18" s="2"/>
    </row>
    <row r="19" spans="3:19" ht="46.8" x14ac:dyDescent="0.25">
      <c r="C19" s="2" t="s">
        <v>294</v>
      </c>
      <c r="D19" s="2" t="s">
        <v>290</v>
      </c>
      <c r="E19" s="3" t="s">
        <v>293</v>
      </c>
      <c r="F19" s="3" t="s">
        <v>292</v>
      </c>
      <c r="G19" s="30" t="s">
        <v>289</v>
      </c>
      <c r="H19" s="24">
        <v>23999</v>
      </c>
      <c r="I19" s="20" t="s">
        <v>291</v>
      </c>
      <c r="J19" s="20">
        <v>43416</v>
      </c>
      <c r="K19" s="21">
        <v>43441</v>
      </c>
      <c r="L19" s="3" t="s">
        <v>296</v>
      </c>
      <c r="M19" s="2" t="str">
        <f t="shared" si="0"/>
        <v xml:space="preserve"> 上海久事（集团）有限公司</v>
      </c>
      <c r="N19" s="22"/>
      <c r="O19" s="22"/>
      <c r="P19" s="22" t="s">
        <v>280</v>
      </c>
      <c r="Q19" s="3" t="s">
        <v>295</v>
      </c>
      <c r="R19" s="3">
        <v>29206.736883000001</v>
      </c>
      <c r="S19" s="2"/>
    </row>
    <row r="20" spans="3:19" ht="39.75" customHeight="1" x14ac:dyDescent="0.25">
      <c r="C20" s="2" t="s">
        <v>310</v>
      </c>
      <c r="D20" s="2" t="s">
        <v>306</v>
      </c>
      <c r="E20" s="3" t="s">
        <v>309</v>
      </c>
      <c r="F20" s="3" t="s">
        <v>308</v>
      </c>
      <c r="G20" s="3" t="s">
        <v>305</v>
      </c>
      <c r="H20" s="24">
        <v>400</v>
      </c>
      <c r="I20" s="20" t="s">
        <v>307</v>
      </c>
      <c r="J20" s="20">
        <v>43416</v>
      </c>
      <c r="K20" s="21">
        <v>43441</v>
      </c>
      <c r="L20" s="3" t="s">
        <v>312</v>
      </c>
      <c r="M20" s="2" t="str">
        <f t="shared" si="0"/>
        <v>上海科学院</v>
      </c>
      <c r="N20" s="22"/>
      <c r="O20" s="22"/>
      <c r="P20" s="22" t="s">
        <v>284</v>
      </c>
      <c r="Q20" s="3" t="s">
        <v>311</v>
      </c>
      <c r="R20" s="3">
        <v>-33.608966000000002</v>
      </c>
      <c r="S20" s="2"/>
    </row>
    <row r="21" spans="3:19" ht="46.8" x14ac:dyDescent="0.25">
      <c r="C21" s="2" t="s">
        <v>310</v>
      </c>
      <c r="D21" s="2" t="s">
        <v>343</v>
      </c>
      <c r="E21" s="3" t="s">
        <v>347</v>
      </c>
      <c r="F21" s="3" t="s">
        <v>348</v>
      </c>
      <c r="G21" s="3" t="s">
        <v>342</v>
      </c>
      <c r="H21" s="24">
        <v>152.94305499999999</v>
      </c>
      <c r="I21" s="20" t="s">
        <v>344</v>
      </c>
      <c r="J21" s="20">
        <v>43416</v>
      </c>
      <c r="K21" s="21">
        <v>43441</v>
      </c>
      <c r="L21" s="3" t="s">
        <v>345</v>
      </c>
      <c r="M21" s="2" t="str">
        <f t="shared" si="0"/>
        <v>天津津融投资服务集团有限公司</v>
      </c>
      <c r="N21" s="22"/>
      <c r="O21" s="22"/>
      <c r="P21" s="22" t="s">
        <v>340</v>
      </c>
      <c r="Q21" s="3" t="s">
        <v>346</v>
      </c>
      <c r="R21" s="3">
        <v>-12.03</v>
      </c>
      <c r="S21" s="2"/>
    </row>
    <row r="22" spans="3:19" ht="46.8" x14ac:dyDescent="0.25">
      <c r="C22" s="2" t="s">
        <v>310</v>
      </c>
      <c r="D22" s="2" t="s">
        <v>336</v>
      </c>
      <c r="E22" s="3" t="s">
        <v>338</v>
      </c>
      <c r="F22" s="3" t="s">
        <v>338</v>
      </c>
      <c r="G22" s="30" t="s">
        <v>341</v>
      </c>
      <c r="H22" s="29">
        <v>14434.7</v>
      </c>
      <c r="I22" s="20" t="s">
        <v>337</v>
      </c>
      <c r="J22" s="20">
        <v>43416</v>
      </c>
      <c r="K22" s="21">
        <v>43441</v>
      </c>
      <c r="L22" s="3" t="s">
        <v>338</v>
      </c>
      <c r="M22" s="2" t="str">
        <f t="shared" si="0"/>
        <v>天津津联投资控股有限公司</v>
      </c>
      <c r="N22" s="22"/>
      <c r="O22" s="22"/>
      <c r="P22" s="22" t="s">
        <v>340</v>
      </c>
      <c r="Q22" s="3" t="s">
        <v>339</v>
      </c>
      <c r="R22" s="3">
        <v>1131.8599999999999</v>
      </c>
      <c r="S22" s="2"/>
    </row>
    <row r="23" spans="3:19" ht="46.8" x14ac:dyDescent="0.25">
      <c r="C23" s="2" t="s">
        <v>381</v>
      </c>
      <c r="D23" s="2" t="s">
        <v>374</v>
      </c>
      <c r="E23" s="3" t="s">
        <v>380</v>
      </c>
      <c r="F23" s="3" t="s">
        <v>379</v>
      </c>
      <c r="G23" s="30" t="s">
        <v>373</v>
      </c>
      <c r="H23" s="29">
        <v>1750</v>
      </c>
      <c r="I23" s="20" t="s">
        <v>375</v>
      </c>
      <c r="J23" s="20">
        <v>43416</v>
      </c>
      <c r="K23" s="21">
        <v>43441</v>
      </c>
      <c r="L23" s="3" t="s">
        <v>376</v>
      </c>
      <c r="M23" s="2" t="str">
        <f t="shared" si="0"/>
        <v>中国东方资产管理公司</v>
      </c>
      <c r="N23" s="22"/>
      <c r="O23" s="22"/>
      <c r="P23" s="22" t="s">
        <v>378</v>
      </c>
      <c r="Q23" s="3" t="s">
        <v>377</v>
      </c>
      <c r="R23" s="3">
        <v>2083.81</v>
      </c>
      <c r="S23" s="2"/>
    </row>
    <row r="24" spans="3:19" ht="46.8" x14ac:dyDescent="0.25">
      <c r="C24" s="2" t="s">
        <v>333</v>
      </c>
      <c r="D24" s="2" t="s">
        <v>328</v>
      </c>
      <c r="E24" s="3" t="s">
        <v>332</v>
      </c>
      <c r="F24" s="3" t="s">
        <v>331</v>
      </c>
      <c r="G24" s="3" t="s">
        <v>327</v>
      </c>
      <c r="H24" s="24">
        <v>168.434</v>
      </c>
      <c r="I24" s="20" t="s">
        <v>329</v>
      </c>
      <c r="J24" s="20">
        <v>43416</v>
      </c>
      <c r="K24" s="21">
        <v>43441</v>
      </c>
      <c r="L24" s="3" t="s">
        <v>335</v>
      </c>
      <c r="M24" s="2" t="str">
        <f t="shared" si="0"/>
        <v>中国建设银行股份有限公司</v>
      </c>
      <c r="N24" s="22"/>
      <c r="O24" s="22"/>
      <c r="P24" s="22" t="s">
        <v>330</v>
      </c>
      <c r="Q24" s="3" t="s">
        <v>334</v>
      </c>
      <c r="R24" s="3">
        <v>-112.62244800000001</v>
      </c>
      <c r="S24" s="2"/>
    </row>
    <row r="25" spans="3:19" x14ac:dyDescent="0.25">
      <c r="C25" s="16"/>
      <c r="D25" s="16"/>
      <c r="E25" s="16"/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6"/>
      <c r="S25" s="16"/>
    </row>
    <row r="26" spans="3:19" x14ac:dyDescent="0.25">
      <c r="C26" s="16"/>
      <c r="D26" s="16"/>
      <c r="E26" s="16"/>
      <c r="F26" s="2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26"/>
      <c r="S26" s="16"/>
    </row>
    <row r="27" spans="3:19" ht="14.25" customHeight="1" x14ac:dyDescent="0.25">
      <c r="C27" s="16"/>
      <c r="D27" s="16"/>
      <c r="E27" s="16"/>
      <c r="F27" s="2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26"/>
      <c r="S27" s="16"/>
    </row>
    <row r="29" spans="3:19" ht="33" customHeight="1" x14ac:dyDescent="0.25">
      <c r="E29" s="27"/>
    </row>
    <row r="36" ht="33" customHeight="1" x14ac:dyDescent="0.25"/>
    <row r="57" ht="49.5" customHeight="1" x14ac:dyDescent="0.25"/>
    <row r="135" spans="4:6" ht="15.6" x14ac:dyDescent="0.25">
      <c r="D135" s="4" t="s">
        <v>52</v>
      </c>
      <c r="E135" s="11" t="s">
        <v>70</v>
      </c>
      <c r="F135" s="12" t="s">
        <v>21</v>
      </c>
    </row>
    <row r="136" spans="4:6" ht="15.6" x14ac:dyDescent="0.25">
      <c r="D136" s="4" t="s">
        <v>71</v>
      </c>
      <c r="E136" s="11" t="s">
        <v>70</v>
      </c>
      <c r="F136" s="12" t="s">
        <v>21</v>
      </c>
    </row>
    <row r="137" spans="4:6" ht="30" x14ac:dyDescent="0.25">
      <c r="D137" s="4" t="s">
        <v>54</v>
      </c>
      <c r="E137" s="11" t="s">
        <v>70</v>
      </c>
      <c r="F137" s="12" t="s">
        <v>21</v>
      </c>
    </row>
    <row r="138" spans="4:6" ht="15.6" x14ac:dyDescent="0.25">
      <c r="D138" s="4" t="s">
        <v>53</v>
      </c>
      <c r="E138" s="11" t="s">
        <v>146</v>
      </c>
      <c r="F138" s="12" t="s">
        <v>21</v>
      </c>
    </row>
    <row r="139" spans="4:6" ht="30" x14ac:dyDescent="0.25">
      <c r="D139" s="4" t="s">
        <v>72</v>
      </c>
      <c r="E139" s="11" t="s">
        <v>70</v>
      </c>
      <c r="F139" s="7" t="s">
        <v>21</v>
      </c>
    </row>
    <row r="140" spans="4:6" ht="15.6" x14ac:dyDescent="0.25">
      <c r="D140" s="4" t="s">
        <v>74</v>
      </c>
      <c r="E140" s="11" t="s">
        <v>148</v>
      </c>
      <c r="F140" s="7" t="s">
        <v>73</v>
      </c>
    </row>
    <row r="141" spans="4:6" ht="30" x14ac:dyDescent="0.25">
      <c r="D141" s="4" t="s">
        <v>151</v>
      </c>
      <c r="E141" s="11" t="s">
        <v>149</v>
      </c>
      <c r="F141" s="7" t="s">
        <v>73</v>
      </c>
    </row>
    <row r="142" spans="4:6" ht="30" x14ac:dyDescent="0.25">
      <c r="D142" s="4" t="s">
        <v>20</v>
      </c>
      <c r="E142" s="11" t="s">
        <v>70</v>
      </c>
      <c r="F142" s="7" t="s">
        <v>73</v>
      </c>
    </row>
    <row r="143" spans="4:6" ht="15.6" x14ac:dyDescent="0.25">
      <c r="D143" s="4" t="s">
        <v>25</v>
      </c>
      <c r="E143" s="11" t="s">
        <v>70</v>
      </c>
      <c r="F143" s="7" t="s">
        <v>73</v>
      </c>
    </row>
    <row r="144" spans="4:6" ht="15.6" x14ac:dyDescent="0.25">
      <c r="D144" s="4" t="s">
        <v>75</v>
      </c>
      <c r="E144" s="11" t="s">
        <v>70</v>
      </c>
      <c r="F144" s="12" t="s">
        <v>73</v>
      </c>
    </row>
    <row r="145" spans="4:6" ht="15.6" x14ac:dyDescent="0.25">
      <c r="D145" s="4" t="s">
        <v>65</v>
      </c>
      <c r="E145" s="11" t="s">
        <v>149</v>
      </c>
      <c r="F145" s="12" t="s">
        <v>76</v>
      </c>
    </row>
    <row r="146" spans="4:6" ht="15.6" x14ac:dyDescent="0.25">
      <c r="D146" s="4" t="s">
        <v>118</v>
      </c>
      <c r="E146" s="11" t="s">
        <v>146</v>
      </c>
      <c r="F146" s="12" t="s">
        <v>76</v>
      </c>
    </row>
    <row r="147" spans="4:6" ht="30" x14ac:dyDescent="0.25">
      <c r="D147" s="4" t="s">
        <v>77</v>
      </c>
      <c r="E147" s="11" t="s">
        <v>148</v>
      </c>
      <c r="F147" s="12" t="s">
        <v>76</v>
      </c>
    </row>
    <row r="148" spans="4:6" ht="30" x14ac:dyDescent="0.25">
      <c r="D148" s="4" t="s">
        <v>78</v>
      </c>
      <c r="E148" s="11" t="s">
        <v>147</v>
      </c>
      <c r="F148" s="12" t="s">
        <v>76</v>
      </c>
    </row>
    <row r="149" spans="4:6" ht="15.6" x14ac:dyDescent="0.25">
      <c r="D149" s="4" t="s">
        <v>79</v>
      </c>
      <c r="E149" s="11" t="s">
        <v>150</v>
      </c>
      <c r="F149" s="12" t="s">
        <v>76</v>
      </c>
    </row>
    <row r="150" spans="4:6" ht="15.6" x14ac:dyDescent="0.25">
      <c r="D150" s="4" t="s">
        <v>80</v>
      </c>
      <c r="E150" s="11" t="s">
        <v>146</v>
      </c>
      <c r="F150" s="12" t="s">
        <v>76</v>
      </c>
    </row>
    <row r="151" spans="4:6" ht="30" x14ac:dyDescent="0.25">
      <c r="D151" s="4" t="s">
        <v>56</v>
      </c>
      <c r="E151" s="11" t="s">
        <v>70</v>
      </c>
      <c r="F151" s="12" t="s">
        <v>131</v>
      </c>
    </row>
    <row r="152" spans="4:6" ht="15.6" x14ac:dyDescent="0.25">
      <c r="D152" s="4" t="s">
        <v>81</v>
      </c>
      <c r="E152" s="11" t="s">
        <v>147</v>
      </c>
      <c r="F152" s="12" t="s">
        <v>131</v>
      </c>
    </row>
    <row r="153" spans="4:6" ht="30" x14ac:dyDescent="0.25">
      <c r="D153" s="4" t="s">
        <v>82</v>
      </c>
      <c r="E153" s="11" t="s">
        <v>70</v>
      </c>
      <c r="F153" s="12" t="s">
        <v>131</v>
      </c>
    </row>
    <row r="154" spans="4:6" ht="30" x14ac:dyDescent="0.25">
      <c r="D154" s="4" t="s">
        <v>57</v>
      </c>
      <c r="E154" s="11" t="s">
        <v>146</v>
      </c>
      <c r="F154" s="12" t="s">
        <v>131</v>
      </c>
    </row>
    <row r="155" spans="4:6" ht="15.6" x14ac:dyDescent="0.25">
      <c r="D155" s="4" t="s">
        <v>37</v>
      </c>
      <c r="E155" s="11" t="s">
        <v>22</v>
      </c>
      <c r="F155" s="12" t="s">
        <v>83</v>
      </c>
    </row>
    <row r="156" spans="4:6" ht="30" x14ac:dyDescent="0.25">
      <c r="D156" s="4" t="s">
        <v>27</v>
      </c>
      <c r="E156" s="11" t="s">
        <v>22</v>
      </c>
      <c r="F156" s="12" t="s">
        <v>83</v>
      </c>
    </row>
    <row r="157" spans="4:6" ht="15.6" x14ac:dyDescent="0.25">
      <c r="D157" s="4" t="s">
        <v>84</v>
      </c>
      <c r="E157" s="11" t="s">
        <v>22</v>
      </c>
      <c r="F157" s="12" t="s">
        <v>83</v>
      </c>
    </row>
    <row r="158" spans="4:6" ht="15.6" x14ac:dyDescent="0.25">
      <c r="D158" s="4" t="s">
        <v>119</v>
      </c>
      <c r="E158" s="11" t="s">
        <v>120</v>
      </c>
      <c r="F158" s="12" t="s">
        <v>83</v>
      </c>
    </row>
    <row r="159" spans="4:6" ht="30" x14ac:dyDescent="0.25">
      <c r="D159" s="4" t="s">
        <v>26</v>
      </c>
      <c r="E159" s="11" t="s">
        <v>22</v>
      </c>
      <c r="F159" s="12" t="s">
        <v>83</v>
      </c>
    </row>
    <row r="160" spans="4:6" ht="15.6" x14ac:dyDescent="0.25">
      <c r="D160" s="4" t="s">
        <v>86</v>
      </c>
      <c r="E160" s="11" t="s">
        <v>120</v>
      </c>
      <c r="F160" s="12" t="s">
        <v>85</v>
      </c>
    </row>
    <row r="161" spans="4:6" ht="30" x14ac:dyDescent="0.25">
      <c r="D161" s="4" t="s">
        <v>87</v>
      </c>
      <c r="E161" s="11" t="s">
        <v>22</v>
      </c>
      <c r="F161" s="7" t="s">
        <v>85</v>
      </c>
    </row>
    <row r="162" spans="4:6" ht="30" x14ac:dyDescent="0.25">
      <c r="D162" s="4" t="s">
        <v>89</v>
      </c>
      <c r="E162" s="11" t="s">
        <v>22</v>
      </c>
      <c r="F162" s="7" t="s">
        <v>23</v>
      </c>
    </row>
    <row r="163" spans="4:6" ht="30" x14ac:dyDescent="0.25">
      <c r="D163" s="4" t="s">
        <v>24</v>
      </c>
      <c r="E163" s="11" t="s">
        <v>120</v>
      </c>
      <c r="F163" s="7" t="s">
        <v>23</v>
      </c>
    </row>
    <row r="164" spans="4:6" ht="30" x14ac:dyDescent="0.25">
      <c r="D164" s="4" t="s">
        <v>55</v>
      </c>
      <c r="E164" s="11" t="s">
        <v>120</v>
      </c>
      <c r="F164" s="7" t="s">
        <v>23</v>
      </c>
    </row>
    <row r="165" spans="4:6" ht="30" x14ac:dyDescent="0.25">
      <c r="D165" s="4" t="s">
        <v>90</v>
      </c>
      <c r="E165" s="11" t="s">
        <v>17</v>
      </c>
      <c r="F165" s="7" t="s">
        <v>18</v>
      </c>
    </row>
    <row r="166" spans="4:6" ht="30" x14ac:dyDescent="0.25">
      <c r="D166" s="4" t="s">
        <v>48</v>
      </c>
      <c r="E166" s="11" t="s">
        <v>17</v>
      </c>
      <c r="F166" s="12" t="s">
        <v>18</v>
      </c>
    </row>
    <row r="167" spans="4:6" ht="30" x14ac:dyDescent="0.25">
      <c r="D167" s="4" t="s">
        <v>42</v>
      </c>
      <c r="E167" s="11" t="s">
        <v>121</v>
      </c>
      <c r="F167" s="12" t="s">
        <v>18</v>
      </c>
    </row>
    <row r="168" spans="4:6" ht="30" x14ac:dyDescent="0.25">
      <c r="D168" s="4" t="s">
        <v>49</v>
      </c>
      <c r="E168" s="11" t="s">
        <v>17</v>
      </c>
      <c r="F168" s="12" t="s">
        <v>18</v>
      </c>
    </row>
    <row r="169" spans="4:6" ht="15.6" x14ac:dyDescent="0.25">
      <c r="D169" s="4" t="s">
        <v>91</v>
      </c>
      <c r="E169" s="11" t="s">
        <v>121</v>
      </c>
      <c r="F169" s="7" t="s">
        <v>18</v>
      </c>
    </row>
    <row r="170" spans="4:6" ht="15.6" x14ac:dyDescent="0.25">
      <c r="D170" s="4" t="s">
        <v>92</v>
      </c>
      <c r="E170" s="11" t="s">
        <v>17</v>
      </c>
      <c r="F170" s="12" t="s">
        <v>18</v>
      </c>
    </row>
    <row r="171" spans="4:6" ht="30" x14ac:dyDescent="0.25">
      <c r="D171" s="4" t="s">
        <v>93</v>
      </c>
      <c r="E171" s="11" t="s">
        <v>17</v>
      </c>
      <c r="F171" s="12" t="s">
        <v>18</v>
      </c>
    </row>
    <row r="172" spans="4:6" ht="30" x14ac:dyDescent="0.25">
      <c r="D172" s="4" t="s">
        <v>94</v>
      </c>
      <c r="E172" s="11" t="s">
        <v>17</v>
      </c>
      <c r="F172" s="12" t="s">
        <v>18</v>
      </c>
    </row>
    <row r="173" spans="4:6" ht="15.6" x14ac:dyDescent="0.25">
      <c r="D173" s="4" t="s">
        <v>95</v>
      </c>
      <c r="E173" s="11" t="s">
        <v>17</v>
      </c>
      <c r="F173" s="12" t="s">
        <v>18</v>
      </c>
    </row>
    <row r="174" spans="4:6" ht="15.6" x14ac:dyDescent="0.25">
      <c r="D174" s="4" t="s">
        <v>96</v>
      </c>
      <c r="E174" s="11" t="s">
        <v>121</v>
      </c>
      <c r="F174" s="12" t="s">
        <v>18</v>
      </c>
    </row>
    <row r="175" spans="4:6" ht="15.6" x14ac:dyDescent="0.25">
      <c r="D175" s="4" t="s">
        <v>19</v>
      </c>
      <c r="E175" s="11" t="s">
        <v>17</v>
      </c>
      <c r="F175" s="7" t="s">
        <v>73</v>
      </c>
    </row>
    <row r="176" spans="4:6" ht="30" x14ac:dyDescent="0.25">
      <c r="D176" s="4" t="s">
        <v>97</v>
      </c>
      <c r="E176" s="11" t="s">
        <v>121</v>
      </c>
      <c r="F176" s="7" t="s">
        <v>73</v>
      </c>
    </row>
    <row r="177" spans="4:6" ht="15.6" x14ac:dyDescent="0.25">
      <c r="D177" s="4" t="s">
        <v>51</v>
      </c>
      <c r="E177" s="11" t="s">
        <v>17</v>
      </c>
      <c r="F177" s="7" t="s">
        <v>73</v>
      </c>
    </row>
    <row r="178" spans="4:6" ht="15.6" x14ac:dyDescent="0.25">
      <c r="D178" s="4" t="s">
        <v>99</v>
      </c>
      <c r="E178" s="11" t="s">
        <v>121</v>
      </c>
      <c r="F178" s="7" t="s">
        <v>98</v>
      </c>
    </row>
    <row r="179" spans="4:6" ht="30" x14ac:dyDescent="0.25">
      <c r="D179" s="4" t="s">
        <v>100</v>
      </c>
      <c r="E179" s="13" t="s">
        <v>17</v>
      </c>
      <c r="F179" s="7" t="s">
        <v>98</v>
      </c>
    </row>
    <row r="180" spans="4:6" ht="15.6" x14ac:dyDescent="0.25">
      <c r="D180" s="4" t="s">
        <v>102</v>
      </c>
      <c r="E180" s="13" t="s">
        <v>121</v>
      </c>
      <c r="F180" s="7" t="s">
        <v>101</v>
      </c>
    </row>
    <row r="181" spans="4:6" ht="30" x14ac:dyDescent="0.25">
      <c r="D181" s="4" t="s">
        <v>105</v>
      </c>
      <c r="E181" s="13" t="s">
        <v>121</v>
      </c>
      <c r="F181" s="12" t="s">
        <v>101</v>
      </c>
    </row>
    <row r="182" spans="4:6" ht="30" x14ac:dyDescent="0.25">
      <c r="D182" s="4" t="s">
        <v>107</v>
      </c>
      <c r="E182" s="13" t="s">
        <v>121</v>
      </c>
      <c r="F182" s="12" t="s">
        <v>101</v>
      </c>
    </row>
    <row r="183" spans="4:6" ht="15.6" x14ac:dyDescent="0.25">
      <c r="D183" s="4" t="s">
        <v>103</v>
      </c>
      <c r="E183" s="13" t="s">
        <v>17</v>
      </c>
      <c r="F183" s="7" t="s">
        <v>101</v>
      </c>
    </row>
    <row r="184" spans="4:6" ht="15.6" x14ac:dyDescent="0.25">
      <c r="D184" s="4" t="s">
        <v>58</v>
      </c>
      <c r="E184" s="11" t="s">
        <v>29</v>
      </c>
      <c r="F184" s="12" t="s">
        <v>129</v>
      </c>
    </row>
    <row r="185" spans="4:6" ht="15.6" x14ac:dyDescent="0.25">
      <c r="D185" s="4" t="s">
        <v>59</v>
      </c>
      <c r="E185" s="11" t="s">
        <v>29</v>
      </c>
      <c r="F185" s="12" t="s">
        <v>129</v>
      </c>
    </row>
    <row r="186" spans="4:6" ht="30" x14ac:dyDescent="0.25">
      <c r="D186" s="4" t="s">
        <v>60</v>
      </c>
      <c r="E186" s="11" t="s">
        <v>122</v>
      </c>
      <c r="F186" s="12" t="s">
        <v>129</v>
      </c>
    </row>
    <row r="187" spans="4:6" ht="15.6" x14ac:dyDescent="0.25">
      <c r="D187" s="4" t="s">
        <v>31</v>
      </c>
      <c r="E187" s="11" t="s">
        <v>29</v>
      </c>
      <c r="F187" s="12" t="s">
        <v>129</v>
      </c>
    </row>
    <row r="188" spans="4:6" ht="30" x14ac:dyDescent="0.25">
      <c r="D188" s="4" t="s">
        <v>123</v>
      </c>
      <c r="E188" s="11" t="s">
        <v>29</v>
      </c>
      <c r="F188" s="12" t="s">
        <v>129</v>
      </c>
    </row>
    <row r="189" spans="4:6" ht="15.6" x14ac:dyDescent="0.25">
      <c r="D189" s="4" t="s">
        <v>104</v>
      </c>
      <c r="E189" s="11" t="s">
        <v>122</v>
      </c>
      <c r="F189" s="7" t="s">
        <v>129</v>
      </c>
    </row>
    <row r="190" spans="4:6" ht="15.6" x14ac:dyDescent="0.25">
      <c r="D190" s="4" t="s">
        <v>106</v>
      </c>
      <c r="E190" s="11" t="s">
        <v>124</v>
      </c>
      <c r="F190" s="7" t="s">
        <v>129</v>
      </c>
    </row>
    <row r="191" spans="4:6" ht="15.6" x14ac:dyDescent="0.25">
      <c r="D191" s="4" t="s">
        <v>113</v>
      </c>
      <c r="E191" s="11" t="s">
        <v>124</v>
      </c>
      <c r="F191" s="7" t="s">
        <v>129</v>
      </c>
    </row>
    <row r="192" spans="4:6" ht="30" x14ac:dyDescent="0.25">
      <c r="D192" s="4" t="s">
        <v>28</v>
      </c>
      <c r="E192" s="11" t="s">
        <v>29</v>
      </c>
      <c r="F192" s="12" t="s">
        <v>129</v>
      </c>
    </row>
    <row r="193" spans="4:6" ht="15.6" x14ac:dyDescent="0.25">
      <c r="D193" s="4" t="s">
        <v>61</v>
      </c>
      <c r="E193" s="11" t="s">
        <v>29</v>
      </c>
      <c r="F193" s="12" t="s">
        <v>108</v>
      </c>
    </row>
    <row r="194" spans="4:6" ht="30" x14ac:dyDescent="0.25">
      <c r="D194" s="4" t="s">
        <v>109</v>
      </c>
      <c r="E194" s="11" t="s">
        <v>122</v>
      </c>
      <c r="F194" s="12" t="s">
        <v>108</v>
      </c>
    </row>
    <row r="195" spans="4:6" ht="15.6" x14ac:dyDescent="0.25">
      <c r="D195" s="4" t="s">
        <v>30</v>
      </c>
      <c r="E195" s="11" t="s">
        <v>122</v>
      </c>
      <c r="F195" s="7" t="s">
        <v>108</v>
      </c>
    </row>
    <row r="196" spans="4:6" ht="15.6" x14ac:dyDescent="0.25">
      <c r="D196" s="4" t="s">
        <v>62</v>
      </c>
      <c r="E196" s="14" t="s">
        <v>122</v>
      </c>
      <c r="F196" s="7" t="s">
        <v>110</v>
      </c>
    </row>
    <row r="197" spans="4:6" ht="30" x14ac:dyDescent="0.25">
      <c r="D197" s="4" t="s">
        <v>63</v>
      </c>
      <c r="E197" s="11" t="s">
        <v>124</v>
      </c>
      <c r="F197" s="12" t="s">
        <v>110</v>
      </c>
    </row>
    <row r="198" spans="4:6" ht="30" x14ac:dyDescent="0.25">
      <c r="D198" s="4" t="s">
        <v>111</v>
      </c>
      <c r="E198" s="11" t="s">
        <v>122</v>
      </c>
      <c r="F198" s="12" t="s">
        <v>110</v>
      </c>
    </row>
    <row r="199" spans="4:6" ht="15.6" x14ac:dyDescent="0.25">
      <c r="D199" s="4" t="s">
        <v>88</v>
      </c>
      <c r="E199" s="11" t="s">
        <v>122</v>
      </c>
      <c r="F199" s="12" t="s">
        <v>110</v>
      </c>
    </row>
    <row r="200" spans="4:6" ht="30" x14ac:dyDescent="0.25">
      <c r="D200" s="4" t="s">
        <v>112</v>
      </c>
      <c r="E200" s="15" t="s">
        <v>122</v>
      </c>
      <c r="F200" s="7" t="s">
        <v>110</v>
      </c>
    </row>
    <row r="201" spans="4:6" ht="30" x14ac:dyDescent="0.25">
      <c r="D201" s="4" t="s">
        <v>32</v>
      </c>
      <c r="E201" s="11" t="s">
        <v>125</v>
      </c>
      <c r="F201" s="12" t="s">
        <v>114</v>
      </c>
    </row>
    <row r="202" spans="4:6" ht="30" x14ac:dyDescent="0.25">
      <c r="D202" s="4" t="s">
        <v>50</v>
      </c>
      <c r="E202" s="11" t="s">
        <v>152</v>
      </c>
      <c r="F202" s="12" t="s">
        <v>114</v>
      </c>
    </row>
    <row r="203" spans="4:6" ht="30" x14ac:dyDescent="0.25">
      <c r="D203" s="4" t="s">
        <v>67</v>
      </c>
      <c r="E203" s="11" t="s">
        <v>125</v>
      </c>
      <c r="F203" s="12" t="s">
        <v>114</v>
      </c>
    </row>
    <row r="204" spans="4:6" ht="30" x14ac:dyDescent="0.25">
      <c r="D204" s="4" t="s">
        <v>68</v>
      </c>
      <c r="E204" s="15" t="s">
        <v>125</v>
      </c>
      <c r="F204" s="7" t="s">
        <v>114</v>
      </c>
    </row>
    <row r="205" spans="4:6" ht="30" x14ac:dyDescent="0.25">
      <c r="D205" s="4" t="s">
        <v>33</v>
      </c>
      <c r="E205" s="11" t="s">
        <v>125</v>
      </c>
      <c r="F205" s="12" t="s">
        <v>115</v>
      </c>
    </row>
    <row r="206" spans="4:6" ht="30" x14ac:dyDescent="0.25">
      <c r="D206" s="4" t="s">
        <v>34</v>
      </c>
      <c r="E206" s="11" t="s">
        <v>125</v>
      </c>
      <c r="F206" s="12" t="s">
        <v>115</v>
      </c>
    </row>
    <row r="207" spans="4:6" ht="30" x14ac:dyDescent="0.25">
      <c r="D207" s="4" t="s">
        <v>64</v>
      </c>
      <c r="E207" s="11" t="s">
        <v>125</v>
      </c>
      <c r="F207" s="12" t="s">
        <v>101</v>
      </c>
    </row>
    <row r="208" spans="4:6" ht="15.6" x14ac:dyDescent="0.25">
      <c r="D208" s="4" t="s">
        <v>116</v>
      </c>
      <c r="E208" s="15" t="s">
        <v>125</v>
      </c>
      <c r="F208" s="7" t="s">
        <v>101</v>
      </c>
    </row>
    <row r="209" spans="4:6" ht="30" x14ac:dyDescent="0.25">
      <c r="D209" s="4" t="s">
        <v>66</v>
      </c>
      <c r="E209" s="11" t="s">
        <v>125</v>
      </c>
      <c r="F209" s="12" t="s">
        <v>101</v>
      </c>
    </row>
    <row r="210" spans="4:6" ht="30" x14ac:dyDescent="0.25">
      <c r="D210" s="4" t="s">
        <v>36</v>
      </c>
      <c r="E210" s="11" t="s">
        <v>125</v>
      </c>
      <c r="F210" s="12" t="s">
        <v>101</v>
      </c>
    </row>
    <row r="211" spans="4:6" ht="15.6" x14ac:dyDescent="0.25">
      <c r="D211" s="4" t="s">
        <v>141</v>
      </c>
      <c r="E211" s="11" t="s">
        <v>125</v>
      </c>
      <c r="F211" s="12" t="s">
        <v>101</v>
      </c>
    </row>
    <row r="212" spans="4:6" ht="30" x14ac:dyDescent="0.25">
      <c r="D212" s="4" t="s">
        <v>140</v>
      </c>
      <c r="E212" s="15" t="s">
        <v>35</v>
      </c>
      <c r="F212" s="7" t="s">
        <v>130</v>
      </c>
    </row>
    <row r="213" spans="4:6" ht="15.6" x14ac:dyDescent="0.25">
      <c r="D213" s="4" t="s">
        <v>139</v>
      </c>
      <c r="E213" s="15" t="s">
        <v>35</v>
      </c>
      <c r="F213" s="7" t="s">
        <v>130</v>
      </c>
    </row>
    <row r="214" spans="4:6" ht="15.6" x14ac:dyDescent="0.25">
      <c r="D214" s="4" t="s">
        <v>138</v>
      </c>
      <c r="E214" s="15" t="s">
        <v>117</v>
      </c>
      <c r="F214" s="7" t="s">
        <v>130</v>
      </c>
    </row>
    <row r="215" spans="4:6" ht="30" x14ac:dyDescent="0.25">
      <c r="D215" s="4" t="s">
        <v>137</v>
      </c>
      <c r="E215" s="15" t="s">
        <v>126</v>
      </c>
      <c r="F215" s="7" t="s">
        <v>130</v>
      </c>
    </row>
    <row r="216" spans="4:6" ht="30" x14ac:dyDescent="0.25">
      <c r="D216" s="4" t="s">
        <v>136</v>
      </c>
      <c r="E216" s="15" t="s">
        <v>127</v>
      </c>
      <c r="F216" s="7" t="s">
        <v>130</v>
      </c>
    </row>
    <row r="217" spans="4:6" ht="30" x14ac:dyDescent="0.25">
      <c r="D217" s="4" t="s">
        <v>135</v>
      </c>
      <c r="E217" s="15" t="s">
        <v>128</v>
      </c>
      <c r="F217" s="7" t="s">
        <v>130</v>
      </c>
    </row>
    <row r="218" spans="4:6" ht="30" x14ac:dyDescent="0.25">
      <c r="D218" s="4" t="s">
        <v>134</v>
      </c>
      <c r="E218" s="15" t="s">
        <v>132</v>
      </c>
      <c r="F218" s="7" t="s">
        <v>133</v>
      </c>
    </row>
  </sheetData>
  <autoFilter ref="C3:S24"/>
  <sortState ref="C4:S22">
    <sortCondition ref="P4:P22"/>
    <sortCondition ref="C4:C22" customList="央企,部委,市属,民营"/>
    <sortCondition ref="D4:D22"/>
  </sortState>
  <mergeCells count="1">
    <mergeCell ref="C2:S2"/>
  </mergeCells>
  <phoneticPr fontId="10" type="noConversion"/>
  <conditionalFormatting sqref="E196">
    <cfRule type="duplicateValues" dxfId="27" priority="91"/>
    <cfRule type="duplicateValues" priority="92"/>
  </conditionalFormatting>
  <conditionalFormatting sqref="E25:E27 Q25:Q27">
    <cfRule type="duplicateValues" dxfId="26" priority="2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L1:L11 L13:L24 L28:L1048576</xm:sqref>
        </x14:conditionalFormatting>
        <x14:conditionalFormatting xmlns:xm="http://schemas.microsoft.com/office/excel/2006/main">
          <x14:cfRule type="containsText" priority="5" operator="containsText" id="{7AA15952-12DA-4B19-8CD9-BC3061AF7504}">
            <xm:f>NOT(ISERROR(SEARCH("智德盛投资顾问（上海）有限公司",L12)))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9999EEE7-FCFE-42B8-BAC0-3CF7F60227A3}">
            <xm:f>NOT(ISERROR(SEARCH("北京智德盛投资顾问有限公司",L12)))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L12</xm:sqref>
        </x14:conditionalFormatting>
        <x14:conditionalFormatting xmlns:xm="http://schemas.microsoft.com/office/excel/2006/main">
          <x14:cfRule type="containsText" priority="3" operator="containsText" id="{09E387F3-AE14-4A0F-9C93-2C93F29C0A05}">
            <xm:f>NOT(ISERROR(SEARCH("北京智德盛投资顾问有限公司",J25)))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6DE0D097-8AD3-44C1-905C-C68C0E176A96}">
            <xm:f>NOT(ISERROR(SEARCH("智德盛投资顾问（上海）有限公司",J25)))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J25:J27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J30" sqref="J30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2.21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31" t="s">
        <v>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16"/>
      <c r="D4" s="16"/>
      <c r="E4" s="16"/>
      <c r="F4" s="2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26"/>
      <c r="S4" s="16"/>
      <c r="T4" s="16"/>
    </row>
    <row r="5" spans="3:20" x14ac:dyDescent="0.25">
      <c r="C5" s="16"/>
      <c r="D5" s="16"/>
      <c r="E5" s="16"/>
      <c r="F5" s="2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6"/>
      <c r="S5" s="16"/>
      <c r="T5" s="16"/>
    </row>
    <row r="6" spans="3:20" x14ac:dyDescent="0.25">
      <c r="C6" s="16"/>
      <c r="D6" s="16"/>
      <c r="E6" s="16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26"/>
      <c r="S6" s="16"/>
      <c r="T6" s="16"/>
    </row>
    <row r="7" spans="3:20" x14ac:dyDescent="0.25">
      <c r="C7" s="16"/>
      <c r="D7" s="16"/>
      <c r="E7" s="16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26"/>
      <c r="S7" s="16"/>
      <c r="T7" s="16"/>
    </row>
    <row r="8" spans="3:20" ht="29.25" customHeight="1" x14ac:dyDescent="0.25">
      <c r="C8" s="16"/>
      <c r="D8" s="16"/>
      <c r="E8" s="16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6"/>
      <c r="S8" s="16"/>
      <c r="T8" s="16"/>
    </row>
    <row r="9" spans="3:20" x14ac:dyDescent="0.25">
      <c r="C9" s="16"/>
      <c r="D9" s="16"/>
      <c r="E9" s="16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6"/>
      <c r="S9" s="16"/>
      <c r="T9" s="16"/>
    </row>
    <row r="10" spans="3:20" x14ac:dyDescent="0.25">
      <c r="C10" s="16"/>
      <c r="D10" s="16"/>
      <c r="E10" s="16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6"/>
      <c r="S10" s="16"/>
      <c r="T10" s="16"/>
    </row>
    <row r="11" spans="3:20" x14ac:dyDescent="0.25">
      <c r="C11" s="16"/>
      <c r="D11" s="16"/>
      <c r="E11" s="16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6"/>
      <c r="S11" s="16"/>
      <c r="T11" s="16"/>
    </row>
    <row r="12" spans="3:20" x14ac:dyDescent="0.25">
      <c r="C12" s="16"/>
      <c r="D12" s="16"/>
      <c r="E12" s="16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6"/>
      <c r="S12" s="16"/>
      <c r="T12" s="16"/>
    </row>
    <row r="13" spans="3:20" x14ac:dyDescent="0.25">
      <c r="C13" s="16"/>
      <c r="D13" s="16"/>
      <c r="E13" s="16"/>
      <c r="F13" s="2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6"/>
      <c r="S13" s="16"/>
      <c r="T13" s="16"/>
    </row>
    <row r="14" spans="3:20" x14ac:dyDescent="0.25">
      <c r="C14" s="16"/>
      <c r="D14" s="16"/>
      <c r="E14" s="16"/>
      <c r="F14" s="2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6"/>
      <c r="S14" s="16"/>
      <c r="T14" s="16"/>
    </row>
    <row r="15" spans="3:20" x14ac:dyDescent="0.25">
      <c r="C15" s="16"/>
      <c r="D15" s="16"/>
      <c r="E15" s="16"/>
      <c r="F15" s="2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6"/>
      <c r="S15" s="16"/>
      <c r="T15" s="16"/>
    </row>
    <row r="16" spans="3:20" x14ac:dyDescent="0.25">
      <c r="C16" s="16"/>
      <c r="D16" s="16"/>
      <c r="E16" s="16"/>
      <c r="F16" s="2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6"/>
      <c r="S16" s="16"/>
      <c r="T16" s="16"/>
    </row>
    <row r="17" spans="3:20" x14ac:dyDescent="0.25">
      <c r="C17" s="16"/>
      <c r="D17" s="16"/>
      <c r="E17" s="16"/>
      <c r="F17" s="2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6"/>
      <c r="S17" s="16"/>
      <c r="T17" s="16"/>
    </row>
    <row r="18" spans="3:20" x14ac:dyDescent="0.25">
      <c r="C18" s="16"/>
      <c r="D18" s="16"/>
      <c r="E18" s="16"/>
      <c r="F18" s="2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6"/>
      <c r="S18" s="16"/>
      <c r="T18" s="16"/>
    </row>
    <row r="19" spans="3:20" x14ac:dyDescent="0.25">
      <c r="C19" s="16"/>
      <c r="D19" s="16"/>
      <c r="E19" s="16"/>
      <c r="F19" s="2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6"/>
      <c r="S19" s="16"/>
      <c r="T19" s="16"/>
    </row>
    <row r="20" spans="3:20" x14ac:dyDescent="0.25">
      <c r="C20" s="16"/>
      <c r="D20" s="16"/>
      <c r="E20" s="16"/>
      <c r="F20" s="2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6"/>
      <c r="S20" s="16"/>
      <c r="T20" s="16"/>
    </row>
    <row r="21" spans="3:20" x14ac:dyDescent="0.25">
      <c r="C21" s="16"/>
      <c r="D21" s="16"/>
      <c r="E21" s="16"/>
      <c r="F21" s="2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6"/>
      <c r="S21" s="16"/>
      <c r="T21" s="16"/>
    </row>
    <row r="22" spans="3:20" x14ac:dyDescent="0.25">
      <c r="C22" s="16"/>
      <c r="D22" s="16"/>
      <c r="E22" s="16"/>
      <c r="F22" s="2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6"/>
      <c r="S22" s="16"/>
      <c r="T22" s="16"/>
    </row>
    <row r="23" spans="3:20" x14ac:dyDescent="0.25">
      <c r="C23" s="16"/>
      <c r="D23" s="16"/>
      <c r="E23" s="16"/>
      <c r="F23" s="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26"/>
      <c r="S23" s="16"/>
      <c r="T23" s="16"/>
    </row>
    <row r="24" spans="3:20" x14ac:dyDescent="0.25">
      <c r="C24" s="16"/>
      <c r="D24" s="16"/>
      <c r="E24" s="16"/>
      <c r="F24" s="2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6"/>
      <c r="S24" s="16"/>
      <c r="T24" s="16"/>
    </row>
    <row r="25" spans="3:20" ht="29.25" customHeight="1" x14ac:dyDescent="0.25">
      <c r="C25" s="16"/>
      <c r="D25" s="16"/>
      <c r="E25" s="16"/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6"/>
      <c r="S25" s="16"/>
      <c r="T25" s="16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19" priority="73"/>
  </conditionalFormatting>
  <conditionalFormatting sqref="C2">
    <cfRule type="duplicateValues" dxfId="18" priority="90"/>
    <cfRule type="duplicateValues" dxfId="17" priority="91"/>
    <cfRule type="duplicateValues" dxfId="16" priority="92"/>
  </conditionalFormatting>
  <conditionalFormatting sqref="G1:G3 G26:G1048576">
    <cfRule type="duplicateValues" dxfId="15" priority="4"/>
  </conditionalFormatting>
  <conditionalFormatting sqref="E4:E25 Q4:Q25">
    <cfRule type="duplicateValues" dxfId="1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2" operator="containsText" id="{B880E892-E7F3-455D-8375-0AF58604D060}">
            <xm:f>NOT(ISERROR(SEARCH("北京智德盛投资顾问有限公司",J4)))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57373D73-CAAE-4779-BC6C-0C152CAF3934}">
            <xm:f>NOT(ISERROR(SEARCH("智德盛投资顾问（上海）有限公司",J4)))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J4:J25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H12" sqref="H12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1" width="14.664062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31" t="s">
        <v>47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270</v>
      </c>
      <c r="D4" s="2" t="s">
        <v>272</v>
      </c>
      <c r="E4" s="2" t="s">
        <v>269</v>
      </c>
      <c r="F4" s="2" t="s">
        <v>273</v>
      </c>
      <c r="G4" s="2" t="s">
        <v>271</v>
      </c>
      <c r="H4" s="24">
        <v>2374</v>
      </c>
      <c r="I4" s="2" t="s">
        <v>266</v>
      </c>
      <c r="J4" s="21">
        <v>43416</v>
      </c>
      <c r="K4" s="21">
        <v>43441</v>
      </c>
      <c r="L4" s="22" t="s">
        <v>267</v>
      </c>
      <c r="M4" s="2" t="str">
        <f t="shared" ref="M4:M9" si="0">E4</f>
        <v>中国黄金集团有限公司</v>
      </c>
      <c r="N4" s="22" t="str">
        <f>VLOOKUP(M4,股权!$D$135:$F$218,3,FALSE)</f>
        <v>有色金属</v>
      </c>
      <c r="O4" s="22" t="str">
        <f>VLOOKUP(M4,股权!$D$135:$F$218,2,FALSE)</f>
        <v>郭瑞</v>
      </c>
      <c r="P4" s="2" t="s">
        <v>158</v>
      </c>
      <c r="Q4" s="2" t="s">
        <v>268</v>
      </c>
      <c r="R4" s="2"/>
      <c r="S4" s="1"/>
    </row>
    <row r="5" spans="3:19" ht="48" customHeight="1" x14ac:dyDescent="0.25">
      <c r="C5" s="2" t="s">
        <v>270</v>
      </c>
      <c r="D5" s="2" t="s">
        <v>264</v>
      </c>
      <c r="E5" s="2" t="s">
        <v>269</v>
      </c>
      <c r="F5" s="2" t="s">
        <v>265</v>
      </c>
      <c r="G5" s="2" t="s">
        <v>263</v>
      </c>
      <c r="H5" s="24">
        <v>3146.85</v>
      </c>
      <c r="I5" s="2" t="s">
        <v>266</v>
      </c>
      <c r="J5" s="21">
        <v>43416</v>
      </c>
      <c r="K5" s="21">
        <v>43441</v>
      </c>
      <c r="L5" s="22" t="s">
        <v>267</v>
      </c>
      <c r="M5" s="2" t="str">
        <f t="shared" si="0"/>
        <v>中国黄金集团有限公司</v>
      </c>
      <c r="N5" s="22" t="str">
        <f>VLOOKUP(M5,股权!$D$135:$F$218,3,FALSE)</f>
        <v>有色金属</v>
      </c>
      <c r="O5" s="22" t="str">
        <f>VLOOKUP(M5,股权!$D$135:$F$218,2,FALSE)</f>
        <v>郭瑞</v>
      </c>
      <c r="P5" s="2" t="s">
        <v>158</v>
      </c>
      <c r="Q5" s="2" t="s">
        <v>268</v>
      </c>
      <c r="R5" s="2"/>
      <c r="S5" s="1"/>
    </row>
    <row r="6" spans="3:19" ht="48" customHeight="1" x14ac:dyDescent="0.25">
      <c r="C6" s="2" t="s">
        <v>262</v>
      </c>
      <c r="D6" s="2" t="s">
        <v>256</v>
      </c>
      <c r="E6" s="2" t="s">
        <v>261</v>
      </c>
      <c r="F6" s="2" t="s">
        <v>257</v>
      </c>
      <c r="G6" s="2" t="s">
        <v>255</v>
      </c>
      <c r="H6" s="24">
        <v>7068.64</v>
      </c>
      <c r="I6" s="2" t="s">
        <v>258</v>
      </c>
      <c r="J6" s="20">
        <v>43416</v>
      </c>
      <c r="K6" s="21">
        <v>43441</v>
      </c>
      <c r="L6" s="22" t="s">
        <v>259</v>
      </c>
      <c r="M6" s="2" t="str">
        <f t="shared" si="0"/>
        <v>中国航空发动机集团有限公司</v>
      </c>
      <c r="N6" s="22" t="str">
        <f>VLOOKUP(M6,股权!$D$135:$F$218,3,FALSE)</f>
        <v>航空航天业</v>
      </c>
      <c r="O6" s="22" t="str">
        <f>VLOOKUP(M6,股权!$D$135:$F$218,2,FALSE)</f>
        <v>李文诚、宋君莉</v>
      </c>
      <c r="P6" s="2" t="s">
        <v>158</v>
      </c>
      <c r="Q6" s="2" t="s">
        <v>260</v>
      </c>
      <c r="R6" s="2"/>
      <c r="S6" s="1"/>
    </row>
    <row r="7" spans="3:19" ht="48" customHeight="1" x14ac:dyDescent="0.25">
      <c r="C7" s="2" t="s">
        <v>355</v>
      </c>
      <c r="D7" s="2" t="s">
        <v>349</v>
      </c>
      <c r="E7" s="2" t="s">
        <v>354</v>
      </c>
      <c r="F7" s="2" t="s">
        <v>353</v>
      </c>
      <c r="G7" s="30" t="s">
        <v>356</v>
      </c>
      <c r="H7" s="29">
        <v>14660</v>
      </c>
      <c r="I7" s="2" t="s">
        <v>266</v>
      </c>
      <c r="J7" s="21">
        <v>43416</v>
      </c>
      <c r="K7" s="21">
        <v>43441</v>
      </c>
      <c r="L7" s="22" t="s">
        <v>350</v>
      </c>
      <c r="M7" s="2" t="str">
        <f t="shared" si="0"/>
        <v>天津能源投资集团有限公司</v>
      </c>
      <c r="N7" s="22"/>
      <c r="O7" s="22"/>
      <c r="P7" s="2" t="s">
        <v>352</v>
      </c>
      <c r="Q7" s="2" t="s">
        <v>351</v>
      </c>
      <c r="R7" s="2"/>
      <c r="S7" s="1"/>
    </row>
    <row r="8" spans="3:19" ht="48" customHeight="1" x14ac:dyDescent="0.25">
      <c r="C8" s="2" t="s">
        <v>318</v>
      </c>
      <c r="D8" s="28" t="s">
        <v>314</v>
      </c>
      <c r="E8" s="2" t="s">
        <v>317</v>
      </c>
      <c r="F8" s="2" t="s">
        <v>317</v>
      </c>
      <c r="G8" s="30" t="s">
        <v>313</v>
      </c>
      <c r="H8" s="24">
        <v>14000</v>
      </c>
      <c r="I8" s="2" t="s">
        <v>319</v>
      </c>
      <c r="J8" s="21">
        <v>43413</v>
      </c>
      <c r="K8" s="21">
        <v>43432</v>
      </c>
      <c r="L8" s="22" t="s">
        <v>320</v>
      </c>
      <c r="M8" s="2" t="str">
        <f t="shared" si="0"/>
        <v>重庆市垫江县自来水有限公司</v>
      </c>
      <c r="N8" s="22"/>
      <c r="O8" s="22"/>
      <c r="P8" s="2" t="s">
        <v>316</v>
      </c>
      <c r="Q8" s="2" t="s">
        <v>315</v>
      </c>
      <c r="R8" s="2"/>
      <c r="S8" s="1"/>
    </row>
    <row r="9" spans="3:19" ht="48" customHeight="1" x14ac:dyDescent="0.25">
      <c r="C9" s="2" t="s">
        <v>318</v>
      </c>
      <c r="D9" s="28" t="s">
        <v>322</v>
      </c>
      <c r="E9" s="2" t="s">
        <v>325</v>
      </c>
      <c r="F9" s="2" t="s">
        <v>324</v>
      </c>
      <c r="G9" s="30" t="s">
        <v>321</v>
      </c>
      <c r="H9" s="24">
        <v>35887.760000000002</v>
      </c>
      <c r="I9" s="2" t="s">
        <v>266</v>
      </c>
      <c r="J9" s="21">
        <v>43413</v>
      </c>
      <c r="K9" s="21">
        <v>43440</v>
      </c>
      <c r="L9" s="22" t="s">
        <v>326</v>
      </c>
      <c r="M9" s="2" t="str">
        <f t="shared" si="0"/>
        <v>——</v>
      </c>
      <c r="N9" s="22"/>
      <c r="O9" s="22"/>
      <c r="P9" s="2" t="s">
        <v>316</v>
      </c>
      <c r="Q9" s="2" t="s">
        <v>323</v>
      </c>
      <c r="R9" s="2"/>
      <c r="S9" s="1"/>
    </row>
    <row r="10" spans="3:19" ht="48" customHeight="1" x14ac:dyDescent="0.25">
      <c r="F10" s="26"/>
      <c r="H10" s="16"/>
      <c r="R10" s="26"/>
      <c r="S10" s="1"/>
    </row>
    <row r="11" spans="3:19" ht="48" customHeight="1" x14ac:dyDescent="0.25">
      <c r="F11" s="26"/>
      <c r="H11" s="16"/>
      <c r="R11" s="26"/>
      <c r="S11" s="1"/>
    </row>
    <row r="12" spans="3:19" ht="60.75" customHeight="1" x14ac:dyDescent="0.25">
      <c r="F12" s="26"/>
      <c r="H12" s="16"/>
      <c r="R12" s="26"/>
      <c r="S12" s="1"/>
    </row>
    <row r="13" spans="3:19" ht="42.75" customHeight="1" x14ac:dyDescent="0.25">
      <c r="F13" s="26"/>
      <c r="H13" s="16"/>
      <c r="R13" s="26"/>
      <c r="S13" s="1"/>
    </row>
    <row r="14" spans="3:19" ht="52.5" customHeight="1" x14ac:dyDescent="0.25">
      <c r="F14" s="26"/>
      <c r="H14" s="16"/>
      <c r="R14" s="26"/>
      <c r="S14" s="1"/>
    </row>
    <row r="15" spans="3:19" ht="53.25" customHeight="1" x14ac:dyDescent="0.25">
      <c r="F15" s="26"/>
      <c r="H15" s="16"/>
      <c r="R15" s="26"/>
    </row>
    <row r="16" spans="3:19" x14ac:dyDescent="0.25">
      <c r="F16" s="26"/>
      <c r="H16" s="16"/>
      <c r="R16" s="26"/>
    </row>
    <row r="17" spans="6:18" x14ac:dyDescent="0.25">
      <c r="F17" s="26"/>
      <c r="H17" s="16"/>
      <c r="R17" s="26"/>
    </row>
    <row r="18" spans="6:18" x14ac:dyDescent="0.25">
      <c r="F18" s="26"/>
      <c r="H18" s="16"/>
      <c r="R18" s="26"/>
    </row>
    <row r="19" spans="6:18" x14ac:dyDescent="0.25">
      <c r="F19" s="26"/>
      <c r="H19" s="16"/>
      <c r="R19" s="26"/>
    </row>
    <row r="20" spans="6:18" x14ac:dyDescent="0.25">
      <c r="F20" s="26"/>
      <c r="H20" s="16"/>
      <c r="R20" s="26"/>
    </row>
    <row r="21" spans="6:18" x14ac:dyDescent="0.25">
      <c r="F21" s="26"/>
      <c r="H21" s="16"/>
      <c r="R21" s="26"/>
    </row>
    <row r="22" spans="6:18" x14ac:dyDescent="0.25">
      <c r="F22" s="26"/>
      <c r="H22" s="16"/>
      <c r="R22" s="26"/>
    </row>
    <row r="23" spans="6:18" ht="42" customHeight="1" x14ac:dyDescent="0.25">
      <c r="F23" s="26"/>
      <c r="H23" s="16"/>
      <c r="R23" s="26"/>
    </row>
    <row r="24" spans="6:18" x14ac:dyDescent="0.25">
      <c r="F24" s="26"/>
      <c r="H24" s="16"/>
      <c r="R24" s="26"/>
    </row>
    <row r="25" spans="6:18" x14ac:dyDescent="0.25">
      <c r="F25" s="26"/>
      <c r="H25" s="16"/>
      <c r="R25" s="26"/>
    </row>
    <row r="29" spans="6:18" ht="29.25" customHeight="1" x14ac:dyDescent="0.25"/>
    <row r="38" ht="29.25" customHeight="1" x14ac:dyDescent="0.25"/>
    <row r="48" ht="36" customHeight="1" x14ac:dyDescent="0.25"/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9"/>
      <c r="F196" s="7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7"/>
    </row>
  </sheetData>
  <autoFilter ref="C3:R9"/>
  <sortState ref="C4:R9">
    <sortCondition ref="P4:P9"/>
    <sortCondition ref="C4:C9" customList="央企,部委,市属,民营"/>
    <sortCondition ref="D4:D9"/>
  </sortState>
  <mergeCells count="1">
    <mergeCell ref="C2:R2"/>
  </mergeCells>
  <phoneticPr fontId="10" type="noConversion"/>
  <conditionalFormatting sqref="C2">
    <cfRule type="duplicateValues" dxfId="9" priority="15"/>
    <cfRule type="duplicateValues" dxfId="8" priority="16"/>
    <cfRule type="duplicateValues" dxfId="7" priority="17"/>
  </conditionalFormatting>
  <conditionalFormatting sqref="E196">
    <cfRule type="duplicateValues" dxfId="6" priority="7"/>
    <cfRule type="duplicateValues" priority="8"/>
  </conditionalFormatting>
  <conditionalFormatting sqref="G1:G9 G26:G1048576">
    <cfRule type="duplicateValues" dxfId="5" priority="4"/>
  </conditionalFormatting>
  <conditionalFormatting sqref="E10:E25 Q10:Q25">
    <cfRule type="duplicateValues" dxfId="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L1:L9 L26:L1048576</xm:sqref>
        </x14:conditionalFormatting>
        <x14:conditionalFormatting xmlns:xm="http://schemas.microsoft.com/office/excel/2006/main">
          <x14:cfRule type="containsText" priority="2" operator="containsText" id="{1425CEFF-0A5B-47D4-B441-65A1CE2F8E7B}">
            <xm:f>NOT(ISERROR(SEARCH("北京智德盛投资顾问有限公司",J10)))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F9C307C7-83C0-4326-BC16-146E0A3E60C1}">
            <xm:f>NOT(ISERROR(SEARCH("智德盛投资顾问（上海）有限公司",J10)))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J10:J25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2018-11-11T17:13:35Z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