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王海波2018.10.27\11月份\"/>
    </mc:Choice>
  </mc:AlternateContent>
  <bookViews>
    <workbookView xWindow="0" yWindow="0" windowWidth="19776" windowHeight="7956" tabRatio="733"/>
  </bookViews>
  <sheets>
    <sheet name="预披露" sheetId="1" r:id="rId1"/>
    <sheet name="股权" sheetId="2" r:id="rId2"/>
    <sheet name="增资扩股" sheetId="19" r:id="rId3"/>
    <sheet name="实物" sheetId="3" r:id="rId4"/>
  </sheets>
  <externalReferences>
    <externalReference r:id="rId5"/>
  </externalReferences>
  <definedNames>
    <definedName name="_xlnm._FilterDatabase" localSheetId="1" hidden="1">股权!$C$3:$S$20</definedName>
    <definedName name="_xlnm._FilterDatabase" localSheetId="3" hidden="1">实物!$C$3:$R$31</definedName>
    <definedName name="_xlnm._FilterDatabase" localSheetId="0" hidden="1">预披露!#REF!</definedName>
  </definedNames>
  <calcPr calcId="152511"/>
</workbook>
</file>

<file path=xl/calcChain.xml><?xml version="1.0" encoding="utf-8"?>
<calcChain xmlns="http://schemas.openxmlformats.org/spreadsheetml/2006/main">
  <c r="M19" i="2" l="1"/>
  <c r="N19" i="2" s="1"/>
  <c r="N4" i="19"/>
  <c r="P4" i="19" s="1"/>
  <c r="O19" i="2" l="1"/>
  <c r="O4" i="19"/>
  <c r="M28" i="3" l="1"/>
  <c r="N28" i="3" s="1"/>
  <c r="M29" i="3"/>
  <c r="O29" i="3" s="1"/>
  <c r="N29" i="3"/>
  <c r="M30" i="3"/>
  <c r="N30" i="3"/>
  <c r="O30" i="3"/>
  <c r="M9" i="3"/>
  <c r="N9" i="3" s="1"/>
  <c r="M10" i="3"/>
  <c r="N10" i="3" s="1"/>
  <c r="M18" i="2"/>
  <c r="M17" i="2"/>
  <c r="O17" i="2" s="1"/>
  <c r="M8" i="3"/>
  <c r="O8" i="3" s="1"/>
  <c r="M10" i="2"/>
  <c r="N10" i="2" s="1"/>
  <c r="M9" i="2"/>
  <c r="N9" i="2" s="1"/>
  <c r="N17" i="2" l="1"/>
  <c r="O28" i="3"/>
  <c r="N8" i="3"/>
  <c r="O9" i="3"/>
  <c r="O10" i="3"/>
  <c r="O10" i="2"/>
  <c r="O9" i="2"/>
  <c r="M7" i="2"/>
  <c r="M8" i="2"/>
  <c r="M19" i="3"/>
  <c r="N19" i="3" s="1"/>
  <c r="M20" i="3"/>
  <c r="N20" i="3" s="1"/>
  <c r="M21" i="3"/>
  <c r="O21" i="3" s="1"/>
  <c r="M22" i="3"/>
  <c r="O22" i="3" s="1"/>
  <c r="N22" i="3"/>
  <c r="M23" i="3"/>
  <c r="N23" i="3" s="1"/>
  <c r="M24" i="3"/>
  <c r="N24" i="3" s="1"/>
  <c r="M25" i="3"/>
  <c r="O25" i="3" s="1"/>
  <c r="M26" i="3"/>
  <c r="N26" i="3" s="1"/>
  <c r="M27" i="3"/>
  <c r="N27" i="3" s="1"/>
  <c r="O26" i="3" l="1"/>
  <c r="O27" i="3"/>
  <c r="O23" i="3"/>
  <c r="O19" i="3"/>
  <c r="N25" i="3"/>
  <c r="N21" i="3"/>
  <c r="O24" i="3"/>
  <c r="O20" i="3"/>
  <c r="M6" i="2"/>
  <c r="M4" i="2"/>
  <c r="M14" i="2"/>
  <c r="M15" i="2"/>
  <c r="M16" i="2"/>
  <c r="M11" i="2"/>
  <c r="M12" i="2"/>
  <c r="M13" i="2"/>
  <c r="M20" i="2"/>
  <c r="N12" i="2" l="1"/>
  <c r="O12" i="2"/>
  <c r="N14" i="2"/>
  <c r="O14" i="2"/>
  <c r="N13" i="2"/>
  <c r="O13" i="2"/>
  <c r="O11" i="2"/>
  <c r="N11" i="2"/>
  <c r="O4" i="2"/>
  <c r="N4" i="2"/>
  <c r="N15" i="2"/>
  <c r="O15" i="2"/>
  <c r="O20" i="2"/>
  <c r="N20" i="2"/>
  <c r="O6" i="2"/>
  <c r="N6" i="2"/>
  <c r="M5" i="3"/>
  <c r="M6" i="3"/>
  <c r="M7" i="3"/>
  <c r="M11" i="3"/>
  <c r="M12" i="3"/>
  <c r="M13" i="3"/>
  <c r="M14" i="3"/>
  <c r="M15" i="3"/>
  <c r="M16" i="3"/>
  <c r="M17" i="3"/>
  <c r="M18" i="3"/>
  <c r="M31" i="3"/>
  <c r="N15" i="3" l="1"/>
  <c r="O15" i="3"/>
  <c r="N18" i="3"/>
  <c r="O18" i="3"/>
  <c r="N14" i="3"/>
  <c r="O14" i="3"/>
  <c r="N7" i="3"/>
  <c r="O7" i="3"/>
  <c r="O17" i="3"/>
  <c r="N17" i="3"/>
  <c r="N13" i="3"/>
  <c r="O13" i="3"/>
  <c r="O6" i="3"/>
  <c r="N6" i="3"/>
  <c r="O16" i="3"/>
  <c r="N16" i="3"/>
  <c r="O12" i="3"/>
  <c r="N12" i="3"/>
  <c r="O5" i="3"/>
  <c r="N5" i="3"/>
  <c r="M4" i="1"/>
  <c r="M5" i="2"/>
  <c r="O5" i="2" l="1"/>
  <c r="N5" i="2"/>
  <c r="O4" i="1"/>
  <c r="N4" i="1"/>
  <c r="M4" i="3"/>
  <c r="O4" i="3" l="1"/>
  <c r="N4" i="3"/>
</calcChain>
</file>

<file path=xl/sharedStrings.xml><?xml version="1.0" encoding="utf-8"?>
<sst xmlns="http://schemas.openxmlformats.org/spreadsheetml/2006/main" count="734" uniqueCount="406">
  <si>
    <t>预披露</t>
  </si>
  <si>
    <t>类型</t>
  </si>
  <si>
    <t>项目编号</t>
  </si>
  <si>
    <t>隶属集团</t>
  </si>
  <si>
    <t>转让方</t>
  </si>
  <si>
    <t>项目名称</t>
  </si>
  <si>
    <t>挂牌价格（万）</t>
  </si>
  <si>
    <t>所属行业</t>
  </si>
  <si>
    <t>披露开始</t>
  </si>
  <si>
    <t>披露截止</t>
  </si>
  <si>
    <t>受托机构</t>
  </si>
  <si>
    <t>客户名称</t>
  </si>
  <si>
    <t>部门</t>
  </si>
  <si>
    <t>维护</t>
  </si>
  <si>
    <t>交易所</t>
  </si>
  <si>
    <t>经办</t>
  </si>
  <si>
    <t>备注</t>
  </si>
  <si>
    <t>王艳峰</t>
  </si>
  <si>
    <t>机械/设备制造（专有设备）</t>
  </si>
  <si>
    <t>中国建材集团有限公司</t>
  </si>
  <si>
    <t>中国能源建设集团有限公司</t>
  </si>
  <si>
    <t>石油化工</t>
  </si>
  <si>
    <t>高磊</t>
  </si>
  <si>
    <t>电子/信息/电信</t>
  </si>
  <si>
    <t>中国联合网络通信集团有限公司</t>
  </si>
  <si>
    <t>中粮集团有限公司</t>
  </si>
  <si>
    <t>中国农业发展集团有限公司</t>
  </si>
  <si>
    <t>中国通用技术（集团）控股有限责任公司</t>
  </si>
  <si>
    <t>中国交通建设集团有限公司</t>
  </si>
  <si>
    <t>侯伟</t>
  </si>
  <si>
    <t>中国华录集团有限公司</t>
  </si>
  <si>
    <t>中国航空发动机集团有限公司</t>
  </si>
  <si>
    <t>中国诚通控股集团有限公司</t>
  </si>
  <si>
    <t>中国国新控股有限责任公司</t>
  </si>
  <si>
    <t>康健</t>
  </si>
  <si>
    <t>中国电子信息产业集团有限公司</t>
  </si>
  <si>
    <t>股权</t>
  </si>
  <si>
    <t>挂牌开始</t>
  </si>
  <si>
    <t>挂牌截止</t>
  </si>
  <si>
    <t>转让方会员</t>
  </si>
  <si>
    <t>中国机械工业集团有限公司</t>
  </si>
  <si>
    <t>增资扩股</t>
  </si>
  <si>
    <t>融资方</t>
  </si>
  <si>
    <t>融资金额（万元）</t>
  </si>
  <si>
    <t>专业服务机构</t>
  </si>
  <si>
    <t>实物</t>
  </si>
  <si>
    <t>中国船舶工业集团有限公司</t>
  </si>
  <si>
    <t>中国兵器装备集团有限公司</t>
  </si>
  <si>
    <t>中国航天科技集团有限公司</t>
  </si>
  <si>
    <t>中国保利集团有限公司</t>
  </si>
  <si>
    <t>中国中化集团有限公司</t>
  </si>
  <si>
    <t>中国化工集团有限公司</t>
  </si>
  <si>
    <t>中国化学工程集团有限公司</t>
  </si>
  <si>
    <t>中国移动通信集团有限公司</t>
  </si>
  <si>
    <t>中国电子科技集团有限公司</t>
  </si>
  <si>
    <t>中国节能环保集团有限公司</t>
  </si>
  <si>
    <t>中国华能集团有限公司</t>
  </si>
  <si>
    <t>中国大唐集团有限公司</t>
  </si>
  <si>
    <t>国家电力投资集团有限公司</t>
  </si>
  <si>
    <t>中国电信集团有限公司</t>
  </si>
  <si>
    <t>中国中车集团有限公司</t>
  </si>
  <si>
    <t>中国兵器工业集团有限公司</t>
  </si>
  <si>
    <t>中国第一汽车集团有限公司</t>
  </si>
  <si>
    <t>中国五矿集团有限公司</t>
  </si>
  <si>
    <t>中国铁路通信信号集团有限公司</t>
  </si>
  <si>
    <t>中国航天科工集团有限公司</t>
  </si>
  <si>
    <t>中国航空工业集团有限公司</t>
  </si>
  <si>
    <t>持股比例</t>
    <phoneticPr fontId="10" type="noConversion"/>
  </si>
  <si>
    <t>郭瑞</t>
  </si>
  <si>
    <t>中国石油化工集团公司</t>
  </si>
  <si>
    <t>中国海洋石油集团有限公司</t>
  </si>
  <si>
    <t>建筑/房地产</t>
  </si>
  <si>
    <t>中国建设科技有限公司</t>
  </si>
  <si>
    <t>有色金属</t>
  </si>
  <si>
    <t>中国有色矿业集团有限公司</t>
  </si>
  <si>
    <t>北京矿冶科技集团有限公司</t>
  </si>
  <si>
    <t>中国冶金地质总局</t>
  </si>
  <si>
    <t>中国黄金集团有限公司</t>
  </si>
  <si>
    <t>中国煤炭地质总局</t>
  </si>
  <si>
    <t>医药/医疗</t>
  </si>
  <si>
    <t>中国盐业有限公司</t>
  </si>
  <si>
    <t>建筑房地产</t>
  </si>
  <si>
    <t>中国建筑集团有限公司</t>
  </si>
  <si>
    <t>南光（集团）有限公司[中国南光集团有限公司]</t>
  </si>
  <si>
    <t>中国铁路总公司</t>
  </si>
  <si>
    <t>中国普天信息产业集团有限公司</t>
  </si>
  <si>
    <t>中国船舶重工集团有限公司</t>
  </si>
  <si>
    <t>中国一重集团有限公司</t>
  </si>
  <si>
    <t>哈尔滨电气集团有限公司</t>
  </si>
  <si>
    <t>机械科学研究总院集团有限公司</t>
  </si>
  <si>
    <t>东风汽车集团有限公司</t>
  </si>
  <si>
    <t>中国西电集团有限公司</t>
  </si>
  <si>
    <t>中国铁路工程集团有限公司</t>
  </si>
  <si>
    <t>航天航空业</t>
  </si>
  <si>
    <t>中国南方航空集团有限公司</t>
  </si>
  <si>
    <t>其他</t>
  </si>
  <si>
    <t>中国烟草总公司</t>
  </si>
  <si>
    <t>中国医药集团有限公司</t>
  </si>
  <si>
    <t>中国华电集团有限公司</t>
  </si>
  <si>
    <t>中国南方电网有限责任公司</t>
  </si>
  <si>
    <t>国家电网有限公司</t>
  </si>
  <si>
    <t>电信</t>
  </si>
  <si>
    <t>电信科学技术研究院有限公司</t>
  </si>
  <si>
    <t>机械/设备制造</t>
  </si>
  <si>
    <t>中国钢研科技集团有限公司</t>
  </si>
  <si>
    <t>中国铁路物资集团有限公司</t>
  </si>
  <si>
    <t>招商局集团有限公司</t>
  </si>
  <si>
    <t>航空航天业</t>
  </si>
  <si>
    <t>金融业</t>
  </si>
  <si>
    <t>鞍钢集团有限公司</t>
  </si>
  <si>
    <t>刘燕</t>
  </si>
  <si>
    <t>中国铝业集团有限公司</t>
  </si>
  <si>
    <t>有研科技集团有限公司</t>
  </si>
  <si>
    <t>张自博</t>
  </si>
  <si>
    <t>王达</t>
  </si>
  <si>
    <t>中国石油天然气集团有限公司</t>
  </si>
  <si>
    <t>郭爽</t>
  </si>
  <si>
    <t>刘萍</t>
  </si>
  <si>
    <t>郏明辉</t>
  </si>
  <si>
    <t>能源、房地产</t>
  </si>
  <si>
    <t>备注</t>
    <phoneticPr fontId="10" type="noConversion"/>
  </si>
  <si>
    <t>备注</t>
    <phoneticPr fontId="10" type="noConversion"/>
  </si>
  <si>
    <t>近一年净利润（万）</t>
    <phoneticPr fontId="10" type="noConversion"/>
  </si>
  <si>
    <t>近一年净利润（万）</t>
    <phoneticPr fontId="10" type="noConversion"/>
  </si>
  <si>
    <t>才宽</t>
  </si>
  <si>
    <t>中国建筑科学研究院有限公司</t>
  </si>
  <si>
    <t>其它</t>
  </si>
  <si>
    <t>新兴际华集团有限公司</t>
  </si>
  <si>
    <t>中国铁道建筑有限公司</t>
  </si>
  <si>
    <t>佟鑫</t>
  </si>
  <si>
    <t>国家能源投资集团有限责任公司</t>
  </si>
  <si>
    <t>中国核工业集团有限公司</t>
  </si>
  <si>
    <t>中国商用飞机有限责任公司</t>
  </si>
  <si>
    <t>中国远洋海运集团有限公司</t>
  </si>
  <si>
    <t>中国东方航空集团有限公司</t>
  </si>
  <si>
    <t>中国宝武钢铁集团有限公司</t>
  </si>
  <si>
    <t>赵媛媛</t>
  </si>
  <si>
    <t>武汉邮电科学研究院有限公司</t>
  </si>
  <si>
    <t>王艳峰、佟鑫</t>
  </si>
  <si>
    <t>中国林业集团有限公司</t>
  </si>
  <si>
    <t>中国民航信息集团有限公司</t>
  </si>
  <si>
    <t>王磊</t>
  </si>
  <si>
    <t>/</t>
  </si>
  <si>
    <t>南京昆仑能源有限公司60%股权</t>
    <phoneticPr fontId="10" type="noConversion"/>
  </si>
  <si>
    <t>G32018BJ1000430</t>
    <phoneticPr fontId="10" type="noConversion"/>
  </si>
  <si>
    <t>燃气生产和供应业</t>
    <phoneticPr fontId="10" type="noConversion"/>
  </si>
  <si>
    <t>北京智德盛投资顾问有限公司（郭爽）</t>
    <phoneticPr fontId="10" type="noConversion"/>
  </si>
  <si>
    <t>陈乌榕泽</t>
    <phoneticPr fontId="10" type="noConversion"/>
  </si>
  <si>
    <t>北交所</t>
    <phoneticPr fontId="10" type="noConversion"/>
  </si>
  <si>
    <t>昆仑能源投资（山东）有限公司</t>
    <phoneticPr fontId="10" type="noConversion"/>
  </si>
  <si>
    <t>中国石油天然气集团有限公司</t>
    <phoneticPr fontId="10" type="noConversion"/>
  </si>
  <si>
    <t>央企</t>
    <phoneticPr fontId="10" type="noConversion"/>
  </si>
  <si>
    <t>长沙市雨花区南大路28号206室房地产</t>
    <phoneticPr fontId="10" type="noConversion"/>
  </si>
  <si>
    <t>GR2018BJ1004496</t>
    <phoneticPr fontId="10" type="noConversion"/>
  </si>
  <si>
    <t>泰格林纸集团股份有限公司</t>
    <phoneticPr fontId="10" type="noConversion"/>
  </si>
  <si>
    <t>企业实物资产</t>
    <phoneticPr fontId="10" type="noConversion"/>
  </si>
  <si>
    <t>北京易产全投资有限公司</t>
    <phoneticPr fontId="10" type="noConversion"/>
  </si>
  <si>
    <t>刘嘉琪</t>
    <phoneticPr fontId="10" type="noConversion"/>
  </si>
  <si>
    <t>北交所</t>
    <phoneticPr fontId="10" type="noConversion"/>
  </si>
  <si>
    <t>中国诚通控股集团有限公司</t>
    <phoneticPr fontId="10" type="noConversion"/>
  </si>
  <si>
    <t>央企</t>
    <phoneticPr fontId="10" type="noConversion"/>
  </si>
  <si>
    <t>长沙市雨花区南大路28号107室房地产及13号车库</t>
    <phoneticPr fontId="10" type="noConversion"/>
  </si>
  <si>
    <t>GR2018BJ1004495</t>
    <phoneticPr fontId="10" type="noConversion"/>
  </si>
  <si>
    <t>泰格林纸集团股份有限公司</t>
    <phoneticPr fontId="10" type="noConversion"/>
  </si>
  <si>
    <t>企业实物资产</t>
    <phoneticPr fontId="10" type="noConversion"/>
  </si>
  <si>
    <t>北京易产全投资有限公司</t>
    <phoneticPr fontId="10" type="noConversion"/>
  </si>
  <si>
    <t>长沙市雨花区南大路28号106室房地产及05号车库</t>
    <phoneticPr fontId="10" type="noConversion"/>
  </si>
  <si>
    <t>GR2018BJ1004494</t>
    <phoneticPr fontId="10" type="noConversion"/>
  </si>
  <si>
    <t>泰格林纸集团股份有限公司</t>
    <phoneticPr fontId="10" type="noConversion"/>
  </si>
  <si>
    <t>长沙市雨花区南大路28号406室房地产</t>
    <phoneticPr fontId="10" type="noConversion"/>
  </si>
  <si>
    <t>GR2018BJ1004493</t>
    <phoneticPr fontId="10" type="noConversion"/>
  </si>
  <si>
    <t>泰格林纸集团股份有限公司</t>
    <phoneticPr fontId="10" type="noConversion"/>
  </si>
  <si>
    <t>北京市朝阳区东三环中路甲10号6层702的房产及负二层59号停车位</t>
    <phoneticPr fontId="10" type="noConversion"/>
  </si>
  <si>
    <t>GR2018BJ1003556-3</t>
    <phoneticPr fontId="10" type="noConversion"/>
  </si>
  <si>
    <t>深圳市人民金台股权投资有限公司</t>
    <phoneticPr fontId="10" type="noConversion"/>
  </si>
  <si>
    <t>金雨顺</t>
    <phoneticPr fontId="10" type="noConversion"/>
  </si>
  <si>
    <t>人民网股份有限公司</t>
    <phoneticPr fontId="10" type="noConversion"/>
  </si>
  <si>
    <t>人民日报社</t>
    <phoneticPr fontId="10" type="noConversion"/>
  </si>
  <si>
    <t>部委</t>
    <phoneticPr fontId="10" type="noConversion"/>
  </si>
  <si>
    <t>一重集团马鞍山重工有限公司持有的在建工程、土地使用权等资产</t>
    <phoneticPr fontId="10" type="noConversion"/>
  </si>
  <si>
    <t>GR2018BJ1003308-3</t>
    <phoneticPr fontId="10" type="noConversion"/>
  </si>
  <si>
    <t>一重集团马鞍山重工有限公司</t>
    <phoneticPr fontId="10" type="noConversion"/>
  </si>
  <si>
    <t>中国一重集团有限公司</t>
    <phoneticPr fontId="10" type="noConversion"/>
  </si>
  <si>
    <t>央企</t>
    <phoneticPr fontId="10" type="noConversion"/>
  </si>
  <si>
    <t>——</t>
    <phoneticPr fontId="10" type="noConversion"/>
  </si>
  <si>
    <t>重庆宝钢美威车轮有限公司大轮产线相关设备</t>
    <phoneticPr fontId="10" type="noConversion"/>
  </si>
  <si>
    <t>GR2018BJ1004503</t>
    <phoneticPr fontId="10" type="noConversion"/>
  </si>
  <si>
    <t>重庆宝钢美威车轮有限公司</t>
    <phoneticPr fontId="10" type="noConversion"/>
  </si>
  <si>
    <t>中国宝武钢铁集团有限公司</t>
    <phoneticPr fontId="10" type="noConversion"/>
  </si>
  <si>
    <t>钟缘</t>
    <phoneticPr fontId="10" type="noConversion"/>
  </si>
  <si>
    <t>中国宝武钢铁集团有限公司</t>
    <phoneticPr fontId="10" type="noConversion"/>
  </si>
  <si>
    <t>央企</t>
    <phoneticPr fontId="10" type="noConversion"/>
  </si>
  <si>
    <t>北交所</t>
    <phoneticPr fontId="10" type="noConversion"/>
  </si>
  <si>
    <t>淮沪煤电有限公司田集发电厂通流改造设备</t>
    <phoneticPr fontId="10" type="noConversion"/>
  </si>
  <si>
    <t>GR2018BJ1004492</t>
    <phoneticPr fontId="10" type="noConversion"/>
  </si>
  <si>
    <t>淮沪煤电有限公司</t>
    <phoneticPr fontId="10" type="noConversion"/>
  </si>
  <si>
    <t>中国电能成套设备有限公司</t>
    <phoneticPr fontId="10" type="noConversion"/>
  </si>
  <si>
    <t>李培</t>
    <phoneticPr fontId="10" type="noConversion"/>
  </si>
  <si>
    <t>北交所</t>
    <phoneticPr fontId="10" type="noConversion"/>
  </si>
  <si>
    <t>国家电力投资集团有限公司</t>
    <phoneticPr fontId="10" type="noConversion"/>
  </si>
  <si>
    <t>北京汉华国际饭店有限公司拟处置闲置的固定资产和存货</t>
    <phoneticPr fontId="10" type="noConversion"/>
  </si>
  <si>
    <t>GR2018BJ1004505</t>
    <phoneticPr fontId="10" type="noConversion"/>
  </si>
  <si>
    <t>北京汉华国际饭店有限公司</t>
    <phoneticPr fontId="10" type="noConversion"/>
  </si>
  <si>
    <t>北京中兴荣投资顾问有限公司</t>
    <phoneticPr fontId="10" type="noConversion"/>
  </si>
  <si>
    <t>曹麟</t>
    <phoneticPr fontId="10" type="noConversion"/>
  </si>
  <si>
    <t>国家能源投资集团有限责任公司</t>
    <phoneticPr fontId="10" type="noConversion"/>
  </si>
  <si>
    <t>国电蚌埠发电有限公司2017年技改拆除报废资产项目</t>
    <phoneticPr fontId="10" type="noConversion"/>
  </si>
  <si>
    <t>GR2018BJ1004490</t>
    <phoneticPr fontId="10" type="noConversion"/>
  </si>
  <si>
    <t>国电蚌埠发电有限公司</t>
    <phoneticPr fontId="10" type="noConversion"/>
  </si>
  <si>
    <t>国电保险经纪（北京）有限公司</t>
    <phoneticPr fontId="10" type="noConversion"/>
  </si>
  <si>
    <t>国电聊城生物质发电有限公司52%股权及相关债权</t>
    <phoneticPr fontId="10" type="noConversion"/>
  </si>
  <si>
    <t>G32018BJ1000790-0</t>
    <phoneticPr fontId="10" type="noConversion"/>
  </si>
  <si>
    <t>电力、热力生产和供应业</t>
    <phoneticPr fontId="10" type="noConversion"/>
  </si>
  <si>
    <t>黄寓韩</t>
    <phoneticPr fontId="10" type="noConversion"/>
  </si>
  <si>
    <t>国电聊城发电有限公司</t>
    <phoneticPr fontId="10" type="noConversion"/>
  </si>
  <si>
    <t>国家能源投资集团有限责任公司</t>
    <phoneticPr fontId="10" type="noConversion"/>
  </si>
  <si>
    <t>央企</t>
    <phoneticPr fontId="10" type="noConversion"/>
  </si>
  <si>
    <t>河南平高电力设备有限公司100%股权</t>
    <phoneticPr fontId="10" type="noConversion"/>
  </si>
  <si>
    <t>G32018BJ1000652</t>
    <phoneticPr fontId="10" type="noConversion"/>
  </si>
  <si>
    <t>电气机械和器材制造业</t>
    <phoneticPr fontId="10" type="noConversion"/>
  </si>
  <si>
    <t>北京未然科技咨询有限公司</t>
    <phoneticPr fontId="10" type="noConversion"/>
  </si>
  <si>
    <t>陈乌榕泽</t>
    <phoneticPr fontId="10" type="noConversion"/>
  </si>
  <si>
    <t>北交所</t>
    <phoneticPr fontId="10" type="noConversion"/>
  </si>
  <si>
    <t>平高集团有限公司工会委员会</t>
    <phoneticPr fontId="10" type="noConversion"/>
  </si>
  <si>
    <t>国家电网有限公司</t>
    <phoneticPr fontId="10" type="noConversion"/>
  </si>
  <si>
    <t>央企</t>
    <phoneticPr fontId="10" type="noConversion"/>
  </si>
  <si>
    <t>永济中粮大宝食品工业有限公司50%股权及1780.2197万元债权</t>
    <phoneticPr fontId="10" type="noConversion"/>
  </si>
  <si>
    <t>G32018BJ1000156-5</t>
    <phoneticPr fontId="10" type="noConversion"/>
  </si>
  <si>
    <t>食品制造业</t>
    <phoneticPr fontId="10" type="noConversion"/>
  </si>
  <si>
    <t>北京金羊泰和投资咨询有限公司</t>
    <phoneticPr fontId="10" type="noConversion"/>
  </si>
  <si>
    <t>陈乌榕泽</t>
    <phoneticPr fontId="10" type="noConversion"/>
  </si>
  <si>
    <t>中粮工业食品进出口有限公司</t>
    <phoneticPr fontId="10" type="noConversion"/>
  </si>
  <si>
    <t>中粮集团有限公司</t>
    <phoneticPr fontId="10" type="noConversion"/>
  </si>
  <si>
    <t>杭州千岛湖荣华游船股份有限公司33.7552万股股份（占总股本的1.6878％）</t>
    <phoneticPr fontId="10" type="noConversion"/>
  </si>
  <si>
    <t>Q318SH1014872</t>
    <phoneticPr fontId="10" type="noConversion"/>
  </si>
  <si>
    <t>住宿餐饮及旅游业</t>
    <phoneticPr fontId="10" type="noConversion"/>
  </si>
  <si>
    <t>上交所</t>
    <phoneticPr fontId="10" type="noConversion"/>
  </si>
  <si>
    <t>淳安县电力实业有限公司</t>
    <phoneticPr fontId="10" type="noConversion"/>
  </si>
  <si>
    <t xml:space="preserve"> 黄昕宇</t>
    <phoneticPr fontId="10" type="noConversion"/>
  </si>
  <si>
    <t>北京国融传奇资产管理有限公司</t>
    <phoneticPr fontId="10" type="noConversion"/>
  </si>
  <si>
    <t>金华八达郑宅水电有限公司20.95%股权</t>
    <phoneticPr fontId="10" type="noConversion"/>
  </si>
  <si>
    <t>Q318SH1014873</t>
    <phoneticPr fontId="10" type="noConversion"/>
  </si>
  <si>
    <t xml:space="preserve"> 电力工业</t>
    <phoneticPr fontId="10" type="noConversion"/>
  </si>
  <si>
    <t xml:space="preserve"> 金华送变电工程有限公司</t>
    <phoneticPr fontId="10" type="noConversion"/>
  </si>
  <si>
    <t>黄昕宇</t>
    <phoneticPr fontId="10" type="noConversion"/>
  </si>
  <si>
    <t>上海熔焰企业管理中心</t>
    <phoneticPr fontId="10" type="noConversion"/>
  </si>
  <si>
    <t>南京东威金属制品有限公司50%股权</t>
    <phoneticPr fontId="10" type="noConversion"/>
  </si>
  <si>
    <t>G32018SH1000370</t>
    <phoneticPr fontId="10" type="noConversion"/>
  </si>
  <si>
    <t>交通运输设备制造业</t>
    <phoneticPr fontId="10" type="noConversion"/>
  </si>
  <si>
    <t>东华汽车实业有限公司</t>
    <phoneticPr fontId="10" type="noConversion"/>
  </si>
  <si>
    <t xml:space="preserve"> 上海汽车集团股份有限公司</t>
    <phoneticPr fontId="10" type="noConversion"/>
  </si>
  <si>
    <t>市属</t>
    <phoneticPr fontId="10" type="noConversion"/>
  </si>
  <si>
    <t>王婕(股权二部)</t>
    <phoneticPr fontId="10" type="noConversion"/>
  </si>
  <si>
    <t xml:space="preserve"> 上海汽车资产经营有限公司</t>
    <phoneticPr fontId="10" type="noConversion"/>
  </si>
  <si>
    <t>常州常飞房地产开发有限公司100%股权及转让方对标的企业的16360万元债权</t>
    <phoneticPr fontId="10" type="noConversion"/>
  </si>
  <si>
    <t>G32018SH1000169</t>
    <phoneticPr fontId="10" type="noConversion"/>
  </si>
  <si>
    <t>房地产业</t>
    <phoneticPr fontId="10" type="noConversion"/>
  </si>
  <si>
    <t xml:space="preserve"> 常州欣盛酒店投资管理有限公司</t>
    <phoneticPr fontId="10" type="noConversion"/>
  </si>
  <si>
    <t>中国航空工业集团有限公司</t>
    <phoneticPr fontId="10" type="noConversion"/>
  </si>
  <si>
    <t>杨莹</t>
    <phoneticPr fontId="10" type="noConversion"/>
  </si>
  <si>
    <t>上交所</t>
    <phoneticPr fontId="10" type="noConversion"/>
  </si>
  <si>
    <t xml:space="preserve"> 中国航空工业集团有限公司</t>
    <phoneticPr fontId="10" type="noConversion"/>
  </si>
  <si>
    <t>烟台科信房地产开发有限公司86.4%股权</t>
    <phoneticPr fontId="10" type="noConversion"/>
  </si>
  <si>
    <t>G32018SH1000380-2</t>
    <phoneticPr fontId="10" type="noConversion"/>
  </si>
  <si>
    <t>中国电子产业开发有限公司</t>
    <phoneticPr fontId="10" type="noConversion"/>
  </si>
  <si>
    <t>中国电子信息产业集团有限公司</t>
    <phoneticPr fontId="10" type="noConversion"/>
  </si>
  <si>
    <t xml:space="preserve"> 闵尚</t>
    <phoneticPr fontId="10" type="noConversion"/>
  </si>
  <si>
    <t>中国电子物资有限公司</t>
    <phoneticPr fontId="10" type="noConversion"/>
  </si>
  <si>
    <t>湖北鹏程保险经纪有限公司5.02%股权</t>
    <phoneticPr fontId="10" type="noConversion"/>
  </si>
  <si>
    <t>G32018SH1000468</t>
    <phoneticPr fontId="10" type="noConversion"/>
  </si>
  <si>
    <t xml:space="preserve"> 其他服务业</t>
    <phoneticPr fontId="10" type="noConversion"/>
  </si>
  <si>
    <t>武汉钢铁集团财务有限责任公司</t>
    <phoneticPr fontId="10" type="noConversion"/>
  </si>
  <si>
    <t>中国宝武钢铁集团有限公司</t>
    <phoneticPr fontId="10" type="noConversion"/>
  </si>
  <si>
    <t>央企</t>
    <phoneticPr fontId="10" type="noConversion"/>
  </si>
  <si>
    <t>孙轶先</t>
    <phoneticPr fontId="10" type="noConversion"/>
  </si>
  <si>
    <t>中国宝武钢铁集团有限公司</t>
    <phoneticPr fontId="10" type="noConversion"/>
  </si>
  <si>
    <t>郑州银建房地产开发有限公司部分资产（郑州市上街区鸿盛新城小区1号楼11单元501号一套房产）</t>
    <phoneticPr fontId="10" type="noConversion"/>
  </si>
  <si>
    <t>GR2018SH1001145</t>
    <phoneticPr fontId="10" type="noConversion"/>
  </si>
  <si>
    <t xml:space="preserve"> 不动产</t>
    <phoneticPr fontId="10" type="noConversion"/>
  </si>
  <si>
    <t>郑州银建房地产开发有限公司</t>
    <phoneticPr fontId="10" type="noConversion"/>
  </si>
  <si>
    <t>中国铝业集团有限公司</t>
    <phoneticPr fontId="10" type="noConversion"/>
  </si>
  <si>
    <t>肖敏</t>
    <phoneticPr fontId="10" type="noConversion"/>
  </si>
  <si>
    <t>上交所</t>
    <phoneticPr fontId="10" type="noConversion"/>
  </si>
  <si>
    <t>中铝保险经纪（北京）股份有限公司</t>
    <phoneticPr fontId="10" type="noConversion"/>
  </si>
  <si>
    <t>郑州银建房地产开发有限公司部分资产（郑州市上街区鸿盛新城小区1号楼8单元501号一套房产）</t>
    <phoneticPr fontId="10" type="noConversion"/>
  </si>
  <si>
    <t>郑州银建房地产开发有限公司部分资产（郑州市上街区鸿盛新城小区1号楼9单元502号一套房产）</t>
    <phoneticPr fontId="10" type="noConversion"/>
  </si>
  <si>
    <t>GR2018SH1001144</t>
    <phoneticPr fontId="10" type="noConversion"/>
  </si>
  <si>
    <t>郑州银建房地产开发有限公司部分资产（郑州市上街区鸿盛新城小区1号楼20单元401号一套房产）</t>
    <phoneticPr fontId="10" type="noConversion"/>
  </si>
  <si>
    <t>GR2018SH1001150</t>
    <phoneticPr fontId="10" type="noConversion"/>
  </si>
  <si>
    <t>郑州银建房地产开发有限公司部分资产（郑州市上街区鸿盛新城小区1号楼15单元402号一套房产）</t>
    <phoneticPr fontId="10" type="noConversion"/>
  </si>
  <si>
    <t>GR2018SH1001146</t>
    <phoneticPr fontId="10" type="noConversion"/>
  </si>
  <si>
    <t>郑州银建房地产开发有限公司部分资产（郑州市上街区鸿盛新城小区1号楼16单元502号一套房产）</t>
    <phoneticPr fontId="10" type="noConversion"/>
  </si>
  <si>
    <t>GR2018SH1001147</t>
    <phoneticPr fontId="10" type="noConversion"/>
  </si>
  <si>
    <t>郑州银建房地产开发有限公司部分资产（郑州市上街区鸿盛新城小区1号楼17单元501号一套房产）</t>
    <phoneticPr fontId="10" type="noConversion"/>
  </si>
  <si>
    <t>郑州银建房地产开发有限公司部分资产（郑州市上街区鸿盛新城小区1号楼19单元401号一套房产）</t>
    <phoneticPr fontId="10" type="noConversion"/>
  </si>
  <si>
    <t>郑州银建房地产开发有限公司部分资产（郑州市上街区鸿盛新城小区1号楼8单元301号一套房产）</t>
    <phoneticPr fontId="10" type="noConversion"/>
  </si>
  <si>
    <t>郑州银建房地产开发有限公司部分资产（郑州市上街区鸿盛新城小区1号楼9单元501号一套房产）</t>
    <phoneticPr fontId="10" type="noConversion"/>
  </si>
  <si>
    <t>GR2018SH1001140</t>
    <phoneticPr fontId="10" type="noConversion"/>
  </si>
  <si>
    <t>郑州银建房地产开发有限公司部分资产（郑州市上街区鸿盛新城小区1号楼6单元401号一套房产）</t>
    <phoneticPr fontId="10" type="noConversion"/>
  </si>
  <si>
    <t>GR2018SH1001143</t>
    <phoneticPr fontId="10" type="noConversion"/>
  </si>
  <si>
    <t>天津滨海快速交通发展有限公司持有的21套房产</t>
    <phoneticPr fontId="10" type="noConversion"/>
  </si>
  <si>
    <t>GR2018TJ1001807-2</t>
    <phoneticPr fontId="10" type="noConversion"/>
  </si>
  <si>
    <t>天津松德企业管理咨询有限公司</t>
    <phoneticPr fontId="10" type="noConversion"/>
  </si>
  <si>
    <t>赵洋</t>
    <phoneticPr fontId="10" type="noConversion"/>
  </si>
  <si>
    <t>天交所</t>
    <phoneticPr fontId="10" type="noConversion"/>
  </si>
  <si>
    <t>天津滨海快速交通发展有限公司</t>
    <phoneticPr fontId="10" type="noConversion"/>
  </si>
  <si>
    <t>天津轨道交通集团有限公司</t>
    <phoneticPr fontId="10" type="noConversion"/>
  </si>
  <si>
    <t>市属</t>
    <phoneticPr fontId="10" type="noConversion"/>
  </si>
  <si>
    <t>重庆渝铁石化销售有限公司20.34%股权</t>
    <phoneticPr fontId="10" type="noConversion"/>
  </si>
  <si>
    <t>201811000243 (监测编号：G32018CQ1000113-2)</t>
    <phoneticPr fontId="10" type="noConversion"/>
  </si>
  <si>
    <t>零售业</t>
    <phoneticPr fontId="10" type="noConversion"/>
  </si>
  <si>
    <t>重交所</t>
    <phoneticPr fontId="10" type="noConversion"/>
  </si>
  <si>
    <t>成都铁路石油化工实业有限公司</t>
    <phoneticPr fontId="10" type="noConversion"/>
  </si>
  <si>
    <t>中国铁路总公司</t>
    <phoneticPr fontId="10" type="noConversion"/>
  </si>
  <si>
    <t>部委</t>
    <phoneticPr fontId="10" type="noConversion"/>
  </si>
  <si>
    <t>汪沛然</t>
    <phoneticPr fontId="10" type="noConversion"/>
  </si>
  <si>
    <t>——</t>
    <phoneticPr fontId="10" type="noConversion"/>
  </si>
  <si>
    <t>吉林市北矿建筑工程有限公司100%股权</t>
    <phoneticPr fontId="10" type="noConversion"/>
  </si>
  <si>
    <t>G32018BJ1000664</t>
    <phoneticPr fontId="10" type="noConversion"/>
  </si>
  <si>
    <t xml:space="preserve"> 房屋建筑业</t>
    <phoneticPr fontId="10" type="noConversion"/>
  </si>
  <si>
    <t>中国技术交易所有限公司</t>
    <phoneticPr fontId="10" type="noConversion"/>
  </si>
  <si>
    <t>江梦湖</t>
    <phoneticPr fontId="10" type="noConversion"/>
  </si>
  <si>
    <t>北京矿建建设集团有限公司</t>
    <phoneticPr fontId="10" type="noConversion"/>
  </si>
  <si>
    <t>北京能源集团有限责任公司</t>
    <phoneticPr fontId="10" type="noConversion"/>
  </si>
  <si>
    <t>北京帅鑫建筑工程有限责任公司3.73%股权</t>
    <phoneticPr fontId="10" type="noConversion"/>
  </si>
  <si>
    <t>G32018BJ1000791</t>
    <phoneticPr fontId="10" type="noConversion"/>
  </si>
  <si>
    <t>房屋建筑业</t>
    <phoneticPr fontId="10" type="noConversion"/>
  </si>
  <si>
    <t>中国技术交易所有限公司</t>
    <phoneticPr fontId="10" type="noConversion"/>
  </si>
  <si>
    <t>江梦湖</t>
    <phoneticPr fontId="10" type="noConversion"/>
  </si>
  <si>
    <t>北京矿建建设集团有限公司</t>
    <phoneticPr fontId="10" type="noConversion"/>
  </si>
  <si>
    <t>市属</t>
    <phoneticPr fontId="10" type="noConversion"/>
  </si>
  <si>
    <t>湖南航天磁电有限责任公司0.25%股权</t>
    <phoneticPr fontId="10" type="noConversion"/>
  </si>
  <si>
    <t>G32018BJ1000792</t>
    <phoneticPr fontId="10" type="noConversion"/>
  </si>
  <si>
    <t>计算机、通信和其他电子设备制造业</t>
    <phoneticPr fontId="10" type="noConversion"/>
  </si>
  <si>
    <t>北京汇通行投资顾问有限公司</t>
    <phoneticPr fontId="10" type="noConversion"/>
  </si>
  <si>
    <t>殷辰飞</t>
    <phoneticPr fontId="10" type="noConversion"/>
  </si>
  <si>
    <t>北交所</t>
    <phoneticPr fontId="10" type="noConversion"/>
  </si>
  <si>
    <t>中国长城工业广州有限公司</t>
    <phoneticPr fontId="10" type="noConversion"/>
  </si>
  <si>
    <t>中国航天科技集团有限公司</t>
    <phoneticPr fontId="10" type="noConversion"/>
  </si>
  <si>
    <t>央企</t>
    <phoneticPr fontId="10" type="noConversion"/>
  </si>
  <si>
    <t>成都成发物业公司整体产权</t>
    <phoneticPr fontId="10" type="noConversion"/>
  </si>
  <si>
    <t>G32018BJ1000619</t>
    <phoneticPr fontId="10" type="noConversion"/>
  </si>
  <si>
    <t>批发业</t>
    <phoneticPr fontId="10" type="noConversion"/>
  </si>
  <si>
    <t>中国航发资产管理有限公司</t>
    <phoneticPr fontId="10" type="noConversion"/>
  </si>
  <si>
    <t>陈擎</t>
    <phoneticPr fontId="10" type="noConversion"/>
  </si>
  <si>
    <t>北交所</t>
    <phoneticPr fontId="10" type="noConversion"/>
  </si>
  <si>
    <t>中国航发成都发动机有限公司</t>
    <phoneticPr fontId="10" type="noConversion"/>
  </si>
  <si>
    <t>中国航空发动机集团有限公司</t>
    <phoneticPr fontId="10" type="noConversion"/>
  </si>
  <si>
    <t>一汽解放汽车销售有限公司持有的上海市虹口区欧阳路498号办公用房项目</t>
    <phoneticPr fontId="10" type="noConversion"/>
  </si>
  <si>
    <t>GR2018BJ1004508</t>
    <phoneticPr fontId="10" type="noConversion"/>
  </si>
  <si>
    <t>一汽解放汽车销售有限公司</t>
    <phoneticPr fontId="10" type="noConversion"/>
  </si>
  <si>
    <t>企业实物资产</t>
    <phoneticPr fontId="10" type="noConversion"/>
  </si>
  <si>
    <t>北京中招国际拍卖有限公司</t>
    <phoneticPr fontId="10" type="noConversion"/>
  </si>
  <si>
    <t>中国第一汽车集团有限公司</t>
    <phoneticPr fontId="10" type="noConversion"/>
  </si>
  <si>
    <t>央企</t>
    <phoneticPr fontId="10" type="noConversion"/>
  </si>
  <si>
    <t>一汽解放汽车销售有限公司持有的广州市白云区广从路京溪竹园小区24套房产项目</t>
    <phoneticPr fontId="10" type="noConversion"/>
  </si>
  <si>
    <t>GR2018BJ1004507</t>
    <phoneticPr fontId="10" type="noConversion"/>
  </si>
  <si>
    <t>一汽解放汽车销售有限公司持有的沈阳市沈河区南乐郊路64-3号1单元房产14套房产项目</t>
    <phoneticPr fontId="10" type="noConversion"/>
  </si>
  <si>
    <t>GR2018BJ1004506</t>
    <phoneticPr fontId="10" type="noConversion"/>
  </si>
  <si>
    <t>宁夏天信建设发展有限责任公司100%股权</t>
    <phoneticPr fontId="10" type="noConversion"/>
  </si>
  <si>
    <t>G32018SH1000469</t>
    <phoneticPr fontId="10" type="noConversion"/>
  </si>
  <si>
    <t xml:space="preserve"> 电力工业</t>
    <phoneticPr fontId="10" type="noConversion"/>
  </si>
  <si>
    <t>宁夏电力集体资产投资集团有限公司</t>
    <phoneticPr fontId="10" type="noConversion"/>
  </si>
  <si>
    <t>国家电网有限公司</t>
    <phoneticPr fontId="10" type="noConversion"/>
  </si>
  <si>
    <t>央企</t>
    <phoneticPr fontId="10" type="noConversion"/>
  </si>
  <si>
    <t>黄昕宇</t>
    <phoneticPr fontId="10" type="noConversion"/>
  </si>
  <si>
    <t>上交所</t>
    <phoneticPr fontId="10" type="noConversion"/>
  </si>
  <si>
    <t>宁夏产权交易所（有限公司）</t>
    <phoneticPr fontId="10" type="noConversion"/>
  </si>
  <si>
    <t>北京二商食品股份有限公司5786.1万股股份（占总股本的17.6675%）</t>
    <phoneticPr fontId="10" type="noConversion"/>
  </si>
  <si>
    <t>G32018SH1000470</t>
    <phoneticPr fontId="10" type="noConversion"/>
  </si>
  <si>
    <t>上交所</t>
    <phoneticPr fontId="10" type="noConversion"/>
  </si>
  <si>
    <t>中国信达资产管理股份有限公司</t>
    <phoneticPr fontId="10" type="noConversion"/>
  </si>
  <si>
    <t>市属</t>
    <phoneticPr fontId="10" type="noConversion"/>
  </si>
  <si>
    <t>陈文军(央企六部)</t>
    <phoneticPr fontId="10" type="noConversion"/>
  </si>
  <si>
    <t>中国信达资产管理股份有限公司</t>
    <phoneticPr fontId="10" type="noConversion"/>
  </si>
  <si>
    <t>食品工业</t>
    <phoneticPr fontId="10" type="noConversion"/>
  </si>
  <si>
    <t>GR2018SH1001141</t>
  </si>
  <si>
    <t>GR2018SH1001148</t>
  </si>
  <si>
    <t>GR2018SH1001149</t>
  </si>
  <si>
    <t>GR2018SH1001142</t>
  </si>
  <si>
    <t>郑州银建房地产开发有限公司部分资产（郑州市上街区鸿盛新城小区1号楼20单元501号一套房产）</t>
    <phoneticPr fontId="10" type="noConversion"/>
  </si>
  <si>
    <t>GR2018SH1001151</t>
    <phoneticPr fontId="10" type="noConversion"/>
  </si>
  <si>
    <t>郑州银建房地产开发有限公司部分资产（郑州市上街区鸿盛新城小区1号楼17单元502号一套房产）</t>
    <phoneticPr fontId="10" type="noConversion"/>
  </si>
  <si>
    <t>GR2018SH1001152</t>
    <phoneticPr fontId="10" type="noConversion"/>
  </si>
  <si>
    <t>郑州银建房地产开发有限公司部分资产（郑州市上街区鸿盛新城小区1号楼1单元502号一套房产）</t>
    <phoneticPr fontId="10" type="noConversion"/>
  </si>
  <si>
    <t>GR2018SH1001153</t>
    <phoneticPr fontId="10" type="noConversion"/>
  </si>
  <si>
    <t>国药控股（中国）融资租赁有限公司增资项目</t>
    <phoneticPr fontId="10" type="noConversion"/>
  </si>
  <si>
    <t>G62018SH1000071</t>
    <phoneticPr fontId="10" type="noConversion"/>
  </si>
  <si>
    <t>不低于50000万元</t>
    <phoneticPr fontId="10" type="noConversion"/>
  </si>
  <si>
    <t>租赁业</t>
    <phoneticPr fontId="10" type="noConversion"/>
  </si>
  <si>
    <t>视征集情况而定</t>
    <phoneticPr fontId="10" type="noConversion"/>
  </si>
  <si>
    <t>上交所</t>
    <phoneticPr fontId="10" type="noConversion"/>
  </si>
  <si>
    <t>中国医药集团有限公司</t>
    <phoneticPr fontId="10" type="noConversion"/>
  </si>
  <si>
    <t>央企</t>
    <phoneticPr fontId="10" type="noConversion"/>
  </si>
  <si>
    <t>国药控股（中国）融资租赁有限公司</t>
    <phoneticPr fontId="10" type="noConversion"/>
  </si>
  <si>
    <t xml:space="preserve">杨莹 </t>
    <phoneticPr fontId="10" type="noConversion"/>
  </si>
  <si>
    <t>北京汇通行投资顾问有限公司</t>
    <phoneticPr fontId="10" type="noConversion"/>
  </si>
  <si>
    <t>北京中电广通科技有限公司95%股权</t>
    <phoneticPr fontId="10" type="noConversion"/>
  </si>
  <si>
    <t>G32018TJ1000124</t>
    <phoneticPr fontId="10" type="noConversion"/>
  </si>
  <si>
    <t>软件和信息技术服务业</t>
    <phoneticPr fontId="10" type="noConversion"/>
  </si>
  <si>
    <t>史红军</t>
    <phoneticPr fontId="10" type="noConversion"/>
  </si>
  <si>
    <t>天交所</t>
    <phoneticPr fontId="10" type="noConversion"/>
  </si>
  <si>
    <t xml:space="preserve">中国电子物资有限公司 </t>
    <phoneticPr fontId="10" type="noConversion"/>
  </si>
  <si>
    <t>中国瑞达投资发展集团有限公司95%</t>
    <phoneticPr fontId="10" type="noConversion"/>
  </si>
  <si>
    <t>央企</t>
    <phoneticPr fontId="10" type="noConversion"/>
  </si>
  <si>
    <t>中国电子信息产业集团有限公司</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</si>
</sst>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20"/>
      <color theme="0"/>
      <name val="微软雅黑"/>
      <family val="2"/>
      <charset val="134"/>
    </font>
    <font>
      <b/>
      <sz val="12"/>
      <color theme="0"/>
      <name val="微软雅黑"/>
      <family val="2"/>
      <charset val="134"/>
    </font>
    <font>
      <sz val="10"/>
      <name val="微软雅黑"/>
      <family val="2"/>
      <charset val="134"/>
    </font>
    <font>
      <b/>
      <sz val="10"/>
      <color theme="1"/>
      <name val="微软雅黑"/>
      <family val="2"/>
      <charset val="134"/>
    </font>
    <font>
      <b/>
      <sz val="10"/>
      <name val="微软雅黑"/>
      <family val="2"/>
      <charset val="134"/>
    </font>
    <font>
      <b/>
      <sz val="11"/>
      <color theme="0"/>
      <name val="微软雅黑"/>
      <family val="2"/>
      <charset val="134"/>
    </font>
    <font>
      <sz val="10"/>
      <color theme="1"/>
      <name val="微软雅黑"/>
      <family val="2"/>
      <charset val="134"/>
    </font>
    <font>
      <b/>
      <sz val="20"/>
      <color theme="0"/>
      <name val="微软雅黑"/>
      <family val="2"/>
      <charset val="134"/>
    </font>
    <font>
      <sz val="11"/>
      <color theme="1"/>
      <name val="宋体"/>
      <family val="3"/>
      <charset val="134"/>
      <scheme val="minor"/>
    </font>
    <font>
      <sz val="9"/>
      <name val="宋体"/>
      <family val="3"/>
      <charset val="134"/>
      <scheme val="minor"/>
    </font>
    <font>
      <sz val="11"/>
      <color theme="1"/>
      <name val="微软雅黑"/>
      <family val="2"/>
      <charset val="134"/>
    </font>
    <font>
      <sz val="11"/>
      <color rgb="FF000000"/>
      <name val="微软雅黑"/>
      <family val="2"/>
      <charset val="134"/>
    </font>
    <font>
      <sz val="11"/>
      <color rgb="FFFF0000"/>
      <name val="微软雅黑"/>
      <family val="2"/>
      <charset val="134"/>
    </font>
    <font>
      <sz val="11"/>
      <name val="微软雅黑"/>
      <family val="2"/>
      <charset val="134"/>
    </font>
    <font>
      <sz val="11"/>
      <color rgb="FF00B0F0"/>
      <name val="微软雅黑"/>
      <family val="2"/>
      <charset val="134"/>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6">
    <border>
      <left/>
      <right/>
      <top/>
      <bottom/>
      <diagonal/>
    </border>
    <border>
      <left/>
      <right/>
      <top/>
      <bottom style="thin">
        <color theme="2" tint="-0.499984740745262"/>
      </bottom>
      <diagonal/>
    </border>
    <border>
      <left/>
      <right/>
      <top style="thin">
        <color theme="2" tint="-0.499984740745262"/>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2" tint="-0.499984740745262"/>
      </top>
      <bottom style="thin">
        <color theme="2" tint="-0.499984740745262"/>
      </bottom>
      <diagonal/>
    </border>
  </borders>
  <cellStyleXfs count="3">
    <xf numFmtId="0" fontId="0" fillId="0" borderId="0">
      <alignment vertical="center"/>
    </xf>
    <xf numFmtId="0" fontId="9" fillId="0" borderId="0"/>
    <xf numFmtId="0" fontId="9" fillId="0" borderId="0">
      <alignment vertical="center"/>
    </xf>
  </cellStyleXfs>
  <cellXfs count="32">
    <xf numFmtId="0" fontId="0" fillId="0" borderId="0" xfId="0">
      <alignment vertical="center"/>
    </xf>
    <xf numFmtId="0" fontId="0" fillId="2" borderId="0" xfId="0" applyFill="1">
      <alignment vertical="center"/>
    </xf>
    <xf numFmtId="0" fontId="11" fillId="0" borderId="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4" fillId="2" borderId="4" xfId="0" applyFont="1" applyFill="1" applyBorder="1" applyAlignment="1">
      <alignment vertical="center" wrapText="1"/>
    </xf>
    <xf numFmtId="0" fontId="7" fillId="2" borderId="4" xfId="0" applyFont="1" applyFill="1" applyBorder="1" applyAlignment="1">
      <alignment vertical="center" wrapText="1"/>
    </xf>
    <xf numFmtId="0" fontId="7" fillId="2" borderId="3"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3" xfId="0" applyFont="1" applyFill="1" applyBorder="1" applyAlignment="1">
      <alignment vertical="center"/>
    </xf>
    <xf numFmtId="0" fontId="6"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0" fillId="2" borderId="0" xfId="0" applyFont="1" applyFill="1">
      <alignment vertical="center"/>
    </xf>
    <xf numFmtId="0" fontId="2" fillId="3" borderId="2" xfId="0"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14" fontId="12" fillId="0" borderId="3" xfId="0" applyNumberFormat="1" applyFont="1" applyFill="1" applyBorder="1" applyAlignment="1">
      <alignment horizontal="center" vertical="center" wrapText="1"/>
    </xf>
    <xf numFmtId="14" fontId="11"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0" fillId="2" borderId="0" xfId="0" applyNumberFormat="1" applyFill="1">
      <alignment vertical="center"/>
    </xf>
    <xf numFmtId="0" fontId="0" fillId="2" borderId="0" xfId="0" applyNumberFormat="1" applyFont="1" applyFill="1">
      <alignment vertical="center"/>
    </xf>
    <xf numFmtId="0" fontId="9" fillId="2" borderId="0" xfId="0" applyFont="1" applyFill="1">
      <alignment vertical="center"/>
    </xf>
    <xf numFmtId="4" fontId="11" fillId="0" borderId="3" xfId="0" applyNumberFormat="1" applyFont="1" applyFill="1" applyBorder="1" applyAlignment="1">
      <alignment horizontal="center" vertical="center" wrapText="1"/>
    </xf>
    <xf numFmtId="0" fontId="15" fillId="0"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8" fillId="3" borderId="5" xfId="0" applyFont="1" applyFill="1" applyBorder="1" applyAlignment="1">
      <alignment horizontal="center" vertical="center" wrapText="1"/>
    </xf>
  </cellXfs>
  <cellStyles count="3">
    <cellStyle name="常规" xfId="0" builtinId="0"/>
    <cellStyle name="常规 2" xfId="1"/>
    <cellStyle name="常规 3" xfId="2"/>
  </cellStyles>
  <dxfs count="57">
    <dxf>
      <font>
        <color rgb="FF9C0006"/>
      </font>
      <fill>
        <patternFill>
          <bgColor rgb="FFFFC7CE"/>
        </patternFill>
      </fill>
    </dxf>
    <dxf>
      <font>
        <color rgb="FF9C0006"/>
      </font>
      <fill>
        <patternFill>
          <bgColor rgb="FFFFC7CE"/>
        </patternFill>
      </fill>
    </dxf>
    <dxf>
      <font>
        <b val="0"/>
        <i val="0"/>
        <color rgb="FFFF0000"/>
      </font>
    </dxf>
    <dxf>
      <font>
        <b val="0"/>
        <i val="0"/>
        <color rgb="FFFF000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color rgb="FFFF0000"/>
      </font>
    </dxf>
    <dxf>
      <font>
        <b val="0"/>
        <i val="0"/>
        <color rgb="FFFF0000"/>
      </font>
    </dxf>
    <dxf>
      <font>
        <color rgb="FF9C0006"/>
      </font>
      <fill>
        <patternFill>
          <bgColor rgb="FFFFC7CE"/>
        </patternFill>
      </fill>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color rgb="FFFF0000"/>
      </font>
    </dxf>
    <dxf>
      <font>
        <b val="0"/>
        <i val="0"/>
        <color rgb="FFFF0000"/>
      </font>
    </dxf>
    <dxf>
      <font>
        <color rgb="FF9C0006"/>
      </font>
      <fill>
        <patternFill>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8.11.26&#22522;&#30784;&#25968;&#25454;&#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预披露"/>
      <sheetName val="股权"/>
      <sheetName val="增资扩股"/>
      <sheetName val="实物"/>
    </sheetNames>
    <sheetDataSet>
      <sheetData sheetId="0"/>
      <sheetData sheetId="1">
        <row r="133">
          <cell r="D133" t="str">
            <v>中国中化集团有限公司</v>
          </cell>
          <cell r="E133" t="str">
            <v>郭瑞</v>
          </cell>
          <cell r="F133" t="str">
            <v>石油化工</v>
          </cell>
        </row>
        <row r="134">
          <cell r="D134" t="str">
            <v>中国石油化工集团公司</v>
          </cell>
          <cell r="E134" t="str">
            <v>郭瑞</v>
          </cell>
          <cell r="F134" t="str">
            <v>石油化工</v>
          </cell>
        </row>
        <row r="135">
          <cell r="D135" t="str">
            <v>中国化学工程集团有限公司</v>
          </cell>
          <cell r="E135" t="str">
            <v>郭瑞</v>
          </cell>
          <cell r="F135" t="str">
            <v>石油化工</v>
          </cell>
        </row>
        <row r="136">
          <cell r="D136" t="str">
            <v>中国化工集团有限公司</v>
          </cell>
          <cell r="E136" t="str">
            <v>郭瑞</v>
          </cell>
          <cell r="F136" t="str">
            <v>石油化工</v>
          </cell>
        </row>
        <row r="137">
          <cell r="D137" t="str">
            <v>中国海洋石油集团有限公司</v>
          </cell>
          <cell r="E137" t="str">
            <v>郭瑞</v>
          </cell>
          <cell r="F137" t="str">
            <v>石油化工</v>
          </cell>
        </row>
        <row r="138">
          <cell r="D138" t="str">
            <v>中国建设科技有限公司</v>
          </cell>
          <cell r="E138" t="str">
            <v>才宽</v>
          </cell>
          <cell r="F138" t="str">
            <v>建筑/房地产</v>
          </cell>
        </row>
        <row r="139">
          <cell r="D139" t="str">
            <v>中国建筑科学研究院有限公司</v>
          </cell>
          <cell r="E139" t="str">
            <v>才宽</v>
          </cell>
          <cell r="F139" t="str">
            <v>建筑/房地产</v>
          </cell>
        </row>
        <row r="140">
          <cell r="D140" t="str">
            <v>中国能源建设集团有限公司</v>
          </cell>
          <cell r="E140" t="str">
            <v>郭瑞</v>
          </cell>
          <cell r="F140" t="str">
            <v>建筑/房地产</v>
          </cell>
        </row>
        <row r="141">
          <cell r="D141" t="str">
            <v>中粮集团有限公司</v>
          </cell>
          <cell r="E141" t="str">
            <v>郭瑞</v>
          </cell>
          <cell r="F141" t="str">
            <v>建筑/房地产</v>
          </cell>
        </row>
        <row r="142">
          <cell r="D142" t="str">
            <v>中国五矿集团有限公司</v>
          </cell>
          <cell r="E142" t="str">
            <v>才宽</v>
          </cell>
          <cell r="F142" t="str">
            <v>有色金属</v>
          </cell>
        </row>
        <row r="143">
          <cell r="D143" t="str">
            <v>中国有色矿业集团有限公司</v>
          </cell>
          <cell r="E143" t="str">
            <v>才宽</v>
          </cell>
          <cell r="F143" t="str">
            <v>有色金属</v>
          </cell>
        </row>
        <row r="144">
          <cell r="D144" t="str">
            <v>北京矿冶科技集团有限公司</v>
          </cell>
          <cell r="E144" t="str">
            <v>郭瑞</v>
          </cell>
          <cell r="F144" t="str">
            <v>有色金属</v>
          </cell>
        </row>
        <row r="145">
          <cell r="D145" t="str">
            <v>中国冶金地质总局</v>
          </cell>
          <cell r="E145" t="str">
            <v>才宽</v>
          </cell>
          <cell r="F145" t="str">
            <v>有色金属</v>
          </cell>
        </row>
        <row r="146">
          <cell r="D146" t="str">
            <v>中国黄金集团有限公司</v>
          </cell>
          <cell r="E146" t="str">
            <v>郭瑞</v>
          </cell>
          <cell r="F146" t="str">
            <v>有色金属</v>
          </cell>
        </row>
        <row r="147">
          <cell r="D147" t="str">
            <v>中国电子科技集团有限公司</v>
          </cell>
          <cell r="E147" t="str">
            <v>郭瑞</v>
          </cell>
          <cell r="F147" t="str">
            <v>其它</v>
          </cell>
        </row>
        <row r="148">
          <cell r="D148" t="str">
            <v>中国铁路通信信号集团有限公司</v>
          </cell>
          <cell r="E148" t="str">
            <v>郭瑞</v>
          </cell>
          <cell r="F148" t="str">
            <v>其它</v>
          </cell>
        </row>
        <row r="149">
          <cell r="D149" t="str">
            <v>中国煤炭地质总局</v>
          </cell>
          <cell r="E149" t="str">
            <v>郭瑞</v>
          </cell>
          <cell r="F149" t="str">
            <v>其它</v>
          </cell>
        </row>
        <row r="150">
          <cell r="D150" t="str">
            <v>武汉邮电科学研究院有限公司</v>
          </cell>
          <cell r="E150" t="str">
            <v>郭瑞</v>
          </cell>
          <cell r="F150" t="str">
            <v>其它</v>
          </cell>
        </row>
        <row r="151">
          <cell r="D151" t="str">
            <v>中国通用技术（集团）控股有限责任公司</v>
          </cell>
          <cell r="E151" t="str">
            <v>高磊</v>
          </cell>
          <cell r="F151" t="str">
            <v>医药/医疗</v>
          </cell>
        </row>
        <row r="152">
          <cell r="D152" t="str">
            <v>中国盐业有限公司</v>
          </cell>
          <cell r="E152" t="str">
            <v>高磊</v>
          </cell>
          <cell r="F152" t="str">
            <v>医药/医疗</v>
          </cell>
        </row>
        <row r="153">
          <cell r="D153" t="str">
            <v>有研科技集团有限公司</v>
          </cell>
          <cell r="E153" t="str">
            <v>高磊</v>
          </cell>
          <cell r="F153" t="str">
            <v>医药/医疗</v>
          </cell>
        </row>
        <row r="154">
          <cell r="D154" t="str">
            <v>中国农业发展集团有限公司</v>
          </cell>
          <cell r="E154" t="str">
            <v>高磊</v>
          </cell>
          <cell r="F154" t="str">
            <v>医药/医疗</v>
          </cell>
        </row>
        <row r="155">
          <cell r="D155" t="str">
            <v>中国建筑集团有限公司</v>
          </cell>
          <cell r="E155" t="str">
            <v>高磊</v>
          </cell>
          <cell r="F155" t="str">
            <v>建筑房地产</v>
          </cell>
        </row>
        <row r="156">
          <cell r="D156" t="str">
            <v>南光（集团）有限公司[中国南光集团有限公司]</v>
          </cell>
          <cell r="E156" t="str">
            <v>高磊</v>
          </cell>
          <cell r="F156" t="str">
            <v>建筑房地产</v>
          </cell>
        </row>
        <row r="157">
          <cell r="D157" t="str">
            <v>中国普天信息产业集团有限公司</v>
          </cell>
          <cell r="E157" t="str">
            <v>高磊</v>
          </cell>
          <cell r="F157" t="str">
            <v>电子/信息/电信</v>
          </cell>
        </row>
        <row r="158">
          <cell r="D158" t="str">
            <v>中国联合网络通信集团有限公司</v>
          </cell>
          <cell r="E158" t="str">
            <v>高磊</v>
          </cell>
          <cell r="F158" t="str">
            <v>电子/信息/电信</v>
          </cell>
        </row>
        <row r="159">
          <cell r="D159" t="str">
            <v>中国移动通信集团有限公司</v>
          </cell>
          <cell r="E159" t="str">
            <v>高磊</v>
          </cell>
          <cell r="F159" t="str">
            <v>电子/信息/电信</v>
          </cell>
        </row>
        <row r="160">
          <cell r="D160" t="str">
            <v>鞍钢集团有限公司</v>
          </cell>
          <cell r="E160" t="str">
            <v>高磊</v>
          </cell>
          <cell r="F160" t="str">
            <v>其他</v>
          </cell>
        </row>
        <row r="161">
          <cell r="D161" t="str">
            <v>中国航空发动机集团有限公司</v>
          </cell>
          <cell r="E161" t="str">
            <v>高磊</v>
          </cell>
          <cell r="F161" t="str">
            <v>其他</v>
          </cell>
        </row>
        <row r="162">
          <cell r="D162" t="str">
            <v>新兴际华集团有限公司</v>
          </cell>
          <cell r="E162" t="str">
            <v>高磊</v>
          </cell>
          <cell r="F162" t="str">
            <v>其他</v>
          </cell>
        </row>
        <row r="163">
          <cell r="D163" t="str">
            <v>中国船舶重工集团有限公司</v>
          </cell>
          <cell r="E163" t="str">
            <v>王艳峰</v>
          </cell>
          <cell r="F163" t="str">
            <v>机械/设备制造（专有设备）</v>
          </cell>
        </row>
        <row r="164">
          <cell r="D164" t="str">
            <v>中国船舶工业集团有限公司</v>
          </cell>
          <cell r="E164" t="str">
            <v>王艳峰</v>
          </cell>
          <cell r="F164" t="str">
            <v>机械/设备制造（专有设备）</v>
          </cell>
        </row>
        <row r="165">
          <cell r="D165" t="str">
            <v>中国机械工业集团有限公司</v>
          </cell>
          <cell r="E165" t="str">
            <v>张自博</v>
          </cell>
          <cell r="F165" t="str">
            <v>机械/设备制造（专有设备）</v>
          </cell>
        </row>
        <row r="166">
          <cell r="D166" t="str">
            <v>中国兵器装备集团有限公司</v>
          </cell>
          <cell r="E166" t="str">
            <v>王艳峰</v>
          </cell>
          <cell r="F166" t="str">
            <v>机械/设备制造（专有设备）</v>
          </cell>
        </row>
        <row r="167">
          <cell r="D167" t="str">
            <v>中国一重集团有限公司</v>
          </cell>
          <cell r="E167" t="str">
            <v>张自博</v>
          </cell>
          <cell r="F167" t="str">
            <v>机械/设备制造（专有设备）</v>
          </cell>
        </row>
        <row r="168">
          <cell r="D168" t="str">
            <v>哈尔滨电气集团有限公司</v>
          </cell>
          <cell r="E168" t="str">
            <v>王艳峰</v>
          </cell>
          <cell r="F168" t="str">
            <v>机械/设备制造（专有设备）</v>
          </cell>
        </row>
        <row r="169">
          <cell r="D169" t="str">
            <v>机械科学研究总院集团有限公司</v>
          </cell>
          <cell r="E169" t="str">
            <v>王艳峰</v>
          </cell>
          <cell r="F169" t="str">
            <v>机械/设备制造（专有设备）</v>
          </cell>
        </row>
        <row r="170">
          <cell r="D170" t="str">
            <v>东风汽车集团有限公司</v>
          </cell>
          <cell r="E170" t="str">
            <v>王艳峰</v>
          </cell>
          <cell r="F170" t="str">
            <v>机械/设备制造（专有设备）</v>
          </cell>
        </row>
        <row r="171">
          <cell r="D171" t="str">
            <v>中国西电集团有限公司</v>
          </cell>
          <cell r="E171" t="str">
            <v>张自博</v>
          </cell>
          <cell r="F171" t="str">
            <v>机械/设备制造（专有设备）</v>
          </cell>
        </row>
        <row r="172">
          <cell r="D172" t="str">
            <v>中国建材集团有限公司</v>
          </cell>
          <cell r="E172" t="str">
            <v>王艳峰</v>
          </cell>
          <cell r="F172" t="str">
            <v>建筑/房地产</v>
          </cell>
        </row>
        <row r="173">
          <cell r="D173" t="str">
            <v>中国铁路工程集团有限公司</v>
          </cell>
          <cell r="E173" t="str">
            <v>张自博</v>
          </cell>
        </row>
        <row r="174">
          <cell r="D174" t="str">
            <v>中国保利集团有限公司</v>
          </cell>
          <cell r="E174" t="str">
            <v>王艳峰、佟鑫</v>
          </cell>
        </row>
        <row r="175">
          <cell r="D175" t="str">
            <v>中国航天科技集团有限公司</v>
          </cell>
          <cell r="E175" t="str">
            <v>王艳峰</v>
          </cell>
          <cell r="F175" t="str">
            <v>航天航空业</v>
          </cell>
        </row>
        <row r="176">
          <cell r="D176" t="str">
            <v>中国南方航空集团有限公司</v>
          </cell>
          <cell r="E176" t="str">
            <v>王艳峰</v>
          </cell>
        </row>
        <row r="177">
          <cell r="D177" t="str">
            <v>中国烟草总公司</v>
          </cell>
          <cell r="E177" t="str">
            <v>张自博</v>
          </cell>
          <cell r="F177" t="str">
            <v>其他</v>
          </cell>
        </row>
        <row r="178">
          <cell r="D178" t="str">
            <v>中国南方电网有限责任公司</v>
          </cell>
          <cell r="E178" t="str">
            <v>张自博</v>
          </cell>
          <cell r="F178" t="str">
            <v>其他</v>
          </cell>
        </row>
        <row r="179">
          <cell r="D179" t="str">
            <v>中国电子信息产业集团有限公司</v>
          </cell>
          <cell r="E179" t="str">
            <v>王艳峰</v>
          </cell>
          <cell r="F179" t="str">
            <v>其他</v>
          </cell>
        </row>
        <row r="180">
          <cell r="D180" t="str">
            <v>中国医药集团有限公司</v>
          </cell>
          <cell r="E180" t="str">
            <v>王艳峰</v>
          </cell>
          <cell r="F180" t="str">
            <v>其他</v>
          </cell>
        </row>
        <row r="181">
          <cell r="D181" t="str">
            <v>中国华能集团有限公司</v>
          </cell>
          <cell r="E181" t="str">
            <v>侯伟</v>
          </cell>
          <cell r="F181" t="str">
            <v>能源、房地产</v>
          </cell>
        </row>
        <row r="182">
          <cell r="D182" t="str">
            <v>中国大唐集团有限公司</v>
          </cell>
          <cell r="E182" t="str">
            <v>侯伟</v>
          </cell>
          <cell r="F182" t="str">
            <v>能源、房地产</v>
          </cell>
        </row>
        <row r="183">
          <cell r="D183" t="str">
            <v>中国石油天然气集团有限公司</v>
          </cell>
          <cell r="E183" t="str">
            <v>郭爽</v>
          </cell>
          <cell r="F183" t="str">
            <v>能源、房地产</v>
          </cell>
        </row>
        <row r="184">
          <cell r="D184" t="str">
            <v>国家电网有限公司</v>
          </cell>
          <cell r="E184" t="str">
            <v>郭爽</v>
          </cell>
          <cell r="F184" t="str">
            <v>能源、房地产</v>
          </cell>
        </row>
        <row r="185">
          <cell r="D185" t="str">
            <v>招商局集团有限公司</v>
          </cell>
          <cell r="E185" t="str">
            <v>郭爽</v>
          </cell>
          <cell r="F185" t="str">
            <v>能源、房地产</v>
          </cell>
        </row>
        <row r="186">
          <cell r="D186" t="str">
            <v>中国交通建设集团有限公司</v>
          </cell>
          <cell r="E186" t="str">
            <v>侯伟</v>
          </cell>
          <cell r="F186" t="str">
            <v>能源、房地产</v>
          </cell>
        </row>
        <row r="187">
          <cell r="D187" t="str">
            <v>中国电信集团有限公司</v>
          </cell>
          <cell r="E187" t="str">
            <v>侯伟</v>
          </cell>
          <cell r="F187" t="str">
            <v>电信</v>
          </cell>
        </row>
        <row r="188">
          <cell r="D188" t="str">
            <v>电信科学技术研究院有限公司</v>
          </cell>
          <cell r="E188" t="str">
            <v>王达</v>
          </cell>
          <cell r="F188" t="str">
            <v>电信</v>
          </cell>
        </row>
        <row r="189">
          <cell r="D189" t="str">
            <v>中国华录集团有限公司</v>
          </cell>
          <cell r="E189" t="str">
            <v>王达</v>
          </cell>
          <cell r="F189" t="str">
            <v>电信</v>
          </cell>
        </row>
        <row r="190">
          <cell r="D190" t="str">
            <v>中国中车集团有限公司</v>
          </cell>
          <cell r="E190" t="str">
            <v>王达</v>
          </cell>
          <cell r="F190" t="str">
            <v>机械/设备制造</v>
          </cell>
        </row>
        <row r="191">
          <cell r="D191" t="str">
            <v>中国兵器工业集团有限公司</v>
          </cell>
          <cell r="E191" t="str">
            <v>郭爽</v>
          </cell>
          <cell r="F191" t="str">
            <v>机械/设备制造</v>
          </cell>
        </row>
        <row r="192">
          <cell r="D192" t="str">
            <v>中国钢研科技集团有限公司</v>
          </cell>
          <cell r="E192" t="str">
            <v>王达</v>
          </cell>
          <cell r="F192" t="str">
            <v>机械/设备制造</v>
          </cell>
        </row>
        <row r="193">
          <cell r="D193" t="str">
            <v>中国铁路总公司</v>
          </cell>
          <cell r="E193" t="str">
            <v>王达</v>
          </cell>
          <cell r="F193" t="str">
            <v>机械/设备制造</v>
          </cell>
        </row>
        <row r="194">
          <cell r="D194" t="str">
            <v>中国铁路物资集团有限公司</v>
          </cell>
          <cell r="E194" t="str">
            <v>王达</v>
          </cell>
          <cell r="F194" t="str">
            <v>机械/设备制造</v>
          </cell>
        </row>
        <row r="195">
          <cell r="D195" t="str">
            <v>中国航天科工集团有限公司</v>
          </cell>
          <cell r="E195" t="str">
            <v>刘燕</v>
          </cell>
          <cell r="F195" t="str">
            <v>航空航天业</v>
          </cell>
        </row>
        <row r="196">
          <cell r="D196" t="str">
            <v>中国航空工业集团有限公司</v>
          </cell>
          <cell r="E196" t="str">
            <v>刘燕</v>
          </cell>
          <cell r="F196" t="str">
            <v>航空航天业</v>
          </cell>
        </row>
        <row r="197">
          <cell r="D197" t="str">
            <v>中国诚通控股集团有限公司</v>
          </cell>
          <cell r="E197" t="str">
            <v>刘燕</v>
          </cell>
          <cell r="F197" t="str">
            <v>金融业</v>
          </cell>
        </row>
        <row r="198">
          <cell r="D198" t="str">
            <v>中国国新控股有限责任公司</v>
          </cell>
          <cell r="E198" t="str">
            <v>刘燕</v>
          </cell>
          <cell r="F198" t="str">
            <v>金融业</v>
          </cell>
        </row>
        <row r="199">
          <cell r="D199" t="str">
            <v>中国铁道建筑有限公司</v>
          </cell>
          <cell r="E199" t="str">
            <v>刘燕</v>
          </cell>
          <cell r="F199" t="str">
            <v>其他</v>
          </cell>
        </row>
        <row r="200">
          <cell r="D200" t="str">
            <v>中国林业集团有限公司</v>
          </cell>
          <cell r="E200" t="str">
            <v>刘燕</v>
          </cell>
          <cell r="F200" t="str">
            <v>其他</v>
          </cell>
        </row>
        <row r="201">
          <cell r="D201" t="str">
            <v>中国商用飞机有限责任公司</v>
          </cell>
          <cell r="E201" t="str">
            <v>刘燕</v>
          </cell>
          <cell r="F201" t="str">
            <v>其他</v>
          </cell>
        </row>
        <row r="202">
          <cell r="D202" t="str">
            <v>中国第一汽车集团有限公司</v>
          </cell>
          <cell r="E202" t="str">
            <v>刘燕</v>
          </cell>
          <cell r="F202" t="str">
            <v>其他</v>
          </cell>
        </row>
        <row r="203">
          <cell r="D203" t="str">
            <v>国家电力投资集团有限公司</v>
          </cell>
          <cell r="E203" t="str">
            <v>佟鑫</v>
          </cell>
          <cell r="F203" t="str">
            <v>能源、房地产</v>
          </cell>
        </row>
        <row r="204">
          <cell r="D204" t="str">
            <v>中国华电集团有限公司</v>
          </cell>
          <cell r="E204" t="str">
            <v>佟鑫</v>
          </cell>
          <cell r="F204" t="str">
            <v>能源、房地产</v>
          </cell>
        </row>
        <row r="205">
          <cell r="D205" t="str">
            <v>中国铝业集团有限公司</v>
          </cell>
          <cell r="E205" t="str">
            <v>佟鑫</v>
          </cell>
          <cell r="F205" t="str">
            <v>有色金属</v>
          </cell>
        </row>
        <row r="206">
          <cell r="D206" t="str">
            <v>中国节能环保集团有限公司</v>
          </cell>
          <cell r="E206" t="str">
            <v>佟鑫</v>
          </cell>
          <cell r="F206" t="str">
            <v>其他</v>
          </cell>
        </row>
        <row r="207">
          <cell r="D207" t="str">
            <v>中国民航信息集团有限公司</v>
          </cell>
          <cell r="E207" t="str">
            <v>王磊</v>
          </cell>
          <cell r="F207" t="str">
            <v>航空航天业</v>
          </cell>
        </row>
        <row r="208">
          <cell r="D208" t="str">
            <v>国家能源投资集团有限责任公司</v>
          </cell>
          <cell r="E208" t="str">
            <v>康健</v>
          </cell>
          <cell r="F208" t="str">
            <v>/</v>
          </cell>
        </row>
        <row r="209">
          <cell r="D209" t="str">
            <v>中国核工业集团有限公司</v>
          </cell>
          <cell r="E209" t="str">
            <v>康健</v>
          </cell>
          <cell r="F209" t="str">
            <v>/</v>
          </cell>
        </row>
        <row r="210">
          <cell r="D210" t="str">
            <v>中国远洋海运集团有限公司</v>
          </cell>
          <cell r="E210" t="str">
            <v>刘萍</v>
          </cell>
          <cell r="F210" t="str">
            <v>/</v>
          </cell>
        </row>
        <row r="211">
          <cell r="D211" t="str">
            <v>中国东方航空集团有限公司</v>
          </cell>
          <cell r="E211" t="str">
            <v>郏明辉</v>
          </cell>
          <cell r="F211" t="str">
            <v>/</v>
          </cell>
        </row>
        <row r="212">
          <cell r="D212" t="str">
            <v>中国宝武钢铁集团有限公司</v>
          </cell>
          <cell r="E212" t="str">
            <v>赵媛媛</v>
          </cell>
          <cell r="F212" t="str">
            <v>/</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92"/>
  <sheetViews>
    <sheetView showGridLines="0" tabSelected="1" zoomScale="70" zoomScaleNormal="70" workbookViewId="0">
      <selection activeCell="E15" sqref="E15"/>
    </sheetView>
  </sheetViews>
  <sheetFormatPr defaultColWidth="9" defaultRowHeight="14.4" x14ac:dyDescent="0.25"/>
  <cols>
    <col min="1" max="2" width="9" style="1"/>
    <col min="3" max="3" width="14.44140625" style="1" customWidth="1"/>
    <col min="4" max="5" width="21.21875" style="1" customWidth="1"/>
    <col min="6" max="6" width="20.109375" style="1" customWidth="1"/>
    <col min="7" max="7" width="22.109375" style="1" customWidth="1"/>
    <col min="8" max="8" width="10.44140625" style="25" customWidth="1"/>
    <col min="9" max="9" width="15.109375" style="1" customWidth="1"/>
    <col min="10" max="10" width="13.6640625" style="1" customWidth="1"/>
    <col min="11" max="11" width="14.33203125" style="1" customWidth="1"/>
    <col min="12" max="12" width="20" style="1" customWidth="1"/>
    <col min="13" max="13" width="18.77734375" style="1" customWidth="1"/>
    <col min="14" max="14" width="14.88671875" style="1" customWidth="1"/>
    <col min="15" max="17" width="9" style="1"/>
    <col min="18" max="19" width="14.33203125" style="1" customWidth="1"/>
    <col min="20" max="16384" width="9" style="1"/>
  </cols>
  <sheetData>
    <row r="2" spans="3:19" ht="40.5" customHeight="1" x14ac:dyDescent="0.25">
      <c r="C2" s="30" t="s">
        <v>0</v>
      </c>
      <c r="D2" s="30"/>
      <c r="E2" s="30"/>
      <c r="F2" s="30"/>
      <c r="G2" s="30"/>
      <c r="H2" s="30"/>
      <c r="I2" s="30"/>
      <c r="J2" s="30"/>
      <c r="K2" s="30"/>
      <c r="L2" s="30"/>
      <c r="M2" s="30"/>
      <c r="N2" s="30"/>
      <c r="O2" s="30"/>
      <c r="P2" s="30"/>
      <c r="Q2" s="30"/>
      <c r="R2" s="30"/>
      <c r="S2" s="30"/>
    </row>
    <row r="3" spans="3:19" ht="48" customHeight="1" x14ac:dyDescent="0.25">
      <c r="C3" s="17" t="s">
        <v>1</v>
      </c>
      <c r="D3" s="17" t="s">
        <v>2</v>
      </c>
      <c r="E3" s="17" t="s">
        <v>3</v>
      </c>
      <c r="F3" s="17" t="s">
        <v>4</v>
      </c>
      <c r="G3" s="17" t="s">
        <v>5</v>
      </c>
      <c r="H3" s="18" t="s">
        <v>6</v>
      </c>
      <c r="I3" s="17" t="s">
        <v>7</v>
      </c>
      <c r="J3" s="19" t="s">
        <v>8</v>
      </c>
      <c r="K3" s="19" t="s">
        <v>9</v>
      </c>
      <c r="L3" s="17" t="s">
        <v>10</v>
      </c>
      <c r="M3" s="17" t="s">
        <v>11</v>
      </c>
      <c r="N3" s="17" t="s">
        <v>12</v>
      </c>
      <c r="O3" s="17" t="s">
        <v>13</v>
      </c>
      <c r="P3" s="17" t="s">
        <v>14</v>
      </c>
      <c r="Q3" s="17" t="s">
        <v>15</v>
      </c>
      <c r="R3" s="17" t="s">
        <v>123</v>
      </c>
      <c r="S3" s="17" t="s">
        <v>120</v>
      </c>
    </row>
    <row r="4" spans="3:19" ht="42.75" customHeight="1" x14ac:dyDescent="0.25">
      <c r="C4" s="2" t="s">
        <v>216</v>
      </c>
      <c r="D4" s="2" t="s">
        <v>211</v>
      </c>
      <c r="E4" s="3" t="s">
        <v>215</v>
      </c>
      <c r="F4" s="3" t="s">
        <v>214</v>
      </c>
      <c r="G4" s="3" t="s">
        <v>210</v>
      </c>
      <c r="H4" s="24"/>
      <c r="I4" s="20" t="s">
        <v>212</v>
      </c>
      <c r="J4" s="20">
        <v>43431</v>
      </c>
      <c r="K4" s="21">
        <v>43458</v>
      </c>
      <c r="L4" s="22" t="s">
        <v>209</v>
      </c>
      <c r="M4" s="2" t="str">
        <f t="shared" ref="M4" si="0">E4</f>
        <v>国家能源投资集团有限责任公司</v>
      </c>
      <c r="N4" s="22" t="str">
        <f>VLOOKUP(M4,股权!$D$140:$F$219,3,FALSE)</f>
        <v>/</v>
      </c>
      <c r="O4" s="22" t="str">
        <f>VLOOKUP(M4,股权!$D$140:$F$219,2,FALSE)</f>
        <v>康健</v>
      </c>
      <c r="P4" s="2" t="s">
        <v>148</v>
      </c>
      <c r="Q4" s="3" t="s">
        <v>213</v>
      </c>
      <c r="R4" s="3">
        <v>-1519.66</v>
      </c>
      <c r="S4" s="23"/>
    </row>
    <row r="5" spans="3:19" ht="42.75" customHeight="1" x14ac:dyDescent="0.25">
      <c r="F5" s="25"/>
      <c r="H5" s="1"/>
      <c r="M5" s="25"/>
    </row>
    <row r="6" spans="3:19" ht="42.75" customHeight="1" x14ac:dyDescent="0.25">
      <c r="F6" s="25"/>
      <c r="H6" s="1"/>
      <c r="M6" s="25"/>
    </row>
    <row r="7" spans="3:19" ht="42.75" customHeight="1" x14ac:dyDescent="0.25">
      <c r="F7" s="25"/>
      <c r="H7" s="1"/>
      <c r="M7" s="25"/>
    </row>
    <row r="8" spans="3:19" ht="64.5" customHeight="1" x14ac:dyDescent="0.25">
      <c r="F8" s="25"/>
      <c r="H8" s="1"/>
      <c r="M8" s="25"/>
    </row>
    <row r="9" spans="3:19" ht="32.25" customHeight="1" x14ac:dyDescent="0.25">
      <c r="F9" s="25"/>
      <c r="H9" s="1"/>
      <c r="M9" s="25"/>
    </row>
    <row r="10" spans="3:19" x14ac:dyDescent="0.25">
      <c r="F10" s="25"/>
      <c r="H10" s="1"/>
      <c r="M10" s="25"/>
    </row>
    <row r="11" spans="3:19" x14ac:dyDescent="0.25">
      <c r="F11" s="25"/>
      <c r="H11" s="1"/>
      <c r="M11" s="25"/>
    </row>
    <row r="12" spans="3:19" ht="39.75" customHeight="1" x14ac:dyDescent="0.25">
      <c r="F12" s="25"/>
      <c r="H12" s="1"/>
      <c r="M12" s="25"/>
    </row>
    <row r="13" spans="3:19" ht="51" customHeight="1" x14ac:dyDescent="0.25">
      <c r="F13" s="25"/>
      <c r="H13" s="1"/>
      <c r="M13" s="25"/>
    </row>
    <row r="14" spans="3:19" x14ac:dyDescent="0.25">
      <c r="F14" s="25"/>
      <c r="H14" s="1"/>
      <c r="M14" s="25"/>
    </row>
    <row r="15" spans="3:19" ht="29.25" customHeight="1" x14ac:dyDescent="0.25">
      <c r="F15" s="25"/>
      <c r="H15" s="1"/>
      <c r="M15" s="25"/>
    </row>
    <row r="16" spans="3:19" x14ac:dyDescent="0.25">
      <c r="F16" s="25"/>
      <c r="H16" s="1"/>
      <c r="M16" s="25"/>
    </row>
    <row r="17" spans="6:13" x14ac:dyDescent="0.25">
      <c r="F17" s="25"/>
      <c r="H17" s="1"/>
      <c r="M17" s="25"/>
    </row>
    <row r="18" spans="6:13" x14ac:dyDescent="0.25">
      <c r="F18" s="25"/>
      <c r="H18" s="1"/>
      <c r="M18" s="25"/>
    </row>
    <row r="19" spans="6:13" x14ac:dyDescent="0.25">
      <c r="F19" s="25"/>
      <c r="H19" s="1"/>
      <c r="M19" s="25"/>
    </row>
    <row r="20" spans="6:13" x14ac:dyDescent="0.25">
      <c r="F20" s="25"/>
      <c r="H20" s="1"/>
      <c r="M20" s="25"/>
    </row>
    <row r="21" spans="6:13" x14ac:dyDescent="0.25">
      <c r="F21" s="25"/>
      <c r="H21" s="1"/>
      <c r="M21" s="25"/>
    </row>
    <row r="22" spans="6:13" x14ac:dyDescent="0.25">
      <c r="F22" s="25"/>
      <c r="H22" s="1"/>
      <c r="M22" s="25"/>
    </row>
    <row r="23" spans="6:13" x14ac:dyDescent="0.25">
      <c r="F23" s="25"/>
      <c r="H23" s="1"/>
      <c r="M23" s="25"/>
    </row>
    <row r="24" spans="6:13" x14ac:dyDescent="0.25">
      <c r="F24" s="25"/>
      <c r="H24" s="1"/>
      <c r="M24" s="25"/>
    </row>
    <row r="25" spans="6:13" ht="29.25" customHeight="1" x14ac:dyDescent="0.25">
      <c r="F25" s="25"/>
      <c r="H25" s="1"/>
      <c r="M25" s="25"/>
    </row>
    <row r="41" ht="14.25" customHeight="1" x14ac:dyDescent="0.25"/>
    <row r="133" spans="4:6" ht="15.6" x14ac:dyDescent="0.25">
      <c r="D133" s="4"/>
      <c r="E133" s="5"/>
      <c r="F133" s="6"/>
    </row>
    <row r="134" spans="4:6" ht="15.6" x14ac:dyDescent="0.25">
      <c r="D134" s="4"/>
      <c r="E134" s="5"/>
      <c r="F134" s="6"/>
    </row>
    <row r="135" spans="4:6" ht="15.6" x14ac:dyDescent="0.25">
      <c r="D135" s="4"/>
      <c r="E135" s="5"/>
      <c r="F135" s="6"/>
    </row>
    <row r="136" spans="4:6" ht="15.6" x14ac:dyDescent="0.25">
      <c r="D136" s="4"/>
      <c r="E136" s="5"/>
      <c r="F136" s="7"/>
    </row>
    <row r="137" spans="4:6" ht="15.6" x14ac:dyDescent="0.25">
      <c r="D137" s="4"/>
      <c r="E137" s="5"/>
      <c r="F137" s="7"/>
    </row>
    <row r="138" spans="4:6" ht="15.6" x14ac:dyDescent="0.25">
      <c r="D138" s="4"/>
      <c r="E138" s="5"/>
      <c r="F138" s="7"/>
    </row>
    <row r="139" spans="4:6" ht="15.6" x14ac:dyDescent="0.25">
      <c r="D139" s="4"/>
      <c r="E139" s="5"/>
      <c r="F139" s="7"/>
    </row>
    <row r="140" spans="4:6" ht="15.6" x14ac:dyDescent="0.25">
      <c r="D140" s="4"/>
      <c r="E140" s="5"/>
      <c r="F140" s="6"/>
    </row>
    <row r="141" spans="4:6" ht="15.6" x14ac:dyDescent="0.25">
      <c r="D141" s="4"/>
      <c r="E141" s="5"/>
      <c r="F141" s="6"/>
    </row>
    <row r="142" spans="4:6" ht="15.6" x14ac:dyDescent="0.25">
      <c r="D142" s="4"/>
      <c r="E142" s="5"/>
      <c r="F142" s="6"/>
    </row>
    <row r="143" spans="4:6" ht="15.6" x14ac:dyDescent="0.25">
      <c r="D143" s="4"/>
      <c r="E143" s="5"/>
      <c r="F143" s="6"/>
    </row>
    <row r="144" spans="4:6" ht="15.6" x14ac:dyDescent="0.25">
      <c r="D144" s="4"/>
      <c r="E144" s="5"/>
      <c r="F144" s="6"/>
    </row>
    <row r="145" spans="4:6" ht="15.6" x14ac:dyDescent="0.25">
      <c r="D145" s="4"/>
      <c r="E145" s="5"/>
      <c r="F145" s="6"/>
    </row>
    <row r="146" spans="4:6" ht="15.6" x14ac:dyDescent="0.25">
      <c r="D146" s="4"/>
      <c r="E146" s="5"/>
      <c r="F146" s="6"/>
    </row>
    <row r="147" spans="4:6" ht="15.6" x14ac:dyDescent="0.25">
      <c r="D147" s="4"/>
      <c r="E147" s="5"/>
      <c r="F147" s="7"/>
    </row>
    <row r="148" spans="4:6" ht="15.6" x14ac:dyDescent="0.25">
      <c r="D148" s="4"/>
      <c r="E148" s="5"/>
      <c r="F148" s="6"/>
    </row>
    <row r="149" spans="4:6" ht="15.6" x14ac:dyDescent="0.25">
      <c r="D149" s="4"/>
      <c r="E149" s="5"/>
      <c r="F149" s="6"/>
    </row>
    <row r="150" spans="4:6" ht="15.6" x14ac:dyDescent="0.25">
      <c r="D150" s="4"/>
      <c r="E150" s="5"/>
      <c r="F150" s="6"/>
    </row>
    <row r="151" spans="4:6" ht="15.6" x14ac:dyDescent="0.25">
      <c r="D151" s="4"/>
      <c r="E151" s="5"/>
      <c r="F151" s="6"/>
    </row>
    <row r="152" spans="4:6" ht="15.6" x14ac:dyDescent="0.25">
      <c r="D152" s="4"/>
      <c r="E152" s="5"/>
      <c r="F152" s="6"/>
    </row>
    <row r="153" spans="4:6" ht="15.6" x14ac:dyDescent="0.25">
      <c r="D153" s="4"/>
      <c r="E153" s="5"/>
      <c r="F153" s="6"/>
    </row>
    <row r="154" spans="4:6" ht="15.6" x14ac:dyDescent="0.25">
      <c r="D154" s="4"/>
      <c r="E154" s="5"/>
      <c r="F154" s="6"/>
    </row>
    <row r="155" spans="4:6" ht="15.6" x14ac:dyDescent="0.25">
      <c r="D155" s="4"/>
      <c r="E155" s="5"/>
      <c r="F155" s="7"/>
    </row>
    <row r="156" spans="4:6" ht="15.6" x14ac:dyDescent="0.25">
      <c r="D156" s="4"/>
      <c r="E156" s="5"/>
      <c r="F156" s="7"/>
    </row>
    <row r="157" spans="4:6" ht="15.6" x14ac:dyDescent="0.25">
      <c r="D157" s="4"/>
      <c r="E157" s="5"/>
      <c r="F157" s="7"/>
    </row>
    <row r="158" spans="4:6" ht="15.6" x14ac:dyDescent="0.25">
      <c r="D158" s="4"/>
      <c r="E158" s="5"/>
      <c r="F158" s="7"/>
    </row>
    <row r="159" spans="4:6" ht="15.6" x14ac:dyDescent="0.25">
      <c r="D159" s="4"/>
      <c r="E159" s="5"/>
      <c r="F159" s="7"/>
    </row>
    <row r="160" spans="4:6" ht="15.6" x14ac:dyDescent="0.25">
      <c r="D160" s="4"/>
      <c r="E160" s="5"/>
      <c r="F160" s="6"/>
    </row>
    <row r="161" spans="4:6" ht="15.6" x14ac:dyDescent="0.25">
      <c r="D161" s="4"/>
      <c r="E161" s="5"/>
      <c r="F161" s="6"/>
    </row>
    <row r="162" spans="4:6" ht="15.6" x14ac:dyDescent="0.25">
      <c r="D162" s="4"/>
      <c r="E162" s="5"/>
      <c r="F162" s="6"/>
    </row>
    <row r="163" spans="4:6" ht="15.6" x14ac:dyDescent="0.25">
      <c r="D163" s="4"/>
      <c r="E163" s="5"/>
      <c r="F163" s="7"/>
    </row>
    <row r="164" spans="4:6" ht="15.6" x14ac:dyDescent="0.25">
      <c r="D164" s="4"/>
      <c r="E164" s="5"/>
      <c r="F164" s="6"/>
    </row>
    <row r="165" spans="4:6" ht="15.6" x14ac:dyDescent="0.25">
      <c r="D165" s="4"/>
      <c r="E165" s="5"/>
      <c r="F165" s="6"/>
    </row>
    <row r="166" spans="4:6" ht="15.6" x14ac:dyDescent="0.25">
      <c r="D166" s="4"/>
      <c r="E166" s="5"/>
      <c r="F166" s="6"/>
    </row>
    <row r="167" spans="4:6" ht="15.6" x14ac:dyDescent="0.25">
      <c r="D167" s="4"/>
      <c r="E167" s="5"/>
      <c r="F167" s="6"/>
    </row>
    <row r="168" spans="4:6" ht="15.6" x14ac:dyDescent="0.25">
      <c r="D168" s="4"/>
      <c r="E168" s="5"/>
      <c r="F168" s="6"/>
    </row>
    <row r="169" spans="4:6" ht="15.6" x14ac:dyDescent="0.25">
      <c r="D169" s="4"/>
      <c r="E169" s="5"/>
      <c r="F169" s="7"/>
    </row>
    <row r="170" spans="4:6" ht="15.6" x14ac:dyDescent="0.25">
      <c r="D170" s="4"/>
      <c r="E170" s="5"/>
      <c r="F170" s="7"/>
    </row>
    <row r="171" spans="4:6" ht="15.6" x14ac:dyDescent="0.25">
      <c r="D171" s="4"/>
      <c r="E171" s="8"/>
      <c r="F171" s="7"/>
    </row>
    <row r="172" spans="4:6" ht="15.6" x14ac:dyDescent="0.25">
      <c r="D172" s="4"/>
      <c r="E172" s="8"/>
      <c r="F172" s="7"/>
    </row>
    <row r="173" spans="4:6" ht="15.6" x14ac:dyDescent="0.25">
      <c r="D173" s="4"/>
      <c r="E173" s="8"/>
      <c r="F173" s="6"/>
    </row>
    <row r="174" spans="4:6" ht="15.6" x14ac:dyDescent="0.25">
      <c r="D174" s="4"/>
      <c r="E174" s="8"/>
      <c r="F174" s="6"/>
    </row>
    <row r="175" spans="4:6" ht="15.6" x14ac:dyDescent="0.25">
      <c r="D175" s="4"/>
      <c r="E175" s="8"/>
      <c r="F175" s="7"/>
    </row>
    <row r="176" spans="4:6" ht="15.6" x14ac:dyDescent="0.25">
      <c r="D176" s="4"/>
      <c r="E176" s="5"/>
      <c r="F176" s="6"/>
    </row>
    <row r="177" spans="4:6" ht="15.6" x14ac:dyDescent="0.25">
      <c r="D177" s="4"/>
      <c r="E177" s="5"/>
      <c r="F177" s="6"/>
    </row>
    <row r="178" spans="4:6" ht="15.6" x14ac:dyDescent="0.25">
      <c r="D178" s="4"/>
      <c r="E178" s="5"/>
      <c r="F178" s="6"/>
    </row>
    <row r="179" spans="4:6" ht="15.6" x14ac:dyDescent="0.25">
      <c r="D179" s="4"/>
      <c r="E179" s="5"/>
      <c r="F179" s="6"/>
    </row>
    <row r="180" spans="4:6" ht="15.6" x14ac:dyDescent="0.25">
      <c r="D180" s="4"/>
      <c r="E180" s="5"/>
      <c r="F180" s="7"/>
    </row>
    <row r="181" spans="4:6" ht="15.6" x14ac:dyDescent="0.25">
      <c r="D181" s="4"/>
      <c r="E181" s="5"/>
      <c r="F181" s="7"/>
    </row>
    <row r="182" spans="4:6" ht="15.6" x14ac:dyDescent="0.25">
      <c r="D182" s="4"/>
      <c r="E182" s="5"/>
      <c r="F182" s="7"/>
    </row>
    <row r="183" spans="4:6" ht="15.6" x14ac:dyDescent="0.25">
      <c r="D183" s="4"/>
      <c r="E183" s="5"/>
      <c r="F183" s="6"/>
    </row>
    <row r="184" spans="4:6" ht="15.6" x14ac:dyDescent="0.25">
      <c r="D184" s="4"/>
      <c r="E184" s="5"/>
      <c r="F184" s="6"/>
    </row>
    <row r="185" spans="4:6" ht="15.6" x14ac:dyDescent="0.25">
      <c r="D185" s="4"/>
      <c r="E185" s="5"/>
      <c r="F185" s="6"/>
    </row>
    <row r="186" spans="4:6" ht="15.6" x14ac:dyDescent="0.25">
      <c r="D186" s="4"/>
      <c r="E186" s="5"/>
      <c r="F186" s="7"/>
    </row>
    <row r="187" spans="4:6" ht="15.6" x14ac:dyDescent="0.25">
      <c r="D187" s="4"/>
      <c r="E187" s="9"/>
      <c r="F187" s="7"/>
    </row>
    <row r="188" spans="4:6" ht="15.6" x14ac:dyDescent="0.25">
      <c r="D188" s="4"/>
      <c r="E188" s="5"/>
      <c r="F188" s="6"/>
    </row>
    <row r="189" spans="4:6" ht="15.6" x14ac:dyDescent="0.25">
      <c r="D189" s="4"/>
      <c r="E189" s="5"/>
      <c r="F189" s="6"/>
    </row>
    <row r="190" spans="4:6" ht="15.6" x14ac:dyDescent="0.25">
      <c r="D190" s="4"/>
      <c r="E190" s="5"/>
      <c r="F190" s="6"/>
    </row>
    <row r="191" spans="4:6" ht="15.6" x14ac:dyDescent="0.25">
      <c r="D191" s="4"/>
      <c r="E191" s="5"/>
      <c r="F191" s="7"/>
    </row>
    <row r="192" spans="4:6" ht="16.2" x14ac:dyDescent="0.25">
      <c r="D192" s="10"/>
      <c r="E192" s="10"/>
      <c r="F192" s="10"/>
    </row>
  </sheetData>
  <sortState ref="C3:R192">
    <sortCondition ref="P3:P192"/>
    <sortCondition ref="C3:C192" customList="央企,部委,市属,民营"/>
    <sortCondition ref="D3:D192"/>
  </sortState>
  <mergeCells count="1">
    <mergeCell ref="C2:S2"/>
  </mergeCells>
  <phoneticPr fontId="10" type="noConversion"/>
  <conditionalFormatting sqref="C2">
    <cfRule type="duplicateValues" dxfId="35" priority="8"/>
    <cfRule type="duplicateValues" dxfId="34" priority="9"/>
    <cfRule type="duplicateValues" dxfId="33" priority="10"/>
  </conditionalFormatting>
  <conditionalFormatting sqref="D3">
    <cfRule type="duplicateValues" dxfId="32" priority="17"/>
    <cfRule type="duplicateValues" dxfId="31" priority="18"/>
    <cfRule type="duplicateValues" dxfId="30" priority="19"/>
  </conditionalFormatting>
  <conditionalFormatting sqref="E187">
    <cfRule type="duplicateValues" dxfId="29" priority="5"/>
    <cfRule type="duplicateValues" priority="6"/>
  </conditionalFormatting>
  <conditionalFormatting sqref="G1:G4 G26:G1048576">
    <cfRule type="duplicateValues" dxfId="28" priority="2"/>
  </conditionalFormatting>
  <conditionalFormatting sqref="E5:E25 L5:L25 S5:S25">
    <cfRule type="duplicateValues" dxfId="27"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1C91EAA9-D568-4DD0-AD58-8BBDB5606604}">
            <xm:f>NOT(ISERROR(SEARCH("智德盛投资顾问（上海）有限公司",L1)))</xm:f>
            <xm:f>"智德盛投资顾问（上海）有限公司"</xm:f>
            <x14:dxf>
              <font>
                <b val="0"/>
                <i val="0"/>
                <color rgb="FFFF0000"/>
              </font>
            </x14:dxf>
          </x14:cfRule>
          <x14:cfRule type="containsText" priority="4" operator="containsText" id="{AF60D5E8-612D-4151-B4D2-C17B1AB7B334}">
            <xm:f>NOT(ISERROR(SEARCH("北京智德盛投资顾问有限公司",L1)))</xm:f>
            <xm:f>"北京智德盛投资顾问有限公司"</xm:f>
            <x14:dxf>
              <font>
                <b val="0"/>
                <i val="0"/>
                <color rgb="FFFF0000"/>
              </font>
            </x14:dxf>
          </x14:cfRule>
          <xm:sqref>L1:L4 L26:L1048576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219"/>
  <sheetViews>
    <sheetView showGridLines="0" zoomScale="60" zoomScaleNormal="60" workbookViewId="0">
      <selection activeCell="F14" sqref="F14"/>
    </sheetView>
  </sheetViews>
  <sheetFormatPr defaultColWidth="9" defaultRowHeight="14.4" x14ac:dyDescent="0.25"/>
  <cols>
    <col min="1" max="3" width="9" style="1"/>
    <col min="4" max="4" width="23.33203125" style="1" customWidth="1"/>
    <col min="5" max="5" width="30.109375" style="1" customWidth="1"/>
    <col min="6" max="6" width="26" style="1" customWidth="1"/>
    <col min="7" max="7" width="25.77734375" style="1" customWidth="1"/>
    <col min="8" max="8" width="18.109375" style="25" customWidth="1"/>
    <col min="9" max="9" width="12.6640625" style="1" customWidth="1"/>
    <col min="10" max="10" width="16.44140625" style="1" customWidth="1"/>
    <col min="11" max="11" width="18.33203125" style="1" customWidth="1"/>
    <col min="12" max="12" width="19.77734375" style="1" customWidth="1"/>
    <col min="13" max="13" width="19.109375" style="1" customWidth="1"/>
    <col min="14" max="14" width="15.6640625" style="1" customWidth="1"/>
    <col min="15" max="17" width="9" style="1"/>
    <col min="18" max="18" width="20.21875" style="1" customWidth="1"/>
    <col min="19" max="19" width="19.33203125" style="1" customWidth="1"/>
    <col min="20" max="16384" width="9" style="1"/>
  </cols>
  <sheetData>
    <row r="2" spans="3:19" ht="37.5" customHeight="1" x14ac:dyDescent="0.25">
      <c r="C2" s="31" t="s">
        <v>36</v>
      </c>
      <c r="D2" s="31"/>
      <c r="E2" s="31"/>
      <c r="F2" s="31"/>
      <c r="G2" s="31"/>
      <c r="H2" s="31"/>
      <c r="I2" s="31"/>
      <c r="J2" s="31"/>
      <c r="K2" s="31"/>
      <c r="L2" s="31"/>
      <c r="M2" s="31"/>
      <c r="N2" s="31"/>
      <c r="O2" s="31"/>
      <c r="P2" s="31"/>
      <c r="Q2" s="31"/>
      <c r="R2" s="31"/>
      <c r="S2" s="31"/>
    </row>
    <row r="3" spans="3:19" ht="49.5" customHeight="1" x14ac:dyDescent="0.25">
      <c r="C3" s="17" t="s">
        <v>1</v>
      </c>
      <c r="D3" s="17" t="s">
        <v>2</v>
      </c>
      <c r="E3" s="17" t="s">
        <v>3</v>
      </c>
      <c r="F3" s="17" t="s">
        <v>4</v>
      </c>
      <c r="G3" s="17" t="s">
        <v>5</v>
      </c>
      <c r="H3" s="18" t="s">
        <v>6</v>
      </c>
      <c r="I3" s="17" t="s">
        <v>7</v>
      </c>
      <c r="J3" s="19" t="s">
        <v>37</v>
      </c>
      <c r="K3" s="19" t="s">
        <v>38</v>
      </c>
      <c r="L3" s="17" t="s">
        <v>39</v>
      </c>
      <c r="M3" s="17" t="s">
        <v>11</v>
      </c>
      <c r="N3" s="17" t="s">
        <v>12</v>
      </c>
      <c r="O3" s="17" t="s">
        <v>13</v>
      </c>
      <c r="P3" s="17" t="s">
        <v>14</v>
      </c>
      <c r="Q3" s="17" t="s">
        <v>15</v>
      </c>
      <c r="R3" s="17" t="s">
        <v>122</v>
      </c>
      <c r="S3" s="17" t="s">
        <v>121</v>
      </c>
    </row>
    <row r="4" spans="3:19" ht="65.25" customHeight="1" x14ac:dyDescent="0.25">
      <c r="C4" s="2" t="s">
        <v>225</v>
      </c>
      <c r="D4" s="2" t="s">
        <v>227</v>
      </c>
      <c r="E4" s="3" t="s">
        <v>232</v>
      </c>
      <c r="F4" s="2" t="s">
        <v>231</v>
      </c>
      <c r="G4" s="2" t="s">
        <v>226</v>
      </c>
      <c r="H4" s="24">
        <v>2.0000000000000001E-4</v>
      </c>
      <c r="I4" s="2" t="s">
        <v>228</v>
      </c>
      <c r="J4" s="20">
        <v>43431</v>
      </c>
      <c r="K4" s="21">
        <v>43458</v>
      </c>
      <c r="L4" s="3" t="s">
        <v>229</v>
      </c>
      <c r="M4" s="2" t="str">
        <f t="shared" ref="M4:M20" si="0">E4</f>
        <v>中粮集团有限公司</v>
      </c>
      <c r="N4" s="22" t="str">
        <f>VLOOKUP(M4,股权!$D$140:$F$219,3,FALSE)</f>
        <v>建筑/房地产</v>
      </c>
      <c r="O4" s="22" t="str">
        <f>VLOOKUP(M4,股权!$D$140:$F$219,2,FALSE)</f>
        <v>郭瑞</v>
      </c>
      <c r="P4" s="22" t="s">
        <v>222</v>
      </c>
      <c r="Q4" s="22" t="s">
        <v>230</v>
      </c>
      <c r="R4" s="22">
        <v>0</v>
      </c>
      <c r="S4" s="2"/>
    </row>
    <row r="5" spans="3:19" ht="45.75" customHeight="1" x14ac:dyDescent="0.25">
      <c r="C5" s="2" t="s">
        <v>151</v>
      </c>
      <c r="D5" s="2" t="s">
        <v>144</v>
      </c>
      <c r="E5" s="3" t="s">
        <v>150</v>
      </c>
      <c r="F5" s="3" t="s">
        <v>149</v>
      </c>
      <c r="G5" s="3" t="s">
        <v>143</v>
      </c>
      <c r="H5" s="24">
        <v>353.65800000000002</v>
      </c>
      <c r="I5" s="20" t="s">
        <v>145</v>
      </c>
      <c r="J5" s="20">
        <v>43431</v>
      </c>
      <c r="K5" s="21">
        <v>43458</v>
      </c>
      <c r="L5" s="23" t="s">
        <v>146</v>
      </c>
      <c r="M5" s="2" t="str">
        <f t="shared" si="0"/>
        <v>中国石油天然气集团有限公司</v>
      </c>
      <c r="N5" s="22" t="str">
        <f>VLOOKUP(M5,股权!$D$140:$F$219,3,FALSE)</f>
        <v>能源、房地产</v>
      </c>
      <c r="O5" s="22" t="str">
        <f>VLOOKUP(M5,股权!$D$140:$F$219,2,FALSE)</f>
        <v>郭爽</v>
      </c>
      <c r="P5" s="22" t="s">
        <v>148</v>
      </c>
      <c r="Q5" s="22" t="s">
        <v>147</v>
      </c>
      <c r="R5" s="22">
        <v>-93.59</v>
      </c>
      <c r="S5" s="2"/>
    </row>
    <row r="6" spans="3:19" ht="53.25" customHeight="1" x14ac:dyDescent="0.25">
      <c r="C6" s="2" t="s">
        <v>225</v>
      </c>
      <c r="D6" s="2" t="s">
        <v>218</v>
      </c>
      <c r="E6" s="3" t="s">
        <v>224</v>
      </c>
      <c r="F6" s="3" t="s">
        <v>223</v>
      </c>
      <c r="G6" s="3" t="s">
        <v>217</v>
      </c>
      <c r="H6" s="24">
        <v>6912.49</v>
      </c>
      <c r="I6" s="20" t="s">
        <v>219</v>
      </c>
      <c r="J6" s="20">
        <v>43431</v>
      </c>
      <c r="K6" s="21">
        <v>43458</v>
      </c>
      <c r="L6" s="3" t="s">
        <v>220</v>
      </c>
      <c r="M6" s="2" t="str">
        <f t="shared" si="0"/>
        <v>国家电网有限公司</v>
      </c>
      <c r="N6" s="22" t="str">
        <f>VLOOKUP(M6,股权!$D$140:$F$219,3,FALSE)</f>
        <v>能源、房地产</v>
      </c>
      <c r="O6" s="22" t="str">
        <f>VLOOKUP(M6,股权!$D$140:$F$219,2,FALSE)</f>
        <v>郭爽</v>
      </c>
      <c r="P6" s="22" t="s">
        <v>222</v>
      </c>
      <c r="Q6" s="22" t="s">
        <v>221</v>
      </c>
      <c r="R6" s="22">
        <v>506.63</v>
      </c>
      <c r="S6" s="2"/>
    </row>
    <row r="7" spans="3:19" ht="53.25" customHeight="1" x14ac:dyDescent="0.25">
      <c r="C7" s="2" t="s">
        <v>251</v>
      </c>
      <c r="D7" s="2" t="s">
        <v>318</v>
      </c>
      <c r="E7" s="3" t="s">
        <v>323</v>
      </c>
      <c r="F7" s="2" t="s">
        <v>322</v>
      </c>
      <c r="G7" s="2" t="s">
        <v>317</v>
      </c>
      <c r="H7" s="24">
        <v>182.07589999999999</v>
      </c>
      <c r="I7" s="2" t="s">
        <v>319</v>
      </c>
      <c r="J7" s="20">
        <v>43431</v>
      </c>
      <c r="K7" s="21">
        <v>43458</v>
      </c>
      <c r="L7" s="3" t="s">
        <v>320</v>
      </c>
      <c r="M7" s="2" t="str">
        <f t="shared" si="0"/>
        <v>北京能源集团有限责任公司</v>
      </c>
      <c r="N7" s="22"/>
      <c r="O7" s="22"/>
      <c r="P7" s="22" t="s">
        <v>222</v>
      </c>
      <c r="Q7" s="22" t="s">
        <v>321</v>
      </c>
      <c r="R7" s="22">
        <v>0.09</v>
      </c>
      <c r="S7" s="2"/>
    </row>
    <row r="8" spans="3:19" ht="53.25" customHeight="1" x14ac:dyDescent="0.25">
      <c r="C8" s="2" t="s">
        <v>330</v>
      </c>
      <c r="D8" s="2" t="s">
        <v>325</v>
      </c>
      <c r="E8" s="3" t="s">
        <v>323</v>
      </c>
      <c r="F8" s="2" t="s">
        <v>329</v>
      </c>
      <c r="G8" s="2" t="s">
        <v>324</v>
      </c>
      <c r="H8" s="24">
        <v>1E-4</v>
      </c>
      <c r="I8" s="2" t="s">
        <v>326</v>
      </c>
      <c r="J8" s="20">
        <v>43431</v>
      </c>
      <c r="K8" s="21">
        <v>43458</v>
      </c>
      <c r="L8" s="3" t="s">
        <v>327</v>
      </c>
      <c r="M8" s="2" t="str">
        <f t="shared" si="0"/>
        <v>北京能源集团有限责任公司</v>
      </c>
      <c r="N8" s="22"/>
      <c r="O8" s="22"/>
      <c r="P8" s="22" t="s">
        <v>222</v>
      </c>
      <c r="Q8" s="22" t="s">
        <v>328</v>
      </c>
      <c r="R8" s="22">
        <v>-808.2</v>
      </c>
      <c r="S8" s="2"/>
    </row>
    <row r="9" spans="3:19" ht="53.25" customHeight="1" x14ac:dyDescent="0.25">
      <c r="C9" s="2" t="s">
        <v>339</v>
      </c>
      <c r="D9" s="2" t="s">
        <v>332</v>
      </c>
      <c r="E9" s="3" t="s">
        <v>338</v>
      </c>
      <c r="F9" s="2" t="s">
        <v>337</v>
      </c>
      <c r="G9" s="2" t="s">
        <v>331</v>
      </c>
      <c r="H9" s="24">
        <v>72</v>
      </c>
      <c r="I9" s="2" t="s">
        <v>333</v>
      </c>
      <c r="J9" s="20">
        <v>43431</v>
      </c>
      <c r="K9" s="21">
        <v>43458</v>
      </c>
      <c r="L9" s="3" t="s">
        <v>334</v>
      </c>
      <c r="M9" s="2" t="str">
        <f t="shared" ref="M9:M10" si="1">E9</f>
        <v>中国航天科技集团有限公司</v>
      </c>
      <c r="N9" s="22" t="str">
        <f>VLOOKUP(M9,股权!$D$140:$F$219,3,FALSE)</f>
        <v>航天航空业</v>
      </c>
      <c r="O9" s="22" t="str">
        <f>VLOOKUP(M9,股权!$D$140:$F$219,2,FALSE)</f>
        <v>王艳峰</v>
      </c>
      <c r="P9" s="22" t="s">
        <v>336</v>
      </c>
      <c r="Q9" s="22" t="s">
        <v>335</v>
      </c>
      <c r="R9" s="22">
        <v>17.36</v>
      </c>
      <c r="S9" s="2"/>
    </row>
    <row r="10" spans="3:19" ht="53.25" customHeight="1" x14ac:dyDescent="0.25">
      <c r="C10" s="2" t="s">
        <v>339</v>
      </c>
      <c r="D10" s="2" t="s">
        <v>341</v>
      </c>
      <c r="E10" s="3" t="s">
        <v>347</v>
      </c>
      <c r="F10" s="2" t="s">
        <v>346</v>
      </c>
      <c r="G10" s="2" t="s">
        <v>340</v>
      </c>
      <c r="H10" s="24">
        <v>54.84</v>
      </c>
      <c r="I10" s="2" t="s">
        <v>342</v>
      </c>
      <c r="J10" s="20">
        <v>43431</v>
      </c>
      <c r="K10" s="21">
        <v>43458</v>
      </c>
      <c r="L10" s="3" t="s">
        <v>343</v>
      </c>
      <c r="M10" s="2" t="str">
        <f t="shared" si="1"/>
        <v>中国航空发动机集团有限公司</v>
      </c>
      <c r="N10" s="22" t="str">
        <f>VLOOKUP(M10,股权!$D$140:$F$219,3,FALSE)</f>
        <v>其他</v>
      </c>
      <c r="O10" s="22" t="str">
        <f>VLOOKUP(M10,股权!$D$140:$F$219,2,FALSE)</f>
        <v>高磊</v>
      </c>
      <c r="P10" s="22" t="s">
        <v>345</v>
      </c>
      <c r="Q10" s="22" t="s">
        <v>344</v>
      </c>
      <c r="R10" s="22">
        <v>1.61</v>
      </c>
      <c r="S10" s="2"/>
    </row>
    <row r="11" spans="3:19" ht="49.5" customHeight="1" x14ac:dyDescent="0.25">
      <c r="C11" s="2" t="s">
        <v>225</v>
      </c>
      <c r="D11" s="2" t="s">
        <v>255</v>
      </c>
      <c r="E11" s="3" t="s">
        <v>258</v>
      </c>
      <c r="F11" s="3" t="s">
        <v>257</v>
      </c>
      <c r="G11" s="29" t="s">
        <v>254</v>
      </c>
      <c r="H11" s="24">
        <v>41178.54</v>
      </c>
      <c r="I11" s="20" t="s">
        <v>256</v>
      </c>
      <c r="J11" s="20">
        <v>43431</v>
      </c>
      <c r="K11" s="21">
        <v>43458</v>
      </c>
      <c r="L11" s="3" t="s">
        <v>261</v>
      </c>
      <c r="M11" s="2" t="str">
        <f t="shared" si="0"/>
        <v>中国航空工业集团有限公司</v>
      </c>
      <c r="N11" s="22" t="str">
        <f>VLOOKUP(M11,股权!$D$140:$F$219,3,FALSE)</f>
        <v>航空航天业</v>
      </c>
      <c r="O11" s="22" t="str">
        <f>VLOOKUP(M11,股权!$D$140:$F$219,2,FALSE)</f>
        <v>刘燕</v>
      </c>
      <c r="P11" s="22" t="s">
        <v>260</v>
      </c>
      <c r="Q11" s="3" t="s">
        <v>259</v>
      </c>
      <c r="R11" s="3">
        <v>-2001.501207</v>
      </c>
      <c r="S11" s="2"/>
    </row>
    <row r="12" spans="3:19" ht="70.5" customHeight="1" x14ac:dyDescent="0.25">
      <c r="C12" s="2" t="s">
        <v>225</v>
      </c>
      <c r="D12" s="2" t="s">
        <v>263</v>
      </c>
      <c r="E12" s="3" t="s">
        <v>265</v>
      </c>
      <c r="F12" s="3" t="s">
        <v>264</v>
      </c>
      <c r="G12" s="3" t="s">
        <v>262</v>
      </c>
      <c r="H12" s="24">
        <v>4282.5690000000004</v>
      </c>
      <c r="I12" s="20" t="s">
        <v>256</v>
      </c>
      <c r="J12" s="20">
        <v>43431</v>
      </c>
      <c r="K12" s="21">
        <v>43458</v>
      </c>
      <c r="L12" s="3" t="s">
        <v>267</v>
      </c>
      <c r="M12" s="2" t="str">
        <f t="shared" si="0"/>
        <v>中国电子信息产业集团有限公司</v>
      </c>
      <c r="N12" s="22" t="str">
        <f>VLOOKUP(M12,股权!$D$140:$F$219,3,FALSE)</f>
        <v>其他</v>
      </c>
      <c r="O12" s="22" t="str">
        <f>VLOOKUP(M12,股权!$D$140:$F$219,2,FALSE)</f>
        <v>王艳峰</v>
      </c>
      <c r="P12" s="22" t="s">
        <v>236</v>
      </c>
      <c r="Q12" s="3" t="s">
        <v>266</v>
      </c>
      <c r="R12" s="3">
        <v>-223.77</v>
      </c>
      <c r="S12" s="2"/>
    </row>
    <row r="13" spans="3:19" ht="49.5" customHeight="1" x14ac:dyDescent="0.25">
      <c r="C13" s="2" t="s">
        <v>273</v>
      </c>
      <c r="D13" s="2" t="s">
        <v>269</v>
      </c>
      <c r="E13" s="3" t="s">
        <v>272</v>
      </c>
      <c r="F13" s="3" t="s">
        <v>271</v>
      </c>
      <c r="G13" s="3" t="s">
        <v>268</v>
      </c>
      <c r="H13" s="24">
        <v>81.58</v>
      </c>
      <c r="I13" s="20" t="s">
        <v>270</v>
      </c>
      <c r="J13" s="20">
        <v>43431</v>
      </c>
      <c r="K13" s="21">
        <v>43458</v>
      </c>
      <c r="L13" s="3" t="s">
        <v>275</v>
      </c>
      <c r="M13" s="2" t="str">
        <f t="shared" si="0"/>
        <v>中国宝武钢铁集团有限公司</v>
      </c>
      <c r="N13" s="22" t="str">
        <f>VLOOKUP(M13,股权!$D$140:$F$219,3,FALSE)</f>
        <v>/</v>
      </c>
      <c r="O13" s="22" t="str">
        <f>VLOOKUP(M13,股权!$D$140:$F$219,2,FALSE)</f>
        <v>赵媛媛</v>
      </c>
      <c r="P13" s="22" t="s">
        <v>236</v>
      </c>
      <c r="Q13" s="3" t="s">
        <v>274</v>
      </c>
      <c r="R13" s="3">
        <v>155.160008</v>
      </c>
      <c r="S13" s="2"/>
    </row>
    <row r="14" spans="3:19" ht="70.5" customHeight="1" x14ac:dyDescent="0.25">
      <c r="C14" s="2" t="s">
        <v>225</v>
      </c>
      <c r="D14" s="2" t="s">
        <v>234</v>
      </c>
      <c r="E14" s="3" t="s">
        <v>224</v>
      </c>
      <c r="F14" s="3" t="s">
        <v>237</v>
      </c>
      <c r="G14" s="3" t="s">
        <v>233</v>
      </c>
      <c r="H14" s="24">
        <v>180.31</v>
      </c>
      <c r="I14" s="20" t="s">
        <v>235</v>
      </c>
      <c r="J14" s="20">
        <v>43431</v>
      </c>
      <c r="K14" s="21">
        <v>43458</v>
      </c>
      <c r="L14" s="3" t="s">
        <v>239</v>
      </c>
      <c r="M14" s="2" t="str">
        <f t="shared" si="0"/>
        <v>国家电网有限公司</v>
      </c>
      <c r="N14" s="22" t="str">
        <f>VLOOKUP(M14,股权!$D$140:$F$219,3,FALSE)</f>
        <v>能源、房地产</v>
      </c>
      <c r="O14" s="22" t="str">
        <f>VLOOKUP(M14,股权!$D$140:$F$219,2,FALSE)</f>
        <v>郭爽</v>
      </c>
      <c r="P14" s="22" t="s">
        <v>236</v>
      </c>
      <c r="Q14" s="3" t="s">
        <v>238</v>
      </c>
      <c r="R14" s="3">
        <v>-39.270000000000003</v>
      </c>
      <c r="S14" s="2"/>
    </row>
    <row r="15" spans="3:19" ht="70.5" customHeight="1" x14ac:dyDescent="0.25">
      <c r="C15" s="2" t="s">
        <v>225</v>
      </c>
      <c r="D15" s="2" t="s">
        <v>241</v>
      </c>
      <c r="E15" s="3" t="s">
        <v>224</v>
      </c>
      <c r="F15" s="3" t="s">
        <v>243</v>
      </c>
      <c r="G15" s="3" t="s">
        <v>240</v>
      </c>
      <c r="H15" s="24">
        <v>160.80000000000001</v>
      </c>
      <c r="I15" s="20" t="s">
        <v>242</v>
      </c>
      <c r="J15" s="20">
        <v>43431</v>
      </c>
      <c r="K15" s="21">
        <v>43458</v>
      </c>
      <c r="L15" s="3" t="s">
        <v>245</v>
      </c>
      <c r="M15" s="2" t="str">
        <f t="shared" si="0"/>
        <v>国家电网有限公司</v>
      </c>
      <c r="N15" s="22" t="str">
        <f>VLOOKUP(M15,股权!$D$140:$F$219,3,FALSE)</f>
        <v>能源、房地产</v>
      </c>
      <c r="O15" s="22" t="str">
        <f>VLOOKUP(M15,股权!$D$140:$F$219,2,FALSE)</f>
        <v>郭爽</v>
      </c>
      <c r="P15" s="22" t="s">
        <v>236</v>
      </c>
      <c r="Q15" s="3" t="s">
        <v>244</v>
      </c>
      <c r="R15" s="3">
        <v>-18.098199999999999</v>
      </c>
      <c r="S15" s="2"/>
    </row>
    <row r="16" spans="3:19" ht="70.5" customHeight="1" x14ac:dyDescent="0.25">
      <c r="C16" s="2" t="s">
        <v>251</v>
      </c>
      <c r="D16" s="2" t="s">
        <v>247</v>
      </c>
      <c r="E16" s="2" t="s">
        <v>250</v>
      </c>
      <c r="F16" s="2" t="s">
        <v>249</v>
      </c>
      <c r="G16" s="2" t="s">
        <v>246</v>
      </c>
      <c r="H16" s="24">
        <v>2216.1750000000002</v>
      </c>
      <c r="I16" s="2" t="s">
        <v>248</v>
      </c>
      <c r="J16" s="20">
        <v>43431</v>
      </c>
      <c r="K16" s="21">
        <v>43458</v>
      </c>
      <c r="L16" s="22" t="s">
        <v>253</v>
      </c>
      <c r="M16" s="2" t="str">
        <f t="shared" si="0"/>
        <v xml:space="preserve"> 上海汽车集团股份有限公司</v>
      </c>
      <c r="N16" s="22"/>
      <c r="O16" s="22"/>
      <c r="P16" s="22" t="s">
        <v>236</v>
      </c>
      <c r="Q16" s="2" t="s">
        <v>252</v>
      </c>
      <c r="R16" s="2">
        <v>267.155934</v>
      </c>
      <c r="S16" s="2"/>
    </row>
    <row r="17" spans="3:19" ht="70.5" customHeight="1" x14ac:dyDescent="0.25">
      <c r="C17" s="2" t="s">
        <v>364</v>
      </c>
      <c r="D17" s="2" t="s">
        <v>360</v>
      </c>
      <c r="E17" s="2" t="s">
        <v>363</v>
      </c>
      <c r="F17" s="2" t="s">
        <v>362</v>
      </c>
      <c r="G17" s="2" t="s">
        <v>359</v>
      </c>
      <c r="H17" s="24">
        <v>7147.98</v>
      </c>
      <c r="I17" s="2" t="s">
        <v>361</v>
      </c>
      <c r="J17" s="20">
        <v>43431</v>
      </c>
      <c r="K17" s="21">
        <v>43458</v>
      </c>
      <c r="L17" s="22" t="s">
        <v>367</v>
      </c>
      <c r="M17" s="2" t="str">
        <f t="shared" si="0"/>
        <v>国家电网有限公司</v>
      </c>
      <c r="N17" s="22" t="str">
        <f>VLOOKUP(M17,股权!$D$140:$F$219,3,FALSE)</f>
        <v>能源、房地产</v>
      </c>
      <c r="O17" s="22" t="str">
        <f>VLOOKUP(M17,股权!$D$140:$F$219,2,FALSE)</f>
        <v>郭爽</v>
      </c>
      <c r="P17" s="22" t="s">
        <v>366</v>
      </c>
      <c r="Q17" s="2" t="s">
        <v>365</v>
      </c>
      <c r="R17" s="2">
        <v>-1463.21</v>
      </c>
      <c r="S17" s="2"/>
    </row>
    <row r="18" spans="3:19" ht="70.5" customHeight="1" x14ac:dyDescent="0.25">
      <c r="C18" s="2" t="s">
        <v>372</v>
      </c>
      <c r="D18" s="2" t="s">
        <v>369</v>
      </c>
      <c r="E18" s="2" t="s">
        <v>371</v>
      </c>
      <c r="F18" s="2" t="s">
        <v>371</v>
      </c>
      <c r="G18" s="29" t="s">
        <v>368</v>
      </c>
      <c r="H18" s="24">
        <v>34248.174144999997</v>
      </c>
      <c r="I18" s="2" t="s">
        <v>375</v>
      </c>
      <c r="J18" s="20">
        <v>43431</v>
      </c>
      <c r="K18" s="21">
        <v>43458</v>
      </c>
      <c r="L18" s="22" t="s">
        <v>374</v>
      </c>
      <c r="M18" s="2" t="str">
        <f t="shared" si="0"/>
        <v>中国信达资产管理股份有限公司</v>
      </c>
      <c r="N18" s="22"/>
      <c r="O18" s="22"/>
      <c r="P18" s="22" t="s">
        <v>370</v>
      </c>
      <c r="Q18" s="2" t="s">
        <v>373</v>
      </c>
      <c r="R18" s="2">
        <v>-1524.45</v>
      </c>
      <c r="S18" s="2"/>
    </row>
    <row r="19" spans="3:19" ht="70.5" customHeight="1" x14ac:dyDescent="0.25">
      <c r="C19" s="2" t="s">
        <v>404</v>
      </c>
      <c r="D19" s="2" t="s">
        <v>398</v>
      </c>
      <c r="E19" s="2" t="s">
        <v>405</v>
      </c>
      <c r="F19" s="2" t="s">
        <v>403</v>
      </c>
      <c r="G19" s="22" t="s">
        <v>397</v>
      </c>
      <c r="H19" s="24">
        <v>50</v>
      </c>
      <c r="I19" s="2" t="s">
        <v>399</v>
      </c>
      <c r="J19" s="20">
        <v>43431</v>
      </c>
      <c r="K19" s="21">
        <v>43458</v>
      </c>
      <c r="L19" s="22" t="s">
        <v>402</v>
      </c>
      <c r="M19" s="2" t="str">
        <f t="shared" si="0"/>
        <v>中国电子信息产业集团有限公司</v>
      </c>
      <c r="N19" s="22" t="str">
        <f>VLOOKUP(M19,股权!$D$140:$F$219,3,FALSE)</f>
        <v>其他</v>
      </c>
      <c r="O19" s="22" t="str">
        <f>VLOOKUP(M19,股权!$D$140:$F$219,2,FALSE)</f>
        <v>王艳峰</v>
      </c>
      <c r="P19" s="22" t="s">
        <v>401</v>
      </c>
      <c r="Q19" s="2" t="s">
        <v>400</v>
      </c>
      <c r="R19" s="2">
        <v>-1806.89</v>
      </c>
      <c r="S19" s="2"/>
    </row>
    <row r="20" spans="3:19" ht="70.5" customHeight="1" x14ac:dyDescent="0.25">
      <c r="C20" s="2" t="s">
        <v>314</v>
      </c>
      <c r="D20" s="2" t="s">
        <v>309</v>
      </c>
      <c r="E20" s="3" t="s">
        <v>313</v>
      </c>
      <c r="F20" s="3" t="s">
        <v>312</v>
      </c>
      <c r="G20" s="3" t="s">
        <v>308</v>
      </c>
      <c r="H20" s="24">
        <v>66</v>
      </c>
      <c r="I20" s="20" t="s">
        <v>310</v>
      </c>
      <c r="J20" s="20">
        <v>43431</v>
      </c>
      <c r="K20" s="21">
        <v>43458</v>
      </c>
      <c r="L20" s="3" t="s">
        <v>316</v>
      </c>
      <c r="M20" s="2" t="str">
        <f t="shared" si="0"/>
        <v>中国铁路总公司</v>
      </c>
      <c r="N20" s="22" t="str">
        <f>VLOOKUP(M20,股权!$D$140:$F$219,3,FALSE)</f>
        <v>机械/设备制造</v>
      </c>
      <c r="O20" s="22" t="str">
        <f>VLOOKUP(M20,股权!$D$140:$F$219,2,FALSE)</f>
        <v>王达</v>
      </c>
      <c r="P20" s="22" t="s">
        <v>311</v>
      </c>
      <c r="Q20" s="3" t="s">
        <v>315</v>
      </c>
      <c r="R20" s="3">
        <v>26.437315999999999</v>
      </c>
      <c r="S20" s="2"/>
    </row>
    <row r="21" spans="3:19" ht="70.5" customHeight="1" x14ac:dyDescent="0.25">
      <c r="F21" s="25"/>
      <c r="H21" s="1"/>
      <c r="M21" s="25"/>
    </row>
    <row r="22" spans="3:19" x14ac:dyDescent="0.25">
      <c r="F22" s="25"/>
      <c r="H22" s="1"/>
      <c r="M22" s="25"/>
    </row>
    <row r="23" spans="3:19" x14ac:dyDescent="0.25">
      <c r="F23" s="25"/>
      <c r="H23" s="1"/>
      <c r="M23" s="25"/>
    </row>
    <row r="24" spans="3:19" x14ac:dyDescent="0.25">
      <c r="F24" s="25"/>
      <c r="H24" s="1"/>
      <c r="M24" s="25"/>
    </row>
    <row r="25" spans="3:19" x14ac:dyDescent="0.25">
      <c r="F25" s="25"/>
      <c r="H25" s="1"/>
      <c r="M25" s="25"/>
    </row>
    <row r="26" spans="3:19" ht="39.75" customHeight="1" x14ac:dyDescent="0.25">
      <c r="F26" s="25"/>
      <c r="H26" s="1"/>
      <c r="M26" s="25"/>
    </row>
    <row r="27" spans="3:19" x14ac:dyDescent="0.25">
      <c r="F27" s="25"/>
      <c r="H27" s="1"/>
      <c r="M27" s="25"/>
    </row>
    <row r="28" spans="3:19" x14ac:dyDescent="0.25">
      <c r="F28" s="25"/>
      <c r="H28" s="1"/>
      <c r="M28" s="25"/>
    </row>
    <row r="29" spans="3:19" x14ac:dyDescent="0.25">
      <c r="F29" s="25"/>
      <c r="H29" s="1"/>
      <c r="M29" s="25"/>
    </row>
    <row r="30" spans="3:19" x14ac:dyDescent="0.25">
      <c r="F30" s="25"/>
      <c r="H30" s="1"/>
      <c r="M30" s="25"/>
    </row>
    <row r="31" spans="3:19" x14ac:dyDescent="0.25">
      <c r="F31" s="25"/>
      <c r="H31" s="1"/>
      <c r="M31" s="25"/>
    </row>
    <row r="32" spans="3:19" ht="14.25" customHeight="1" x14ac:dyDescent="0.25">
      <c r="F32" s="25"/>
      <c r="H32" s="1"/>
      <c r="M32" s="25"/>
    </row>
    <row r="34" spans="5:5" ht="33" customHeight="1" x14ac:dyDescent="0.25">
      <c r="E34" s="27"/>
    </row>
    <row r="41" spans="5:5" ht="33" customHeight="1" x14ac:dyDescent="0.25"/>
    <row r="62" ht="49.5" customHeight="1" x14ac:dyDescent="0.25"/>
    <row r="140" spans="4:6" ht="15.6" x14ac:dyDescent="0.25">
      <c r="D140" s="4" t="s">
        <v>50</v>
      </c>
      <c r="E140" s="11" t="s">
        <v>68</v>
      </c>
      <c r="F140" s="12" t="s">
        <v>21</v>
      </c>
    </row>
    <row r="141" spans="4:6" ht="15.6" x14ac:dyDescent="0.25">
      <c r="D141" s="4" t="s">
        <v>69</v>
      </c>
      <c r="E141" s="11" t="s">
        <v>68</v>
      </c>
      <c r="F141" s="12" t="s">
        <v>21</v>
      </c>
    </row>
    <row r="142" spans="4:6" ht="30" x14ac:dyDescent="0.25">
      <c r="D142" s="4" t="s">
        <v>52</v>
      </c>
      <c r="E142" s="11" t="s">
        <v>68</v>
      </c>
      <c r="F142" s="12" t="s">
        <v>21</v>
      </c>
    </row>
    <row r="143" spans="4:6" ht="15.6" x14ac:dyDescent="0.25">
      <c r="D143" s="4" t="s">
        <v>51</v>
      </c>
      <c r="E143" s="11" t="s">
        <v>68</v>
      </c>
      <c r="F143" s="12" t="s">
        <v>21</v>
      </c>
    </row>
    <row r="144" spans="4:6" ht="30" x14ac:dyDescent="0.25">
      <c r="D144" s="4" t="s">
        <v>70</v>
      </c>
      <c r="E144" s="11" t="s">
        <v>68</v>
      </c>
      <c r="F144" s="7" t="s">
        <v>21</v>
      </c>
    </row>
    <row r="145" spans="4:6" ht="15.6" x14ac:dyDescent="0.25">
      <c r="D145" s="4" t="s">
        <v>72</v>
      </c>
      <c r="E145" s="11" t="s">
        <v>124</v>
      </c>
      <c r="F145" s="7" t="s">
        <v>71</v>
      </c>
    </row>
    <row r="146" spans="4:6" ht="30" x14ac:dyDescent="0.25">
      <c r="D146" s="4" t="s">
        <v>125</v>
      </c>
      <c r="E146" s="11" t="s">
        <v>124</v>
      </c>
      <c r="F146" s="7" t="s">
        <v>71</v>
      </c>
    </row>
    <row r="147" spans="4:6" ht="30" x14ac:dyDescent="0.25">
      <c r="D147" s="4" t="s">
        <v>20</v>
      </c>
      <c r="E147" s="11" t="s">
        <v>68</v>
      </c>
      <c r="F147" s="7" t="s">
        <v>71</v>
      </c>
    </row>
    <row r="148" spans="4:6" ht="15.6" x14ac:dyDescent="0.25">
      <c r="D148" s="4" t="s">
        <v>25</v>
      </c>
      <c r="E148" s="11" t="s">
        <v>68</v>
      </c>
      <c r="F148" s="7" t="s">
        <v>71</v>
      </c>
    </row>
    <row r="149" spans="4:6" ht="15.6" x14ac:dyDescent="0.25">
      <c r="D149" s="4" t="s">
        <v>63</v>
      </c>
      <c r="E149" s="11" t="s">
        <v>124</v>
      </c>
      <c r="F149" s="12" t="s">
        <v>73</v>
      </c>
    </row>
    <row r="150" spans="4:6" ht="30" x14ac:dyDescent="0.25">
      <c r="D150" s="4" t="s">
        <v>74</v>
      </c>
      <c r="E150" s="11" t="s">
        <v>124</v>
      </c>
      <c r="F150" s="12" t="s">
        <v>73</v>
      </c>
    </row>
    <row r="151" spans="4:6" ht="30" x14ac:dyDescent="0.25">
      <c r="D151" s="4" t="s">
        <v>75</v>
      </c>
      <c r="E151" s="11" t="s">
        <v>68</v>
      </c>
      <c r="F151" s="12" t="s">
        <v>73</v>
      </c>
    </row>
    <row r="152" spans="4:6" ht="15.6" x14ac:dyDescent="0.25">
      <c r="D152" s="4" t="s">
        <v>76</v>
      </c>
      <c r="E152" s="11" t="s">
        <v>124</v>
      </c>
      <c r="F152" s="12" t="s">
        <v>73</v>
      </c>
    </row>
    <row r="153" spans="4:6" ht="15.6" x14ac:dyDescent="0.25">
      <c r="D153" s="4" t="s">
        <v>77</v>
      </c>
      <c r="E153" s="11" t="s">
        <v>68</v>
      </c>
      <c r="F153" s="12" t="s">
        <v>73</v>
      </c>
    </row>
    <row r="154" spans="4:6" ht="30" x14ac:dyDescent="0.25">
      <c r="D154" s="4" t="s">
        <v>54</v>
      </c>
      <c r="E154" s="11" t="s">
        <v>68</v>
      </c>
      <c r="F154" s="12" t="s">
        <v>126</v>
      </c>
    </row>
    <row r="155" spans="4:6" ht="30" x14ac:dyDescent="0.25">
      <c r="D155" s="4" t="s">
        <v>64</v>
      </c>
      <c r="E155" s="11" t="s">
        <v>68</v>
      </c>
      <c r="F155" s="12" t="s">
        <v>126</v>
      </c>
    </row>
    <row r="156" spans="4:6" ht="15.6" x14ac:dyDescent="0.25">
      <c r="D156" s="4" t="s">
        <v>78</v>
      </c>
      <c r="E156" s="11" t="s">
        <v>68</v>
      </c>
      <c r="F156" s="12" t="s">
        <v>126</v>
      </c>
    </row>
    <row r="157" spans="4:6" ht="30" x14ac:dyDescent="0.25">
      <c r="D157" s="4" t="s">
        <v>137</v>
      </c>
      <c r="E157" s="11" t="s">
        <v>68</v>
      </c>
      <c r="F157" s="12" t="s">
        <v>126</v>
      </c>
    </row>
    <row r="158" spans="4:6" ht="30" x14ac:dyDescent="0.25">
      <c r="D158" s="4" t="s">
        <v>27</v>
      </c>
      <c r="E158" s="11" t="s">
        <v>22</v>
      </c>
      <c r="F158" s="12" t="s">
        <v>79</v>
      </c>
    </row>
    <row r="159" spans="4:6" ht="15.6" x14ac:dyDescent="0.25">
      <c r="D159" s="4" t="s">
        <v>80</v>
      </c>
      <c r="E159" s="11" t="s">
        <v>22</v>
      </c>
      <c r="F159" s="12" t="s">
        <v>79</v>
      </c>
    </row>
    <row r="160" spans="4:6" ht="15.6" x14ac:dyDescent="0.25">
      <c r="D160" s="4" t="s">
        <v>112</v>
      </c>
      <c r="E160" s="11" t="s">
        <v>22</v>
      </c>
      <c r="F160" s="12" t="s">
        <v>79</v>
      </c>
    </row>
    <row r="161" spans="4:6" ht="30" x14ac:dyDescent="0.25">
      <c r="D161" s="4" t="s">
        <v>26</v>
      </c>
      <c r="E161" s="11" t="s">
        <v>22</v>
      </c>
      <c r="F161" s="12" t="s">
        <v>79</v>
      </c>
    </row>
    <row r="162" spans="4:6" ht="15.6" x14ac:dyDescent="0.25">
      <c r="D162" s="4" t="s">
        <v>82</v>
      </c>
      <c r="E162" s="11" t="s">
        <v>22</v>
      </c>
      <c r="F162" s="12" t="s">
        <v>81</v>
      </c>
    </row>
    <row r="163" spans="4:6" ht="30" x14ac:dyDescent="0.25">
      <c r="D163" s="4" t="s">
        <v>83</v>
      </c>
      <c r="E163" s="11" t="s">
        <v>22</v>
      </c>
      <c r="F163" s="12" t="s">
        <v>81</v>
      </c>
    </row>
    <row r="164" spans="4:6" ht="30" x14ac:dyDescent="0.25">
      <c r="D164" s="4" t="s">
        <v>85</v>
      </c>
      <c r="E164" s="11" t="s">
        <v>22</v>
      </c>
      <c r="F164" s="12" t="s">
        <v>23</v>
      </c>
    </row>
    <row r="165" spans="4:6" ht="30" x14ac:dyDescent="0.25">
      <c r="D165" s="4" t="s">
        <v>24</v>
      </c>
      <c r="E165" s="11" t="s">
        <v>22</v>
      </c>
      <c r="F165" s="12" t="s">
        <v>23</v>
      </c>
    </row>
    <row r="166" spans="4:6" ht="30" x14ac:dyDescent="0.25">
      <c r="D166" s="4" t="s">
        <v>53</v>
      </c>
      <c r="E166" s="11" t="s">
        <v>22</v>
      </c>
      <c r="F166" s="7" t="s">
        <v>23</v>
      </c>
    </row>
    <row r="167" spans="4:6" ht="15.6" x14ac:dyDescent="0.25">
      <c r="D167" s="4" t="s">
        <v>109</v>
      </c>
      <c r="E167" s="11" t="s">
        <v>22</v>
      </c>
      <c r="F167" s="7" t="s">
        <v>95</v>
      </c>
    </row>
    <row r="168" spans="4:6" ht="30" x14ac:dyDescent="0.25">
      <c r="D168" s="4" t="s">
        <v>31</v>
      </c>
      <c r="E168" s="11" t="s">
        <v>22</v>
      </c>
      <c r="F168" s="7" t="s">
        <v>95</v>
      </c>
    </row>
    <row r="169" spans="4:6" ht="15.6" x14ac:dyDescent="0.25">
      <c r="D169" s="4" t="s">
        <v>127</v>
      </c>
      <c r="E169" s="11" t="s">
        <v>22</v>
      </c>
      <c r="F169" s="7" t="s">
        <v>95</v>
      </c>
    </row>
    <row r="170" spans="4:6" ht="30" x14ac:dyDescent="0.25">
      <c r="D170" s="4" t="s">
        <v>86</v>
      </c>
      <c r="E170" s="11" t="s">
        <v>17</v>
      </c>
      <c r="F170" s="7" t="s">
        <v>18</v>
      </c>
    </row>
    <row r="171" spans="4:6" ht="30" x14ac:dyDescent="0.25">
      <c r="D171" s="4" t="s">
        <v>46</v>
      </c>
      <c r="E171" s="11" t="s">
        <v>17</v>
      </c>
      <c r="F171" s="12" t="s">
        <v>18</v>
      </c>
    </row>
    <row r="172" spans="4:6" ht="30" x14ac:dyDescent="0.25">
      <c r="D172" s="4" t="s">
        <v>40</v>
      </c>
      <c r="E172" s="11" t="s">
        <v>113</v>
      </c>
      <c r="F172" s="12" t="s">
        <v>18</v>
      </c>
    </row>
    <row r="173" spans="4:6" ht="30" x14ac:dyDescent="0.25">
      <c r="D173" s="4" t="s">
        <v>47</v>
      </c>
      <c r="E173" s="11" t="s">
        <v>17</v>
      </c>
      <c r="F173" s="12" t="s">
        <v>18</v>
      </c>
    </row>
    <row r="174" spans="4:6" ht="15.6" x14ac:dyDescent="0.25">
      <c r="D174" s="4" t="s">
        <v>87</v>
      </c>
      <c r="E174" s="11" t="s">
        <v>113</v>
      </c>
      <c r="F174" s="7" t="s">
        <v>18</v>
      </c>
    </row>
    <row r="175" spans="4:6" ht="15.6" x14ac:dyDescent="0.25">
      <c r="D175" s="4" t="s">
        <v>88</v>
      </c>
      <c r="E175" s="11" t="s">
        <v>17</v>
      </c>
      <c r="F175" s="12" t="s">
        <v>18</v>
      </c>
    </row>
    <row r="176" spans="4:6" ht="30" x14ac:dyDescent="0.25">
      <c r="D176" s="4" t="s">
        <v>89</v>
      </c>
      <c r="E176" s="11" t="s">
        <v>17</v>
      </c>
      <c r="F176" s="12" t="s">
        <v>18</v>
      </c>
    </row>
    <row r="177" spans="4:6" ht="15.6" x14ac:dyDescent="0.25">
      <c r="D177" s="4" t="s">
        <v>90</v>
      </c>
      <c r="E177" s="11" t="s">
        <v>17</v>
      </c>
      <c r="F177" s="12" t="s">
        <v>18</v>
      </c>
    </row>
    <row r="178" spans="4:6" ht="15.6" x14ac:dyDescent="0.25">
      <c r="D178" s="4" t="s">
        <v>91</v>
      </c>
      <c r="E178" s="11" t="s">
        <v>113</v>
      </c>
      <c r="F178" s="12" t="s">
        <v>18</v>
      </c>
    </row>
    <row r="179" spans="4:6" ht="15.6" x14ac:dyDescent="0.25">
      <c r="D179" s="4" t="s">
        <v>19</v>
      </c>
      <c r="E179" s="11" t="s">
        <v>17</v>
      </c>
      <c r="F179" s="12" t="s">
        <v>71</v>
      </c>
    </row>
    <row r="180" spans="4:6" ht="30" x14ac:dyDescent="0.25">
      <c r="D180" s="4" t="s">
        <v>92</v>
      </c>
      <c r="E180" s="11" t="s">
        <v>113</v>
      </c>
      <c r="F180" s="7"/>
    </row>
    <row r="181" spans="4:6" ht="15.6" x14ac:dyDescent="0.25">
      <c r="D181" s="4" t="s">
        <v>49</v>
      </c>
      <c r="E181" s="11" t="s">
        <v>138</v>
      </c>
      <c r="F181" s="7"/>
    </row>
    <row r="182" spans="4:6" ht="30" x14ac:dyDescent="0.25">
      <c r="D182" s="4" t="s">
        <v>48</v>
      </c>
      <c r="E182" s="11" t="s">
        <v>17</v>
      </c>
      <c r="F182" s="7" t="s">
        <v>93</v>
      </c>
    </row>
    <row r="183" spans="4:6" ht="30" x14ac:dyDescent="0.25">
      <c r="D183" s="4" t="s">
        <v>94</v>
      </c>
      <c r="E183" s="11" t="s">
        <v>17</v>
      </c>
      <c r="F183" s="7"/>
    </row>
    <row r="184" spans="4:6" ht="15.6" x14ac:dyDescent="0.25">
      <c r="D184" s="4" t="s">
        <v>96</v>
      </c>
      <c r="E184" s="13" t="s">
        <v>113</v>
      </c>
      <c r="F184" s="7" t="s">
        <v>95</v>
      </c>
    </row>
    <row r="185" spans="4:6" ht="30" x14ac:dyDescent="0.25">
      <c r="D185" s="4" t="s">
        <v>99</v>
      </c>
      <c r="E185" s="13" t="s">
        <v>113</v>
      </c>
      <c r="F185" s="7" t="s">
        <v>95</v>
      </c>
    </row>
    <row r="186" spans="4:6" ht="30" x14ac:dyDescent="0.25">
      <c r="D186" s="4" t="s">
        <v>35</v>
      </c>
      <c r="E186" s="13" t="s">
        <v>17</v>
      </c>
      <c r="F186" s="12" t="s">
        <v>95</v>
      </c>
    </row>
    <row r="187" spans="4:6" ht="15.6" x14ac:dyDescent="0.25">
      <c r="D187" s="4" t="s">
        <v>97</v>
      </c>
      <c r="E187" s="13" t="s">
        <v>17</v>
      </c>
      <c r="F187" s="12" t="s">
        <v>95</v>
      </c>
    </row>
    <row r="188" spans="4:6" ht="15.6" x14ac:dyDescent="0.25">
      <c r="D188" s="4" t="s">
        <v>56</v>
      </c>
      <c r="E188" s="13" t="s">
        <v>29</v>
      </c>
      <c r="F188" s="7" t="s">
        <v>119</v>
      </c>
    </row>
    <row r="189" spans="4:6" ht="15.6" x14ac:dyDescent="0.25">
      <c r="D189" s="4" t="s">
        <v>57</v>
      </c>
      <c r="E189" s="11" t="s">
        <v>29</v>
      </c>
      <c r="F189" s="12" t="s">
        <v>119</v>
      </c>
    </row>
    <row r="190" spans="4:6" ht="30" x14ac:dyDescent="0.25">
      <c r="D190" s="4" t="s">
        <v>115</v>
      </c>
      <c r="E190" s="11" t="s">
        <v>116</v>
      </c>
      <c r="F190" s="12" t="s">
        <v>119</v>
      </c>
    </row>
    <row r="191" spans="4:6" ht="15.6" x14ac:dyDescent="0.25">
      <c r="D191" s="4" t="s">
        <v>100</v>
      </c>
      <c r="E191" s="11" t="s">
        <v>116</v>
      </c>
      <c r="F191" s="12" t="s">
        <v>119</v>
      </c>
    </row>
    <row r="192" spans="4:6" ht="15.6" x14ac:dyDescent="0.25">
      <c r="D192" s="4" t="s">
        <v>106</v>
      </c>
      <c r="E192" s="11" t="s">
        <v>116</v>
      </c>
      <c r="F192" s="12" t="s">
        <v>119</v>
      </c>
    </row>
    <row r="193" spans="4:6" ht="30" x14ac:dyDescent="0.25">
      <c r="D193" s="4" t="s">
        <v>28</v>
      </c>
      <c r="E193" s="11" t="s">
        <v>29</v>
      </c>
      <c r="F193" s="12" t="s">
        <v>119</v>
      </c>
    </row>
    <row r="194" spans="4:6" ht="15.6" x14ac:dyDescent="0.25">
      <c r="D194" s="4" t="s">
        <v>59</v>
      </c>
      <c r="E194" s="11" t="s">
        <v>29</v>
      </c>
      <c r="F194" s="7" t="s">
        <v>101</v>
      </c>
    </row>
    <row r="195" spans="4:6" ht="30" x14ac:dyDescent="0.25">
      <c r="D195" s="4" t="s">
        <v>102</v>
      </c>
      <c r="E195" s="11" t="s">
        <v>114</v>
      </c>
      <c r="F195" s="7" t="s">
        <v>101</v>
      </c>
    </row>
    <row r="196" spans="4:6" ht="15.6" x14ac:dyDescent="0.25">
      <c r="D196" s="4" t="s">
        <v>30</v>
      </c>
      <c r="E196" s="11" t="s">
        <v>114</v>
      </c>
      <c r="F196" s="7" t="s">
        <v>101</v>
      </c>
    </row>
    <row r="197" spans="4:6" ht="15.6" x14ac:dyDescent="0.25">
      <c r="D197" s="4" t="s">
        <v>60</v>
      </c>
      <c r="E197" s="11" t="s">
        <v>114</v>
      </c>
      <c r="F197" s="12" t="s">
        <v>103</v>
      </c>
    </row>
    <row r="198" spans="4:6" ht="30" x14ac:dyDescent="0.25">
      <c r="D198" s="4" t="s">
        <v>61</v>
      </c>
      <c r="E198" s="11" t="s">
        <v>116</v>
      </c>
      <c r="F198" s="12" t="s">
        <v>103</v>
      </c>
    </row>
    <row r="199" spans="4:6" ht="30" x14ac:dyDescent="0.25">
      <c r="D199" s="4" t="s">
        <v>104</v>
      </c>
      <c r="E199" s="11" t="s">
        <v>114</v>
      </c>
      <c r="F199" s="12" t="s">
        <v>103</v>
      </c>
    </row>
    <row r="200" spans="4:6" ht="15.6" x14ac:dyDescent="0.25">
      <c r="D200" s="4" t="s">
        <v>84</v>
      </c>
      <c r="E200" s="11" t="s">
        <v>114</v>
      </c>
      <c r="F200" s="7" t="s">
        <v>103</v>
      </c>
    </row>
    <row r="201" spans="4:6" ht="30" x14ac:dyDescent="0.25">
      <c r="D201" s="4" t="s">
        <v>105</v>
      </c>
      <c r="E201" s="14" t="s">
        <v>114</v>
      </c>
      <c r="F201" s="7" t="s">
        <v>103</v>
      </c>
    </row>
    <row r="202" spans="4:6" ht="30" x14ac:dyDescent="0.25">
      <c r="D202" s="4" t="s">
        <v>65</v>
      </c>
      <c r="E202" s="11" t="s">
        <v>110</v>
      </c>
      <c r="F202" s="12" t="s">
        <v>107</v>
      </c>
    </row>
    <row r="203" spans="4:6" ht="30" x14ac:dyDescent="0.25">
      <c r="D203" s="4" t="s">
        <v>66</v>
      </c>
      <c r="E203" s="11" t="s">
        <v>110</v>
      </c>
      <c r="F203" s="12" t="s">
        <v>107</v>
      </c>
    </row>
    <row r="204" spans="4:6" ht="30" x14ac:dyDescent="0.25">
      <c r="D204" s="4" t="s">
        <v>32</v>
      </c>
      <c r="E204" s="11" t="s">
        <v>110</v>
      </c>
      <c r="F204" s="12" t="s">
        <v>108</v>
      </c>
    </row>
    <row r="205" spans="4:6" ht="30" x14ac:dyDescent="0.25">
      <c r="D205" s="4" t="s">
        <v>33</v>
      </c>
      <c r="E205" s="15" t="s">
        <v>110</v>
      </c>
      <c r="F205" s="7" t="s">
        <v>108</v>
      </c>
    </row>
    <row r="206" spans="4:6" ht="15.6" x14ac:dyDescent="0.25">
      <c r="D206" s="4" t="s">
        <v>128</v>
      </c>
      <c r="E206" s="11" t="s">
        <v>110</v>
      </c>
      <c r="F206" s="12" t="s">
        <v>95</v>
      </c>
    </row>
    <row r="207" spans="4:6" ht="15.6" x14ac:dyDescent="0.25">
      <c r="D207" s="4" t="s">
        <v>139</v>
      </c>
      <c r="E207" s="11" t="s">
        <v>110</v>
      </c>
      <c r="F207" s="12" t="s">
        <v>95</v>
      </c>
    </row>
    <row r="208" spans="4:6" ht="30" x14ac:dyDescent="0.25">
      <c r="D208" s="4" t="s">
        <v>132</v>
      </c>
      <c r="E208" s="11" t="s">
        <v>110</v>
      </c>
      <c r="F208" s="12" t="s">
        <v>95</v>
      </c>
    </row>
    <row r="209" spans="4:6" ht="30" x14ac:dyDescent="0.25">
      <c r="D209" s="4" t="s">
        <v>62</v>
      </c>
      <c r="E209" s="15" t="s">
        <v>110</v>
      </c>
      <c r="F209" s="7" t="s">
        <v>95</v>
      </c>
    </row>
    <row r="210" spans="4:6" ht="30" x14ac:dyDescent="0.25">
      <c r="D210" s="4" t="s">
        <v>58</v>
      </c>
      <c r="E210" s="11" t="s">
        <v>129</v>
      </c>
      <c r="F210" s="12" t="s">
        <v>119</v>
      </c>
    </row>
    <row r="211" spans="4:6" ht="15.6" x14ac:dyDescent="0.25">
      <c r="D211" s="4" t="s">
        <v>98</v>
      </c>
      <c r="E211" s="11" t="s">
        <v>129</v>
      </c>
      <c r="F211" s="12" t="s">
        <v>119</v>
      </c>
    </row>
    <row r="212" spans="4:6" ht="15.6" x14ac:dyDescent="0.25">
      <c r="D212" s="4" t="s">
        <v>111</v>
      </c>
      <c r="E212" s="11" t="s">
        <v>129</v>
      </c>
      <c r="F212" s="12" t="s">
        <v>73</v>
      </c>
    </row>
    <row r="213" spans="4:6" ht="30" x14ac:dyDescent="0.25">
      <c r="D213" s="4" t="s">
        <v>55</v>
      </c>
      <c r="E213" s="15" t="s">
        <v>129</v>
      </c>
      <c r="F213" s="7" t="s">
        <v>95</v>
      </c>
    </row>
    <row r="214" spans="4:6" ht="30" x14ac:dyDescent="0.25">
      <c r="D214" s="4" t="s">
        <v>140</v>
      </c>
      <c r="E214" s="11" t="s">
        <v>141</v>
      </c>
      <c r="F214" s="12" t="s">
        <v>107</v>
      </c>
    </row>
    <row r="215" spans="4:6" ht="30" x14ac:dyDescent="0.25">
      <c r="D215" s="4" t="s">
        <v>130</v>
      </c>
      <c r="E215" s="11" t="s">
        <v>34</v>
      </c>
      <c r="F215" s="12" t="s">
        <v>142</v>
      </c>
    </row>
    <row r="216" spans="4:6" ht="15.6" x14ac:dyDescent="0.25">
      <c r="D216" s="4" t="s">
        <v>131</v>
      </c>
      <c r="E216" s="11" t="s">
        <v>34</v>
      </c>
      <c r="F216" s="12" t="s">
        <v>142</v>
      </c>
    </row>
    <row r="217" spans="4:6" ht="30" x14ac:dyDescent="0.25">
      <c r="D217" s="4" t="s">
        <v>133</v>
      </c>
      <c r="E217" s="15" t="s">
        <v>117</v>
      </c>
      <c r="F217" s="7" t="s">
        <v>142</v>
      </c>
    </row>
    <row r="218" spans="4:6" ht="30" x14ac:dyDescent="0.25">
      <c r="D218" s="4" t="s">
        <v>134</v>
      </c>
      <c r="E218" s="15" t="s">
        <v>118</v>
      </c>
      <c r="F218" s="7" t="s">
        <v>142</v>
      </c>
    </row>
    <row r="219" spans="4:6" ht="30" x14ac:dyDescent="0.25">
      <c r="D219" s="4" t="s">
        <v>135</v>
      </c>
      <c r="E219" s="15" t="s">
        <v>136</v>
      </c>
      <c r="F219" s="7" t="s">
        <v>142</v>
      </c>
    </row>
  </sheetData>
  <autoFilter ref="C3:S20"/>
  <sortState ref="C4:S15">
    <sortCondition ref="P4:P15"/>
    <sortCondition ref="C4:C15" customList="央企,部委,市属,民营"/>
    <sortCondition ref="D4:D15"/>
  </sortState>
  <mergeCells count="1">
    <mergeCell ref="C2:S2"/>
  </mergeCells>
  <phoneticPr fontId="10" type="noConversion"/>
  <conditionalFormatting sqref="E201">
    <cfRule type="duplicateValues" dxfId="24" priority="87"/>
    <cfRule type="duplicateValues" priority="88"/>
  </conditionalFormatting>
  <conditionalFormatting sqref="G33:G1048576 G1:G20">
    <cfRule type="duplicateValues" dxfId="23" priority="3"/>
  </conditionalFormatting>
  <conditionalFormatting sqref="E21:E32 L21:L32 S21:S32">
    <cfRule type="duplicateValues" dxfId="22" priority="2"/>
  </conditionalFormatting>
  <conditionalFormatting sqref="G1:G1048576">
    <cfRule type="duplicateValues" dxfId="19"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06566394-F248-488F-BE35-CD3F7735E0DE}">
            <xm:f>NOT(ISERROR(SEARCH("智德盛投资顾问（上海）有限公司",L1)))</xm:f>
            <xm:f>"智德盛投资顾问（上海）有限公司"</xm:f>
            <x14:dxf>
              <font>
                <b val="0"/>
                <i val="0"/>
                <color rgb="FFFF0000"/>
              </font>
            </x14:dxf>
          </x14:cfRule>
          <x14:cfRule type="containsText" priority="5" operator="containsText" id="{8D9E2117-9451-4919-A05C-5FF52614E199}">
            <xm:f>NOT(ISERROR(SEARCH("北京智德盛投资顾问有限公司",L1)))</xm:f>
            <xm:f>"北京智德盛投资顾问有限公司"</xm:f>
            <x14:dxf>
              <font>
                <b val="0"/>
                <i val="0"/>
                <color rgb="FFFF0000"/>
              </font>
            </x14:dxf>
          </x14:cfRule>
          <xm:sqref>L1:L20 L33:L1048576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5"/>
  <sheetViews>
    <sheetView showGridLines="0" zoomScale="70" zoomScaleNormal="70" workbookViewId="0">
      <selection activeCell="M13" sqref="M13"/>
    </sheetView>
  </sheetViews>
  <sheetFormatPr defaultColWidth="9" defaultRowHeight="14.4" x14ac:dyDescent="0.25"/>
  <cols>
    <col min="1" max="2" width="9" style="1"/>
    <col min="3" max="3" width="10" style="1" customWidth="1"/>
    <col min="4" max="4" width="18.77734375" style="1" customWidth="1"/>
    <col min="5" max="5" width="16.21875" style="1" customWidth="1"/>
    <col min="6" max="6" width="19" style="1" customWidth="1"/>
    <col min="7" max="7" width="17.88671875" style="1" customWidth="1"/>
    <col min="8" max="8" width="19.44140625" style="25" customWidth="1"/>
    <col min="9" max="9" width="19.44140625" style="1" customWidth="1"/>
    <col min="10" max="10" width="15.88671875" style="1" customWidth="1"/>
    <col min="11" max="11" width="16" style="1" customWidth="1"/>
    <col min="12" max="12" width="17.88671875" style="1" customWidth="1"/>
    <col min="13" max="13" width="17" style="1" customWidth="1"/>
    <col min="14" max="14" width="19.21875" style="1" customWidth="1"/>
    <col min="15" max="15" width="15.109375" style="1" customWidth="1"/>
    <col min="16" max="16" width="14.77734375" style="1" customWidth="1"/>
    <col min="17" max="17" width="9" style="1"/>
    <col min="18" max="19" width="14.6640625" style="1" customWidth="1"/>
    <col min="20" max="27" width="9" style="1"/>
    <col min="28" max="28" width="9" style="1" customWidth="1"/>
    <col min="29" max="16384" width="9" style="1"/>
  </cols>
  <sheetData>
    <row r="2" spans="3:20" ht="27.6" x14ac:dyDescent="0.25">
      <c r="C2" s="30" t="s">
        <v>41</v>
      </c>
      <c r="D2" s="30"/>
      <c r="E2" s="30"/>
      <c r="F2" s="30"/>
      <c r="G2" s="30"/>
      <c r="H2" s="30"/>
      <c r="I2" s="30"/>
      <c r="J2" s="30"/>
      <c r="K2" s="30"/>
      <c r="L2" s="30"/>
      <c r="M2" s="30"/>
      <c r="N2" s="30"/>
      <c r="O2" s="30"/>
      <c r="P2" s="30"/>
      <c r="Q2" s="30"/>
      <c r="R2" s="30"/>
      <c r="S2" s="30"/>
      <c r="T2" s="30"/>
    </row>
    <row r="3" spans="3:20" ht="49.5" customHeight="1" x14ac:dyDescent="0.25">
      <c r="C3" s="17" t="s">
        <v>1</v>
      </c>
      <c r="D3" s="17" t="s">
        <v>2</v>
      </c>
      <c r="E3" s="17" t="s">
        <v>3</v>
      </c>
      <c r="F3" s="17" t="s">
        <v>42</v>
      </c>
      <c r="G3" s="17" t="s">
        <v>5</v>
      </c>
      <c r="H3" s="18" t="s">
        <v>43</v>
      </c>
      <c r="I3" s="18" t="s">
        <v>67</v>
      </c>
      <c r="J3" s="19" t="s">
        <v>7</v>
      </c>
      <c r="K3" s="19" t="s">
        <v>8</v>
      </c>
      <c r="L3" s="19" t="s">
        <v>9</v>
      </c>
      <c r="M3" s="19" t="s">
        <v>44</v>
      </c>
      <c r="N3" s="19" t="s">
        <v>11</v>
      </c>
      <c r="O3" s="17" t="s">
        <v>12</v>
      </c>
      <c r="P3" s="17" t="s">
        <v>13</v>
      </c>
      <c r="Q3" s="17" t="s">
        <v>14</v>
      </c>
      <c r="R3" s="17" t="s">
        <v>15</v>
      </c>
      <c r="S3" s="17" t="s">
        <v>122</v>
      </c>
      <c r="T3" s="17" t="s">
        <v>16</v>
      </c>
    </row>
    <row r="4" spans="3:20" ht="71.25" customHeight="1" x14ac:dyDescent="0.25">
      <c r="C4" s="2" t="s">
        <v>393</v>
      </c>
      <c r="D4" s="2" t="s">
        <v>387</v>
      </c>
      <c r="E4" s="2" t="s">
        <v>392</v>
      </c>
      <c r="F4" s="2" t="s">
        <v>394</v>
      </c>
      <c r="G4" s="29" t="s">
        <v>386</v>
      </c>
      <c r="H4" s="24" t="s">
        <v>388</v>
      </c>
      <c r="I4" s="2" t="s">
        <v>390</v>
      </c>
      <c r="J4" s="2" t="s">
        <v>389</v>
      </c>
      <c r="K4" s="21">
        <v>43431</v>
      </c>
      <c r="L4" s="21">
        <v>43487</v>
      </c>
      <c r="M4" s="22" t="s">
        <v>396</v>
      </c>
      <c r="N4" s="2" t="str">
        <f t="shared" ref="N4" si="0">E4</f>
        <v>中国医药集团有限公司</v>
      </c>
      <c r="O4" s="22" t="str">
        <f>VLOOKUP(N4,[1]股权!$D$133:$F$212,3,FALSE)</f>
        <v>其他</v>
      </c>
      <c r="P4" s="22" t="str">
        <f>VLOOKUP(N4,[1]股权!$D$133:$F$212,2,FALSE)</f>
        <v>王艳峰</v>
      </c>
      <c r="Q4" s="2" t="s">
        <v>391</v>
      </c>
      <c r="R4" s="2" t="s">
        <v>395</v>
      </c>
      <c r="S4" s="2">
        <v>18116.099999999999</v>
      </c>
      <c r="T4" s="2"/>
    </row>
    <row r="5" spans="3:20" x14ac:dyDescent="0.25">
      <c r="F5" s="25"/>
      <c r="H5" s="1"/>
      <c r="M5" s="25"/>
      <c r="T5" s="25"/>
    </row>
    <row r="6" spans="3:20" x14ac:dyDescent="0.25">
      <c r="F6" s="25"/>
      <c r="H6" s="1"/>
      <c r="M6" s="25"/>
      <c r="T6" s="25"/>
    </row>
    <row r="7" spans="3:20" x14ac:dyDescent="0.25">
      <c r="F7" s="25"/>
      <c r="H7" s="1"/>
      <c r="M7" s="25"/>
      <c r="T7" s="25"/>
    </row>
    <row r="8" spans="3:20" ht="29.25" customHeight="1" x14ac:dyDescent="0.25">
      <c r="F8" s="25"/>
      <c r="H8" s="1"/>
      <c r="M8" s="25"/>
      <c r="T8" s="25"/>
    </row>
    <row r="9" spans="3:20" x14ac:dyDescent="0.25">
      <c r="F9" s="25"/>
      <c r="H9" s="1"/>
      <c r="M9" s="25"/>
      <c r="T9" s="25"/>
    </row>
    <row r="10" spans="3:20" x14ac:dyDescent="0.25">
      <c r="F10" s="25"/>
      <c r="H10" s="1"/>
      <c r="M10" s="25"/>
      <c r="T10" s="25"/>
    </row>
    <row r="11" spans="3:20" x14ac:dyDescent="0.25">
      <c r="F11" s="25"/>
      <c r="H11" s="1"/>
      <c r="M11" s="25"/>
      <c r="T11" s="25"/>
    </row>
    <row r="12" spans="3:20" x14ac:dyDescent="0.25">
      <c r="F12" s="25"/>
      <c r="H12" s="1"/>
      <c r="M12" s="25"/>
      <c r="T12" s="25"/>
    </row>
    <row r="13" spans="3:20" x14ac:dyDescent="0.25">
      <c r="F13" s="25"/>
      <c r="H13" s="1"/>
      <c r="M13" s="25"/>
      <c r="T13" s="25"/>
    </row>
    <row r="14" spans="3:20" x14ac:dyDescent="0.25">
      <c r="F14" s="25"/>
      <c r="H14" s="1"/>
      <c r="M14" s="25"/>
      <c r="T14" s="25"/>
    </row>
    <row r="15" spans="3:20" x14ac:dyDescent="0.25">
      <c r="F15" s="25"/>
      <c r="H15" s="1"/>
      <c r="M15" s="25"/>
      <c r="T15" s="25"/>
    </row>
    <row r="16" spans="3:20" x14ac:dyDescent="0.25">
      <c r="F16" s="25"/>
      <c r="H16" s="1"/>
      <c r="M16" s="25"/>
      <c r="T16" s="25"/>
    </row>
    <row r="17" spans="6:20" x14ac:dyDescent="0.25">
      <c r="F17" s="25"/>
      <c r="H17" s="1"/>
      <c r="M17" s="25"/>
      <c r="T17" s="25"/>
    </row>
    <row r="18" spans="6:20" x14ac:dyDescent="0.25">
      <c r="F18" s="25"/>
      <c r="H18" s="1"/>
      <c r="M18" s="25"/>
      <c r="T18" s="25"/>
    </row>
    <row r="19" spans="6:20" x14ac:dyDescent="0.25">
      <c r="F19" s="25"/>
      <c r="H19" s="1"/>
      <c r="M19" s="25"/>
      <c r="T19" s="25"/>
    </row>
    <row r="20" spans="6:20" x14ac:dyDescent="0.25">
      <c r="F20" s="25"/>
      <c r="H20" s="1"/>
      <c r="M20" s="25"/>
      <c r="T20" s="25"/>
    </row>
    <row r="21" spans="6:20" x14ac:dyDescent="0.25">
      <c r="F21" s="25"/>
      <c r="H21" s="1"/>
      <c r="M21" s="25"/>
      <c r="T21" s="25"/>
    </row>
    <row r="22" spans="6:20" x14ac:dyDescent="0.25">
      <c r="F22" s="25"/>
      <c r="H22" s="1"/>
      <c r="M22" s="25"/>
      <c r="T22" s="25"/>
    </row>
    <row r="23" spans="6:20" x14ac:dyDescent="0.25">
      <c r="F23" s="25"/>
      <c r="H23" s="1"/>
      <c r="M23" s="25"/>
      <c r="T23" s="25"/>
    </row>
    <row r="24" spans="6:20" x14ac:dyDescent="0.25">
      <c r="F24" s="25"/>
      <c r="H24" s="1"/>
      <c r="M24" s="25"/>
      <c r="T24" s="25"/>
    </row>
    <row r="25" spans="6:20" ht="29.25" customHeight="1" x14ac:dyDescent="0.25">
      <c r="F25" s="25"/>
      <c r="H25" s="1"/>
      <c r="M25" s="25"/>
      <c r="T25" s="25"/>
    </row>
  </sheetData>
  <sortState ref="C4:S49">
    <sortCondition ref="Q4:Q49"/>
    <sortCondition ref="C4:C49" customList="央企,部委,市属,民营"/>
    <sortCondition ref="D4:D49"/>
  </sortState>
  <mergeCells count="1">
    <mergeCell ref="C2:T2"/>
  </mergeCells>
  <phoneticPr fontId="10" type="noConversion"/>
  <conditionalFormatting sqref="D3">
    <cfRule type="duplicateValues" dxfId="18" priority="74"/>
  </conditionalFormatting>
  <conditionalFormatting sqref="C2">
    <cfRule type="duplicateValues" dxfId="17" priority="91"/>
    <cfRule type="duplicateValues" dxfId="16" priority="92"/>
    <cfRule type="duplicateValues" dxfId="15" priority="93"/>
  </conditionalFormatting>
  <conditionalFormatting sqref="G1:G3 G26:G1048576">
    <cfRule type="duplicateValues" dxfId="14" priority="5"/>
  </conditionalFormatting>
  <conditionalFormatting sqref="E5:E25 L5:L25 S5:S25">
    <cfRule type="duplicateValues" dxfId="13" priority="4"/>
  </conditionalFormatting>
  <conditionalFormatting sqref="G4">
    <cfRule type="duplicateValues" dxfId="10"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6" operator="containsText" id="{F36402AF-BA43-4227-85F6-59D5760204F6}">
            <xm:f>NOT(ISERROR(SEARCH("北京智德盛投资顾问有限公司",M1)))</xm:f>
            <xm:f>"北京智德盛投资顾问有限公司"</xm:f>
            <x14:dxf>
              <font>
                <b val="0"/>
                <i val="0"/>
                <color rgb="FFFF0000"/>
              </font>
            </x14:dxf>
          </x14:cfRule>
          <x14:cfRule type="containsText" priority="7" operator="containsText" id="{097CFAB5-C8EC-4A0D-90BB-FF0D9C50A649}">
            <xm:f>NOT(ISERROR(SEARCH("智德盛投资顾问（上海）有限公司",M1)))</xm:f>
            <xm:f>"智德盛投资顾问（上海）有限公司"</xm:f>
            <x14:dxf>
              <font>
                <b val="0"/>
                <i val="0"/>
                <color rgb="FFFF0000"/>
              </font>
            </x14:dxf>
          </x14:cfRule>
          <xm:sqref>M1:M3 M26:M1048576</xm:sqref>
        </x14:conditionalFormatting>
        <x14:conditionalFormatting xmlns:xm="http://schemas.microsoft.com/office/excel/2006/main">
          <x14:cfRule type="containsText" priority="2" operator="containsText" id="{3A02F830-2ABA-4FA1-B1F6-2C4EA46EE09C}">
            <xm:f>NOT(ISERROR(SEARCH("北京智德盛投资顾问有限公司",M4)))</xm:f>
            <xm:f>"北京智德盛投资顾问有限公司"</xm:f>
            <x14:dxf>
              <font>
                <b val="0"/>
                <i val="0"/>
                <color rgb="FFFF0000"/>
              </font>
            </x14:dxf>
          </x14:cfRule>
          <x14:cfRule type="containsText" priority="3" operator="containsText" id="{F5092319-C94C-43A9-9ED1-BCA52A2AC52A}">
            <xm:f>NOT(ISERROR(SEARCH("智德盛投资顾问（上海）有限公司",M4)))</xm:f>
            <xm:f>"智德盛投资顾问（上海）有限公司"</xm:f>
            <x14:dxf>
              <font>
                <b val="0"/>
                <i val="0"/>
                <color rgb="FFFF0000"/>
              </font>
            </x14:dxf>
          </x14:cfRule>
          <xm:sqref>M4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192"/>
  <sheetViews>
    <sheetView showGridLines="0" zoomScale="70" zoomScaleNormal="70" workbookViewId="0">
      <selection activeCell="I34" sqref="I34"/>
    </sheetView>
  </sheetViews>
  <sheetFormatPr defaultColWidth="9" defaultRowHeight="14.4" x14ac:dyDescent="0.25"/>
  <cols>
    <col min="1" max="2" width="9" style="16"/>
    <col min="3" max="3" width="7.88671875" style="16" customWidth="1"/>
    <col min="4" max="5" width="18.109375" style="16" customWidth="1"/>
    <col min="6" max="6" width="17" style="16" customWidth="1"/>
    <col min="7" max="7" width="30" style="16" customWidth="1"/>
    <col min="8" max="8" width="17.44140625" style="26" customWidth="1"/>
    <col min="9" max="9" width="15.33203125" style="16" customWidth="1"/>
    <col min="10" max="10" width="19.109375" style="16" customWidth="1"/>
    <col min="11" max="11" width="19.77734375" style="16" customWidth="1"/>
    <col min="12" max="13" width="17.6640625" style="16" customWidth="1"/>
    <col min="14" max="16384" width="9" style="16"/>
  </cols>
  <sheetData>
    <row r="1" spans="3:19" ht="29.25" customHeight="1" x14ac:dyDescent="0.25">
      <c r="C1" s="1"/>
      <c r="D1" s="1"/>
      <c r="E1" s="1"/>
      <c r="F1" s="1"/>
      <c r="G1" s="1"/>
      <c r="H1" s="25"/>
      <c r="I1" s="1"/>
      <c r="J1" s="1"/>
      <c r="K1" s="1"/>
      <c r="L1" s="1"/>
      <c r="M1" s="1"/>
      <c r="N1" s="1"/>
      <c r="O1" s="1"/>
      <c r="P1" s="1"/>
      <c r="Q1" s="1"/>
      <c r="R1" s="1"/>
    </row>
    <row r="2" spans="3:19" ht="24.75" customHeight="1" x14ac:dyDescent="0.25">
      <c r="C2" s="30" t="s">
        <v>45</v>
      </c>
      <c r="D2" s="30"/>
      <c r="E2" s="30"/>
      <c r="F2" s="30"/>
      <c r="G2" s="30"/>
      <c r="H2" s="30"/>
      <c r="I2" s="30"/>
      <c r="J2" s="30"/>
      <c r="K2" s="30"/>
      <c r="L2" s="30"/>
      <c r="M2" s="30"/>
      <c r="N2" s="30"/>
      <c r="O2" s="30"/>
      <c r="P2" s="30"/>
      <c r="Q2" s="30"/>
      <c r="R2" s="30"/>
    </row>
    <row r="3" spans="3:19" ht="50.25" customHeight="1" x14ac:dyDescent="0.25">
      <c r="C3" s="17" t="s">
        <v>1</v>
      </c>
      <c r="D3" s="17" t="s">
        <v>2</v>
      </c>
      <c r="E3" s="17" t="s">
        <v>3</v>
      </c>
      <c r="F3" s="17" t="s">
        <v>4</v>
      </c>
      <c r="G3" s="17" t="s">
        <v>5</v>
      </c>
      <c r="H3" s="18" t="s">
        <v>6</v>
      </c>
      <c r="I3" s="17" t="s">
        <v>7</v>
      </c>
      <c r="J3" s="19" t="s">
        <v>37</v>
      </c>
      <c r="K3" s="19" t="s">
        <v>38</v>
      </c>
      <c r="L3" s="17" t="s">
        <v>39</v>
      </c>
      <c r="M3" s="17" t="s">
        <v>11</v>
      </c>
      <c r="N3" s="17" t="s">
        <v>12</v>
      </c>
      <c r="O3" s="17" t="s">
        <v>13</v>
      </c>
      <c r="P3" s="17" t="s">
        <v>14</v>
      </c>
      <c r="Q3" s="17" t="s">
        <v>15</v>
      </c>
      <c r="R3" s="17" t="s">
        <v>16</v>
      </c>
    </row>
    <row r="4" spans="3:19" ht="48" customHeight="1" x14ac:dyDescent="0.25">
      <c r="C4" s="2" t="s">
        <v>160</v>
      </c>
      <c r="D4" s="2" t="s">
        <v>153</v>
      </c>
      <c r="E4" s="2" t="s">
        <v>159</v>
      </c>
      <c r="F4" s="2" t="s">
        <v>154</v>
      </c>
      <c r="G4" s="2" t="s">
        <v>152</v>
      </c>
      <c r="H4" s="24">
        <v>114.59</v>
      </c>
      <c r="I4" s="2" t="s">
        <v>155</v>
      </c>
      <c r="J4" s="21">
        <v>43431</v>
      </c>
      <c r="K4" s="21">
        <v>43458</v>
      </c>
      <c r="L4" s="22" t="s">
        <v>156</v>
      </c>
      <c r="M4" s="2" t="str">
        <f t="shared" ref="M4:M31" si="0">E4</f>
        <v>中国诚通控股集团有限公司</v>
      </c>
      <c r="N4" s="22" t="str">
        <f>VLOOKUP(M4,股权!$D$140:$F$219,3,FALSE)</f>
        <v>金融业</v>
      </c>
      <c r="O4" s="22" t="str">
        <f>VLOOKUP(M4,股权!$D$140:$F$219,2,FALSE)</f>
        <v>刘燕</v>
      </c>
      <c r="P4" s="2" t="s">
        <v>158</v>
      </c>
      <c r="Q4" s="2" t="s">
        <v>157</v>
      </c>
      <c r="R4" s="2"/>
      <c r="S4" s="1"/>
    </row>
    <row r="5" spans="3:19" ht="48" customHeight="1" x14ac:dyDescent="0.25">
      <c r="C5" s="2" t="s">
        <v>160</v>
      </c>
      <c r="D5" s="2" t="s">
        <v>162</v>
      </c>
      <c r="E5" s="2" t="s">
        <v>159</v>
      </c>
      <c r="F5" s="2" t="s">
        <v>163</v>
      </c>
      <c r="G5" s="2" t="s">
        <v>161</v>
      </c>
      <c r="H5" s="24">
        <v>120.15</v>
      </c>
      <c r="I5" s="2" t="s">
        <v>164</v>
      </c>
      <c r="J5" s="21">
        <v>43431</v>
      </c>
      <c r="K5" s="21">
        <v>43458</v>
      </c>
      <c r="L5" s="22" t="s">
        <v>165</v>
      </c>
      <c r="M5" s="2" t="str">
        <f t="shared" si="0"/>
        <v>中国诚通控股集团有限公司</v>
      </c>
      <c r="N5" s="22" t="str">
        <f>VLOOKUP(M5,股权!$D$140:$F$219,3,FALSE)</f>
        <v>金融业</v>
      </c>
      <c r="O5" s="22" t="str">
        <f>VLOOKUP(M5,股权!$D$140:$F$219,2,FALSE)</f>
        <v>刘燕</v>
      </c>
      <c r="P5" s="2" t="s">
        <v>158</v>
      </c>
      <c r="Q5" s="2" t="s">
        <v>157</v>
      </c>
      <c r="R5" s="2"/>
      <c r="S5" s="1"/>
    </row>
    <row r="6" spans="3:19" ht="48" customHeight="1" x14ac:dyDescent="0.25">
      <c r="C6" s="2" t="s">
        <v>151</v>
      </c>
      <c r="D6" s="2" t="s">
        <v>167</v>
      </c>
      <c r="E6" s="2" t="s">
        <v>159</v>
      </c>
      <c r="F6" s="2" t="s">
        <v>168</v>
      </c>
      <c r="G6" s="2" t="s">
        <v>166</v>
      </c>
      <c r="H6" s="24">
        <v>94.67</v>
      </c>
      <c r="I6" s="2" t="s">
        <v>155</v>
      </c>
      <c r="J6" s="21">
        <v>43431</v>
      </c>
      <c r="K6" s="21">
        <v>43458</v>
      </c>
      <c r="L6" s="22" t="s">
        <v>156</v>
      </c>
      <c r="M6" s="2" t="str">
        <f t="shared" si="0"/>
        <v>中国诚通控股集团有限公司</v>
      </c>
      <c r="N6" s="22" t="str">
        <f>VLOOKUP(M6,股权!$D$140:$F$219,3,FALSE)</f>
        <v>金融业</v>
      </c>
      <c r="O6" s="22" t="str">
        <f>VLOOKUP(M6,股权!$D$140:$F$219,2,FALSE)</f>
        <v>刘燕</v>
      </c>
      <c r="P6" s="2" t="s">
        <v>148</v>
      </c>
      <c r="Q6" s="2" t="s">
        <v>157</v>
      </c>
      <c r="R6" s="2"/>
      <c r="S6" s="1"/>
    </row>
    <row r="7" spans="3:19" ht="48" customHeight="1" x14ac:dyDescent="0.25">
      <c r="C7" s="2" t="s">
        <v>151</v>
      </c>
      <c r="D7" s="2" t="s">
        <v>170</v>
      </c>
      <c r="E7" s="2" t="s">
        <v>159</v>
      </c>
      <c r="F7" s="2" t="s">
        <v>171</v>
      </c>
      <c r="G7" s="2" t="s">
        <v>169</v>
      </c>
      <c r="H7" s="24">
        <v>119.4</v>
      </c>
      <c r="I7" s="2" t="s">
        <v>155</v>
      </c>
      <c r="J7" s="21">
        <v>43431</v>
      </c>
      <c r="K7" s="21">
        <v>43458</v>
      </c>
      <c r="L7" s="22" t="s">
        <v>156</v>
      </c>
      <c r="M7" s="2" t="str">
        <f t="shared" si="0"/>
        <v>中国诚通控股集团有限公司</v>
      </c>
      <c r="N7" s="22" t="str">
        <f>VLOOKUP(M7,股权!$D$140:$F$219,3,FALSE)</f>
        <v>金融业</v>
      </c>
      <c r="O7" s="22" t="str">
        <f>VLOOKUP(M7,股权!$D$140:$F$219,2,FALSE)</f>
        <v>刘燕</v>
      </c>
      <c r="P7" s="2" t="s">
        <v>148</v>
      </c>
      <c r="Q7" s="2" t="s">
        <v>157</v>
      </c>
      <c r="R7" s="2"/>
      <c r="S7" s="1"/>
    </row>
    <row r="8" spans="3:19" ht="48" customHeight="1" x14ac:dyDescent="0.25">
      <c r="C8" s="2" t="s">
        <v>354</v>
      </c>
      <c r="D8" s="2" t="s">
        <v>349</v>
      </c>
      <c r="E8" s="2" t="s">
        <v>353</v>
      </c>
      <c r="F8" s="2" t="s">
        <v>350</v>
      </c>
      <c r="G8" s="2" t="s">
        <v>348</v>
      </c>
      <c r="H8" s="24">
        <v>1959.8841</v>
      </c>
      <c r="I8" s="2" t="s">
        <v>351</v>
      </c>
      <c r="J8" s="21">
        <v>43431</v>
      </c>
      <c r="K8" s="21">
        <v>43458</v>
      </c>
      <c r="L8" s="22" t="s">
        <v>352</v>
      </c>
      <c r="M8" s="2" t="str">
        <f t="shared" si="0"/>
        <v>中国第一汽车集团有限公司</v>
      </c>
      <c r="N8" s="22" t="str">
        <f>VLOOKUP(M8,股权!$D$140:$F$219,3,FALSE)</f>
        <v>其他</v>
      </c>
      <c r="O8" s="22" t="str">
        <f>VLOOKUP(M8,股权!$D$140:$F$219,2,FALSE)</f>
        <v>刘燕</v>
      </c>
      <c r="P8" s="2" t="s">
        <v>148</v>
      </c>
      <c r="Q8" s="2" t="s">
        <v>157</v>
      </c>
      <c r="R8" s="2"/>
      <c r="S8" s="1"/>
    </row>
    <row r="9" spans="3:19" ht="48" customHeight="1" x14ac:dyDescent="0.25">
      <c r="C9" s="2" t="s">
        <v>354</v>
      </c>
      <c r="D9" s="2" t="s">
        <v>356</v>
      </c>
      <c r="E9" s="2" t="s">
        <v>353</v>
      </c>
      <c r="F9" s="2" t="s">
        <v>350</v>
      </c>
      <c r="G9" s="2" t="s">
        <v>355</v>
      </c>
      <c r="H9" s="24">
        <v>3213.162104</v>
      </c>
      <c r="I9" s="2" t="s">
        <v>351</v>
      </c>
      <c r="J9" s="21">
        <v>43431</v>
      </c>
      <c r="K9" s="21">
        <v>43458</v>
      </c>
      <c r="L9" s="22" t="s">
        <v>352</v>
      </c>
      <c r="M9" s="2" t="str">
        <f t="shared" ref="M9:M10" si="1">E9</f>
        <v>中国第一汽车集团有限公司</v>
      </c>
      <c r="N9" s="22" t="str">
        <f>VLOOKUP(M9,股权!$D$140:$F$219,3,FALSE)</f>
        <v>其他</v>
      </c>
      <c r="O9" s="22" t="str">
        <f>VLOOKUP(M9,股权!$D$140:$F$219,2,FALSE)</f>
        <v>刘燕</v>
      </c>
      <c r="P9" s="2" t="s">
        <v>148</v>
      </c>
      <c r="Q9" s="2" t="s">
        <v>157</v>
      </c>
      <c r="R9" s="2"/>
      <c r="S9" s="1"/>
    </row>
    <row r="10" spans="3:19" ht="48" customHeight="1" x14ac:dyDescent="0.25">
      <c r="C10" s="2" t="s">
        <v>354</v>
      </c>
      <c r="D10" s="2" t="s">
        <v>358</v>
      </c>
      <c r="E10" s="2" t="s">
        <v>353</v>
      </c>
      <c r="F10" s="2" t="s">
        <v>350</v>
      </c>
      <c r="G10" s="2" t="s">
        <v>357</v>
      </c>
      <c r="H10" s="24">
        <v>1002.57316</v>
      </c>
      <c r="I10" s="2" t="s">
        <v>351</v>
      </c>
      <c r="J10" s="21">
        <v>43431</v>
      </c>
      <c r="K10" s="21">
        <v>43458</v>
      </c>
      <c r="L10" s="22" t="s">
        <v>352</v>
      </c>
      <c r="M10" s="2" t="str">
        <f t="shared" si="1"/>
        <v>中国第一汽车集团有限公司</v>
      </c>
      <c r="N10" s="22" t="str">
        <f>VLOOKUP(M10,股权!$D$140:$F$219,3,FALSE)</f>
        <v>其他</v>
      </c>
      <c r="O10" s="22" t="str">
        <f>VLOOKUP(M10,股权!$D$140:$F$219,2,FALSE)</f>
        <v>刘燕</v>
      </c>
      <c r="P10" s="2" t="s">
        <v>148</v>
      </c>
      <c r="Q10" s="2" t="s">
        <v>157</v>
      </c>
      <c r="R10" s="2"/>
      <c r="S10" s="1"/>
    </row>
    <row r="11" spans="3:19" ht="48" customHeight="1" x14ac:dyDescent="0.25">
      <c r="C11" s="2" t="s">
        <v>178</v>
      </c>
      <c r="D11" s="2" t="s">
        <v>173</v>
      </c>
      <c r="E11" s="2" t="s">
        <v>177</v>
      </c>
      <c r="F11" s="2" t="s">
        <v>176</v>
      </c>
      <c r="G11" s="2" t="s">
        <v>172</v>
      </c>
      <c r="H11" s="24">
        <v>1101.47</v>
      </c>
      <c r="I11" s="2" t="s">
        <v>155</v>
      </c>
      <c r="J11" s="21">
        <v>43431</v>
      </c>
      <c r="K11" s="21">
        <v>43458</v>
      </c>
      <c r="L11" s="22" t="s">
        <v>174</v>
      </c>
      <c r="M11" s="2" t="str">
        <f t="shared" si="0"/>
        <v>人民日报社</v>
      </c>
      <c r="N11" s="22"/>
      <c r="O11" s="22"/>
      <c r="P11" s="2" t="s">
        <v>148</v>
      </c>
      <c r="Q11" s="2" t="s">
        <v>175</v>
      </c>
      <c r="R11" s="2"/>
      <c r="S11" s="1"/>
    </row>
    <row r="12" spans="3:19" ht="48" customHeight="1" x14ac:dyDescent="0.25">
      <c r="C12" s="2" t="s">
        <v>183</v>
      </c>
      <c r="D12" s="2" t="s">
        <v>180</v>
      </c>
      <c r="E12" s="2" t="s">
        <v>182</v>
      </c>
      <c r="F12" s="2" t="s">
        <v>181</v>
      </c>
      <c r="G12" s="2" t="s">
        <v>179</v>
      </c>
      <c r="H12" s="24">
        <v>8900</v>
      </c>
      <c r="I12" s="2" t="s">
        <v>155</v>
      </c>
      <c r="J12" s="21">
        <v>43431</v>
      </c>
      <c r="K12" s="21">
        <v>43458</v>
      </c>
      <c r="L12" s="22" t="s">
        <v>184</v>
      </c>
      <c r="M12" s="2" t="str">
        <f t="shared" si="0"/>
        <v>中国一重集团有限公司</v>
      </c>
      <c r="N12" s="22" t="str">
        <f>VLOOKUP(M12,股权!$D$140:$F$219,3,FALSE)</f>
        <v>机械/设备制造（专有设备）</v>
      </c>
      <c r="O12" s="22" t="str">
        <f>VLOOKUP(M12,股权!$D$140:$F$219,2,FALSE)</f>
        <v>张自博</v>
      </c>
      <c r="P12" s="2" t="s">
        <v>148</v>
      </c>
      <c r="Q12" s="2" t="s">
        <v>175</v>
      </c>
      <c r="R12" s="2"/>
      <c r="S12" s="1"/>
    </row>
    <row r="13" spans="3:19" ht="48" customHeight="1" x14ac:dyDescent="0.25">
      <c r="C13" s="2" t="s">
        <v>191</v>
      </c>
      <c r="D13" s="2" t="s">
        <v>186</v>
      </c>
      <c r="E13" s="2" t="s">
        <v>190</v>
      </c>
      <c r="F13" s="2" t="s">
        <v>187</v>
      </c>
      <c r="G13" s="2" t="s">
        <v>185</v>
      </c>
      <c r="H13" s="24">
        <v>3100</v>
      </c>
      <c r="I13" s="2" t="s">
        <v>155</v>
      </c>
      <c r="J13" s="21">
        <v>43431</v>
      </c>
      <c r="K13" s="21">
        <v>43458</v>
      </c>
      <c r="L13" s="22" t="s">
        <v>188</v>
      </c>
      <c r="M13" s="2" t="str">
        <f t="shared" si="0"/>
        <v>中国宝武钢铁集团有限公司</v>
      </c>
      <c r="N13" s="22" t="str">
        <f>VLOOKUP(M13,股权!$D$140:$F$219,3,FALSE)</f>
        <v>/</v>
      </c>
      <c r="O13" s="22" t="str">
        <f>VLOOKUP(M13,股权!$D$140:$F$219,2,FALSE)</f>
        <v>赵媛媛</v>
      </c>
      <c r="P13" s="2" t="s">
        <v>192</v>
      </c>
      <c r="Q13" s="2" t="s">
        <v>189</v>
      </c>
      <c r="R13" s="2"/>
      <c r="S13" s="1"/>
    </row>
    <row r="14" spans="3:19" ht="48" customHeight="1" x14ac:dyDescent="0.25">
      <c r="C14" s="2" t="s">
        <v>151</v>
      </c>
      <c r="D14" s="2" t="s">
        <v>194</v>
      </c>
      <c r="E14" s="2" t="s">
        <v>199</v>
      </c>
      <c r="F14" s="2" t="s">
        <v>195</v>
      </c>
      <c r="G14" s="2" t="s">
        <v>193</v>
      </c>
      <c r="H14" s="24">
        <v>259.18</v>
      </c>
      <c r="I14" s="2" t="s">
        <v>155</v>
      </c>
      <c r="J14" s="21">
        <v>43431</v>
      </c>
      <c r="K14" s="21">
        <v>43444</v>
      </c>
      <c r="L14" s="22" t="s">
        <v>196</v>
      </c>
      <c r="M14" s="2" t="str">
        <f t="shared" si="0"/>
        <v>国家电力投资集团有限公司</v>
      </c>
      <c r="N14" s="22" t="str">
        <f>VLOOKUP(M14,股权!$D$140:$F$219,3,FALSE)</f>
        <v>能源、房地产</v>
      </c>
      <c r="O14" s="22" t="str">
        <f>VLOOKUP(M14,股权!$D$140:$F$219,2,FALSE)</f>
        <v>佟鑫</v>
      </c>
      <c r="P14" s="2" t="s">
        <v>198</v>
      </c>
      <c r="Q14" s="2" t="s">
        <v>197</v>
      </c>
      <c r="R14" s="2"/>
      <c r="S14" s="1"/>
    </row>
    <row r="15" spans="3:19" ht="60.75" customHeight="1" x14ac:dyDescent="0.25">
      <c r="C15" s="2" t="s">
        <v>151</v>
      </c>
      <c r="D15" s="2" t="s">
        <v>201</v>
      </c>
      <c r="E15" s="2" t="s">
        <v>205</v>
      </c>
      <c r="F15" s="2" t="s">
        <v>202</v>
      </c>
      <c r="G15" s="2" t="s">
        <v>200</v>
      </c>
      <c r="H15" s="24">
        <v>147.06</v>
      </c>
      <c r="I15" s="2" t="s">
        <v>155</v>
      </c>
      <c r="J15" s="21">
        <v>43431</v>
      </c>
      <c r="K15" s="21">
        <v>43444</v>
      </c>
      <c r="L15" s="22" t="s">
        <v>203</v>
      </c>
      <c r="M15" s="2" t="str">
        <f t="shared" si="0"/>
        <v>国家能源投资集团有限责任公司</v>
      </c>
      <c r="N15" s="22" t="str">
        <f>VLOOKUP(M15,股权!$D$140:$F$219,3,FALSE)</f>
        <v>/</v>
      </c>
      <c r="O15" s="22" t="str">
        <f>VLOOKUP(M15,股权!$D$140:$F$219,2,FALSE)</f>
        <v>康健</v>
      </c>
      <c r="P15" s="2" t="s">
        <v>148</v>
      </c>
      <c r="Q15" s="2" t="s">
        <v>204</v>
      </c>
      <c r="R15" s="2"/>
      <c r="S15" s="1"/>
    </row>
    <row r="16" spans="3:19" ht="42.75" customHeight="1" x14ac:dyDescent="0.25">
      <c r="C16" s="2" t="s">
        <v>151</v>
      </c>
      <c r="D16" s="2" t="s">
        <v>207</v>
      </c>
      <c r="E16" s="2" t="s">
        <v>205</v>
      </c>
      <c r="F16" s="2" t="s">
        <v>208</v>
      </c>
      <c r="G16" s="2" t="s">
        <v>206</v>
      </c>
      <c r="H16" s="24">
        <v>71.459999999999994</v>
      </c>
      <c r="I16" s="2" t="s">
        <v>155</v>
      </c>
      <c r="J16" s="21">
        <v>43431</v>
      </c>
      <c r="K16" s="21">
        <v>43444</v>
      </c>
      <c r="L16" s="22" t="s">
        <v>209</v>
      </c>
      <c r="M16" s="2" t="str">
        <f t="shared" si="0"/>
        <v>国家能源投资集团有限责任公司</v>
      </c>
      <c r="N16" s="22" t="str">
        <f>VLOOKUP(M16,股权!$D$140:$F$219,3,FALSE)</f>
        <v>/</v>
      </c>
      <c r="O16" s="22" t="str">
        <f>VLOOKUP(M16,股权!$D$140:$F$219,2,FALSE)</f>
        <v>康健</v>
      </c>
      <c r="P16" s="2" t="s">
        <v>148</v>
      </c>
      <c r="Q16" s="2" t="s">
        <v>204</v>
      </c>
      <c r="R16" s="2"/>
      <c r="S16" s="1"/>
    </row>
    <row r="17" spans="3:19" ht="52.5" customHeight="1" x14ac:dyDescent="0.25">
      <c r="C17" s="2" t="s">
        <v>216</v>
      </c>
      <c r="D17" s="2" t="s">
        <v>277</v>
      </c>
      <c r="E17" s="2" t="s">
        <v>280</v>
      </c>
      <c r="F17" s="2" t="s">
        <v>279</v>
      </c>
      <c r="G17" s="2" t="s">
        <v>276</v>
      </c>
      <c r="H17" s="24">
        <v>41.56</v>
      </c>
      <c r="I17" s="2" t="s">
        <v>278</v>
      </c>
      <c r="J17" s="21">
        <v>43431</v>
      </c>
      <c r="K17" s="21">
        <v>43458</v>
      </c>
      <c r="L17" s="22" t="s">
        <v>283</v>
      </c>
      <c r="M17" s="2" t="str">
        <f t="shared" si="0"/>
        <v>中国铝业集团有限公司</v>
      </c>
      <c r="N17" s="22" t="str">
        <f>VLOOKUP(M17,股权!$D$140:$F$219,3,FALSE)</f>
        <v>有色金属</v>
      </c>
      <c r="O17" s="22" t="str">
        <f>VLOOKUP(M17,股权!$D$140:$F$219,2,FALSE)</f>
        <v>佟鑫</v>
      </c>
      <c r="P17" s="2" t="s">
        <v>282</v>
      </c>
      <c r="Q17" s="2" t="s">
        <v>281</v>
      </c>
      <c r="R17" s="2"/>
      <c r="S17" s="1"/>
    </row>
    <row r="18" spans="3:19" ht="53.25" customHeight="1" x14ac:dyDescent="0.25">
      <c r="C18" s="2" t="s">
        <v>151</v>
      </c>
      <c r="D18" s="2" t="s">
        <v>376</v>
      </c>
      <c r="E18" s="2" t="s">
        <v>280</v>
      </c>
      <c r="F18" s="2" t="s">
        <v>279</v>
      </c>
      <c r="G18" s="2" t="s">
        <v>284</v>
      </c>
      <c r="H18" s="24">
        <v>40.82</v>
      </c>
      <c r="I18" s="2" t="s">
        <v>278</v>
      </c>
      <c r="J18" s="21">
        <v>43431</v>
      </c>
      <c r="K18" s="21">
        <v>43458</v>
      </c>
      <c r="L18" s="22" t="s">
        <v>283</v>
      </c>
      <c r="M18" s="2" t="str">
        <f t="shared" si="0"/>
        <v>中国铝业集团有限公司</v>
      </c>
      <c r="N18" s="22" t="str">
        <f>VLOOKUP(M18,股权!$D$140:$F$219,3,FALSE)</f>
        <v>有色金属</v>
      </c>
      <c r="O18" s="22" t="str">
        <f>VLOOKUP(M18,股权!$D$140:$F$219,2,FALSE)</f>
        <v>佟鑫</v>
      </c>
      <c r="P18" s="2" t="s">
        <v>282</v>
      </c>
      <c r="Q18" s="2" t="s">
        <v>281</v>
      </c>
      <c r="R18" s="2"/>
    </row>
    <row r="19" spans="3:19" ht="62.4" x14ac:dyDescent="0.25">
      <c r="C19" s="2" t="s">
        <v>151</v>
      </c>
      <c r="D19" s="2" t="s">
        <v>286</v>
      </c>
      <c r="E19" s="2" t="s">
        <v>280</v>
      </c>
      <c r="F19" s="2" t="s">
        <v>279</v>
      </c>
      <c r="G19" s="2" t="s">
        <v>285</v>
      </c>
      <c r="H19" s="24">
        <v>41.56</v>
      </c>
      <c r="I19" s="2" t="s">
        <v>278</v>
      </c>
      <c r="J19" s="21">
        <v>43431</v>
      </c>
      <c r="K19" s="21">
        <v>43458</v>
      </c>
      <c r="L19" s="22" t="s">
        <v>283</v>
      </c>
      <c r="M19" s="2" t="str">
        <f t="shared" ref="M19:M27" si="2">E19</f>
        <v>中国铝业集团有限公司</v>
      </c>
      <c r="N19" s="22" t="str">
        <f>VLOOKUP(M19,股权!$D$140:$F$219,3,FALSE)</f>
        <v>有色金属</v>
      </c>
      <c r="O19" s="22" t="str">
        <f>VLOOKUP(M19,股权!$D$140:$F$219,2,FALSE)</f>
        <v>佟鑫</v>
      </c>
      <c r="P19" s="2" t="s">
        <v>282</v>
      </c>
      <c r="Q19" s="2" t="s">
        <v>281</v>
      </c>
      <c r="R19" s="2"/>
    </row>
    <row r="20" spans="3:19" ht="62.4" x14ac:dyDescent="0.25">
      <c r="C20" s="2" t="s">
        <v>151</v>
      </c>
      <c r="D20" s="2" t="s">
        <v>288</v>
      </c>
      <c r="E20" s="2" t="s">
        <v>280</v>
      </c>
      <c r="F20" s="2" t="s">
        <v>279</v>
      </c>
      <c r="G20" s="2" t="s">
        <v>287</v>
      </c>
      <c r="H20" s="24">
        <v>45.69</v>
      </c>
      <c r="I20" s="2" t="s">
        <v>278</v>
      </c>
      <c r="J20" s="21">
        <v>43431</v>
      </c>
      <c r="K20" s="21">
        <v>43458</v>
      </c>
      <c r="L20" s="22" t="s">
        <v>283</v>
      </c>
      <c r="M20" s="2" t="str">
        <f t="shared" si="2"/>
        <v>中国铝业集团有限公司</v>
      </c>
      <c r="N20" s="22" t="str">
        <f>VLOOKUP(M20,股权!$D$140:$F$219,3,FALSE)</f>
        <v>有色金属</v>
      </c>
      <c r="O20" s="22" t="str">
        <f>VLOOKUP(M20,股权!$D$140:$F$219,2,FALSE)</f>
        <v>佟鑫</v>
      </c>
      <c r="P20" s="2" t="s">
        <v>282</v>
      </c>
      <c r="Q20" s="2" t="s">
        <v>281</v>
      </c>
      <c r="R20" s="2"/>
    </row>
    <row r="21" spans="3:19" ht="62.4" x14ac:dyDescent="0.25">
      <c r="C21" s="2" t="s">
        <v>151</v>
      </c>
      <c r="D21" s="2" t="s">
        <v>290</v>
      </c>
      <c r="E21" s="2" t="s">
        <v>280</v>
      </c>
      <c r="F21" s="2" t="s">
        <v>279</v>
      </c>
      <c r="G21" s="2" t="s">
        <v>289</v>
      </c>
      <c r="H21" s="24">
        <v>45.69</v>
      </c>
      <c r="I21" s="2" t="s">
        <v>278</v>
      </c>
      <c r="J21" s="21">
        <v>43431</v>
      </c>
      <c r="K21" s="21">
        <v>43458</v>
      </c>
      <c r="L21" s="22" t="s">
        <v>283</v>
      </c>
      <c r="M21" s="2" t="str">
        <f t="shared" si="2"/>
        <v>中国铝业集团有限公司</v>
      </c>
      <c r="N21" s="22" t="str">
        <f>VLOOKUP(M21,股权!$D$140:$F$219,3,FALSE)</f>
        <v>有色金属</v>
      </c>
      <c r="O21" s="22" t="str">
        <f>VLOOKUP(M21,股权!$D$140:$F$219,2,FALSE)</f>
        <v>佟鑫</v>
      </c>
      <c r="P21" s="2" t="s">
        <v>282</v>
      </c>
      <c r="Q21" s="2" t="s">
        <v>281</v>
      </c>
      <c r="R21" s="2"/>
    </row>
    <row r="22" spans="3:19" ht="62.4" x14ac:dyDescent="0.25">
      <c r="C22" s="2" t="s">
        <v>151</v>
      </c>
      <c r="D22" s="2" t="s">
        <v>292</v>
      </c>
      <c r="E22" s="2" t="s">
        <v>280</v>
      </c>
      <c r="F22" s="2" t="s">
        <v>279</v>
      </c>
      <c r="G22" s="2" t="s">
        <v>291</v>
      </c>
      <c r="H22" s="24">
        <v>42.71</v>
      </c>
      <c r="I22" s="2" t="s">
        <v>278</v>
      </c>
      <c r="J22" s="21">
        <v>43431</v>
      </c>
      <c r="K22" s="21">
        <v>43458</v>
      </c>
      <c r="L22" s="22" t="s">
        <v>283</v>
      </c>
      <c r="M22" s="2" t="str">
        <f t="shared" si="2"/>
        <v>中国铝业集团有限公司</v>
      </c>
      <c r="N22" s="22" t="str">
        <f>VLOOKUP(M22,股权!$D$140:$F$219,3,FALSE)</f>
        <v>有色金属</v>
      </c>
      <c r="O22" s="22" t="str">
        <f>VLOOKUP(M22,股权!$D$140:$F$219,2,FALSE)</f>
        <v>佟鑫</v>
      </c>
      <c r="P22" s="2" t="s">
        <v>282</v>
      </c>
      <c r="Q22" s="2" t="s">
        <v>281</v>
      </c>
      <c r="R22" s="2"/>
    </row>
    <row r="23" spans="3:19" ht="62.4" x14ac:dyDescent="0.25">
      <c r="C23" s="2" t="s">
        <v>151</v>
      </c>
      <c r="D23" s="2" t="s">
        <v>377</v>
      </c>
      <c r="E23" s="2" t="s">
        <v>280</v>
      </c>
      <c r="F23" s="2" t="s">
        <v>279</v>
      </c>
      <c r="G23" s="2" t="s">
        <v>293</v>
      </c>
      <c r="H23" s="24">
        <v>42.71</v>
      </c>
      <c r="I23" s="2" t="s">
        <v>278</v>
      </c>
      <c r="J23" s="21">
        <v>43431</v>
      </c>
      <c r="K23" s="21">
        <v>43458</v>
      </c>
      <c r="L23" s="22" t="s">
        <v>283</v>
      </c>
      <c r="M23" s="2" t="str">
        <f t="shared" si="2"/>
        <v>中国铝业集团有限公司</v>
      </c>
      <c r="N23" s="22" t="str">
        <f>VLOOKUP(M23,股权!$D$140:$F$219,3,FALSE)</f>
        <v>有色金属</v>
      </c>
      <c r="O23" s="22" t="str">
        <f>VLOOKUP(M23,股权!$D$140:$F$219,2,FALSE)</f>
        <v>佟鑫</v>
      </c>
      <c r="P23" s="2" t="s">
        <v>282</v>
      </c>
      <c r="Q23" s="2" t="s">
        <v>281</v>
      </c>
      <c r="R23" s="2"/>
    </row>
    <row r="24" spans="3:19" ht="62.4" x14ac:dyDescent="0.25">
      <c r="C24" s="2" t="s">
        <v>151</v>
      </c>
      <c r="D24" s="2" t="s">
        <v>378</v>
      </c>
      <c r="E24" s="2" t="s">
        <v>280</v>
      </c>
      <c r="F24" s="2" t="s">
        <v>279</v>
      </c>
      <c r="G24" s="2" t="s">
        <v>294</v>
      </c>
      <c r="H24" s="24">
        <v>45.69</v>
      </c>
      <c r="I24" s="2" t="s">
        <v>278</v>
      </c>
      <c r="J24" s="21">
        <v>43431</v>
      </c>
      <c r="K24" s="21">
        <v>43458</v>
      </c>
      <c r="L24" s="22" t="s">
        <v>283</v>
      </c>
      <c r="M24" s="2" t="str">
        <f t="shared" si="2"/>
        <v>中国铝业集团有限公司</v>
      </c>
      <c r="N24" s="22" t="str">
        <f>VLOOKUP(M24,股权!$D$140:$F$219,3,FALSE)</f>
        <v>有色金属</v>
      </c>
      <c r="O24" s="22" t="str">
        <f>VLOOKUP(M24,股权!$D$140:$F$219,2,FALSE)</f>
        <v>佟鑫</v>
      </c>
      <c r="P24" s="2" t="s">
        <v>282</v>
      </c>
      <c r="Q24" s="2" t="s">
        <v>281</v>
      </c>
      <c r="R24" s="2"/>
    </row>
    <row r="25" spans="3:19" ht="62.4" x14ac:dyDescent="0.25">
      <c r="C25" s="2" t="s">
        <v>151</v>
      </c>
      <c r="D25" s="2" t="s">
        <v>379</v>
      </c>
      <c r="E25" s="2" t="s">
        <v>280</v>
      </c>
      <c r="F25" s="2" t="s">
        <v>279</v>
      </c>
      <c r="G25" s="2" t="s">
        <v>295</v>
      </c>
      <c r="H25" s="24">
        <v>45.57</v>
      </c>
      <c r="I25" s="2" t="s">
        <v>278</v>
      </c>
      <c r="J25" s="21">
        <v>43431</v>
      </c>
      <c r="K25" s="21">
        <v>43458</v>
      </c>
      <c r="L25" s="22" t="s">
        <v>283</v>
      </c>
      <c r="M25" s="2" t="str">
        <f t="shared" si="2"/>
        <v>中国铝业集团有限公司</v>
      </c>
      <c r="N25" s="22" t="str">
        <f>VLOOKUP(M25,股权!$D$140:$F$219,3,FALSE)</f>
        <v>有色金属</v>
      </c>
      <c r="O25" s="22" t="str">
        <f>VLOOKUP(M25,股权!$D$140:$F$219,2,FALSE)</f>
        <v>佟鑫</v>
      </c>
      <c r="P25" s="2" t="s">
        <v>282</v>
      </c>
      <c r="Q25" s="2" t="s">
        <v>281</v>
      </c>
      <c r="R25" s="2"/>
    </row>
    <row r="26" spans="3:19" ht="42" customHeight="1" x14ac:dyDescent="0.25">
      <c r="C26" s="2" t="s">
        <v>151</v>
      </c>
      <c r="D26" s="2" t="s">
        <v>297</v>
      </c>
      <c r="E26" s="2" t="s">
        <v>280</v>
      </c>
      <c r="F26" s="2" t="s">
        <v>279</v>
      </c>
      <c r="G26" s="2" t="s">
        <v>296</v>
      </c>
      <c r="H26" s="24">
        <v>41.56</v>
      </c>
      <c r="I26" s="2" t="s">
        <v>278</v>
      </c>
      <c r="J26" s="21">
        <v>43431</v>
      </c>
      <c r="K26" s="21">
        <v>43458</v>
      </c>
      <c r="L26" s="22" t="s">
        <v>283</v>
      </c>
      <c r="M26" s="2" t="str">
        <f t="shared" si="2"/>
        <v>中国铝业集团有限公司</v>
      </c>
      <c r="N26" s="22" t="str">
        <f>VLOOKUP(M26,股权!$D$140:$F$219,3,FALSE)</f>
        <v>有色金属</v>
      </c>
      <c r="O26" s="22" t="str">
        <f>VLOOKUP(M26,股权!$D$140:$F$219,2,FALSE)</f>
        <v>佟鑫</v>
      </c>
      <c r="P26" s="2" t="s">
        <v>282</v>
      </c>
      <c r="Q26" s="2" t="s">
        <v>281</v>
      </c>
      <c r="R26" s="2"/>
    </row>
    <row r="27" spans="3:19" ht="62.4" x14ac:dyDescent="0.25">
      <c r="C27" s="2" t="s">
        <v>151</v>
      </c>
      <c r="D27" s="2" t="s">
        <v>299</v>
      </c>
      <c r="E27" s="2" t="s">
        <v>280</v>
      </c>
      <c r="F27" s="2" t="s">
        <v>279</v>
      </c>
      <c r="G27" s="2" t="s">
        <v>298</v>
      </c>
      <c r="H27" s="24">
        <v>43.67</v>
      </c>
      <c r="I27" s="2" t="s">
        <v>278</v>
      </c>
      <c r="J27" s="21">
        <v>43431</v>
      </c>
      <c r="K27" s="21">
        <v>43458</v>
      </c>
      <c r="L27" s="22" t="s">
        <v>283</v>
      </c>
      <c r="M27" s="2" t="str">
        <f t="shared" si="2"/>
        <v>中国铝业集团有限公司</v>
      </c>
      <c r="N27" s="22" t="str">
        <f>VLOOKUP(M27,股权!$D$140:$F$219,3,FALSE)</f>
        <v>有色金属</v>
      </c>
      <c r="O27" s="22" t="str">
        <f>VLOOKUP(M27,股权!$D$140:$F$219,2,FALSE)</f>
        <v>佟鑫</v>
      </c>
      <c r="P27" s="2" t="s">
        <v>282</v>
      </c>
      <c r="Q27" s="2" t="s">
        <v>281</v>
      </c>
      <c r="R27" s="2"/>
    </row>
    <row r="28" spans="3:19" ht="62.4" x14ac:dyDescent="0.25">
      <c r="C28" s="2" t="s">
        <v>151</v>
      </c>
      <c r="D28" s="2" t="s">
        <v>381</v>
      </c>
      <c r="E28" s="2" t="s">
        <v>280</v>
      </c>
      <c r="F28" s="2" t="s">
        <v>279</v>
      </c>
      <c r="G28" s="2" t="s">
        <v>380</v>
      </c>
      <c r="H28" s="24">
        <v>42.71</v>
      </c>
      <c r="I28" s="2" t="s">
        <v>278</v>
      </c>
      <c r="J28" s="21">
        <v>43431</v>
      </c>
      <c r="K28" s="21">
        <v>43458</v>
      </c>
      <c r="L28" s="22" t="s">
        <v>283</v>
      </c>
      <c r="M28" s="2" t="str">
        <f t="shared" ref="M28:M30" si="3">E28</f>
        <v>中国铝业集团有限公司</v>
      </c>
      <c r="N28" s="22" t="str">
        <f>VLOOKUP(M28,股权!$D$140:$F$219,3,FALSE)</f>
        <v>有色金属</v>
      </c>
      <c r="O28" s="22" t="str">
        <f>VLOOKUP(M28,股权!$D$140:$F$219,2,FALSE)</f>
        <v>佟鑫</v>
      </c>
      <c r="P28" s="2" t="s">
        <v>236</v>
      </c>
      <c r="Q28" s="2" t="s">
        <v>281</v>
      </c>
      <c r="R28" s="2"/>
    </row>
    <row r="29" spans="3:19" ht="62.4" x14ac:dyDescent="0.25">
      <c r="C29" s="2" t="s">
        <v>151</v>
      </c>
      <c r="D29" s="2" t="s">
        <v>383</v>
      </c>
      <c r="E29" s="2" t="s">
        <v>280</v>
      </c>
      <c r="F29" s="2" t="s">
        <v>279</v>
      </c>
      <c r="G29" s="2" t="s">
        <v>382</v>
      </c>
      <c r="H29" s="24">
        <v>42.71</v>
      </c>
      <c r="I29" s="2" t="s">
        <v>278</v>
      </c>
      <c r="J29" s="21">
        <v>43431</v>
      </c>
      <c r="K29" s="21">
        <v>43458</v>
      </c>
      <c r="L29" s="22" t="s">
        <v>283</v>
      </c>
      <c r="M29" s="2" t="str">
        <f t="shared" si="3"/>
        <v>中国铝业集团有限公司</v>
      </c>
      <c r="N29" s="22" t="str">
        <f>VLOOKUP(M29,股权!$D$140:$F$219,3,FALSE)</f>
        <v>有色金属</v>
      </c>
      <c r="O29" s="22" t="str">
        <f>VLOOKUP(M29,股权!$D$140:$F$219,2,FALSE)</f>
        <v>佟鑫</v>
      </c>
      <c r="P29" s="2" t="s">
        <v>236</v>
      </c>
      <c r="Q29" s="2" t="s">
        <v>281</v>
      </c>
      <c r="R29" s="2"/>
    </row>
    <row r="30" spans="3:19" ht="62.4" x14ac:dyDescent="0.25">
      <c r="C30" s="2" t="s">
        <v>151</v>
      </c>
      <c r="D30" s="2" t="s">
        <v>385</v>
      </c>
      <c r="E30" s="2" t="s">
        <v>280</v>
      </c>
      <c r="F30" s="2" t="s">
        <v>279</v>
      </c>
      <c r="G30" s="2" t="s">
        <v>384</v>
      </c>
      <c r="H30" s="24">
        <v>39.18</v>
      </c>
      <c r="I30" s="2" t="s">
        <v>278</v>
      </c>
      <c r="J30" s="21">
        <v>43431</v>
      </c>
      <c r="K30" s="21">
        <v>43458</v>
      </c>
      <c r="L30" s="22" t="s">
        <v>283</v>
      </c>
      <c r="M30" s="2" t="str">
        <f t="shared" si="3"/>
        <v>中国铝业集团有限公司</v>
      </c>
      <c r="N30" s="22" t="str">
        <f>VLOOKUP(M30,股权!$D$140:$F$219,3,FALSE)</f>
        <v>有色金属</v>
      </c>
      <c r="O30" s="22" t="str">
        <f>VLOOKUP(M30,股权!$D$140:$F$219,2,FALSE)</f>
        <v>佟鑫</v>
      </c>
      <c r="P30" s="2" t="s">
        <v>236</v>
      </c>
      <c r="Q30" s="2" t="s">
        <v>281</v>
      </c>
      <c r="R30" s="2"/>
    </row>
    <row r="31" spans="3:19" ht="31.2" x14ac:dyDescent="0.25">
      <c r="C31" s="2" t="s">
        <v>307</v>
      </c>
      <c r="D31" s="2" t="s">
        <v>301</v>
      </c>
      <c r="E31" s="2" t="s">
        <v>306</v>
      </c>
      <c r="F31" s="2" t="s">
        <v>305</v>
      </c>
      <c r="G31" s="2" t="s">
        <v>300</v>
      </c>
      <c r="H31" s="28">
        <v>5410.7713999999996</v>
      </c>
      <c r="I31" s="2" t="s">
        <v>155</v>
      </c>
      <c r="J31" s="21">
        <v>43431</v>
      </c>
      <c r="K31" s="21">
        <v>43458</v>
      </c>
      <c r="L31" s="22" t="s">
        <v>302</v>
      </c>
      <c r="M31" s="2" t="str">
        <f t="shared" si="0"/>
        <v>天津轨道交通集团有限公司</v>
      </c>
      <c r="N31" s="22"/>
      <c r="O31" s="22"/>
      <c r="P31" s="2" t="s">
        <v>304</v>
      </c>
      <c r="Q31" s="2" t="s">
        <v>303</v>
      </c>
      <c r="R31" s="2"/>
    </row>
    <row r="40" ht="36" customHeight="1" x14ac:dyDescent="0.25"/>
    <row r="134" spans="4:6" ht="15.6" x14ac:dyDescent="0.25">
      <c r="D134" s="4"/>
      <c r="E134" s="5"/>
      <c r="F134" s="6"/>
    </row>
    <row r="135" spans="4:6" ht="15.6" x14ac:dyDescent="0.25">
      <c r="D135" s="4"/>
      <c r="E135" s="5"/>
      <c r="F135" s="6"/>
    </row>
    <row r="136" spans="4:6" ht="15.6" x14ac:dyDescent="0.25">
      <c r="D136" s="4"/>
      <c r="E136" s="5"/>
      <c r="F136" s="6"/>
    </row>
    <row r="137" spans="4:6" ht="15.6" x14ac:dyDescent="0.25">
      <c r="D137" s="4"/>
      <c r="E137" s="5"/>
      <c r="F137" s="6"/>
    </row>
    <row r="138" spans="4:6" ht="15.6" x14ac:dyDescent="0.25">
      <c r="D138" s="4"/>
      <c r="E138" s="5"/>
      <c r="F138" s="7"/>
    </row>
    <row r="139" spans="4:6" ht="15.6" x14ac:dyDescent="0.25">
      <c r="D139" s="4"/>
      <c r="E139" s="5"/>
      <c r="F139" s="7"/>
    </row>
    <row r="140" spans="4:6" ht="15.6" x14ac:dyDescent="0.25">
      <c r="D140" s="4"/>
      <c r="E140" s="5"/>
      <c r="F140" s="7"/>
    </row>
    <row r="141" spans="4:6" ht="15.6" x14ac:dyDescent="0.25">
      <c r="D141" s="4"/>
      <c r="E141" s="5"/>
      <c r="F141" s="6"/>
    </row>
    <row r="142" spans="4:6" ht="15.6" x14ac:dyDescent="0.25">
      <c r="D142" s="4"/>
      <c r="E142" s="5"/>
      <c r="F142" s="6"/>
    </row>
    <row r="143" spans="4:6" ht="15.6" x14ac:dyDescent="0.25">
      <c r="D143" s="4"/>
      <c r="E143" s="5"/>
      <c r="F143" s="6"/>
    </row>
    <row r="144" spans="4:6" ht="15.6" x14ac:dyDescent="0.25">
      <c r="D144" s="4"/>
      <c r="E144" s="5"/>
      <c r="F144" s="6"/>
    </row>
    <row r="145" spans="4:6" ht="15.6" x14ac:dyDescent="0.25">
      <c r="D145" s="4"/>
      <c r="E145" s="5"/>
      <c r="F145" s="6"/>
    </row>
    <row r="146" spans="4:6" ht="15.6" x14ac:dyDescent="0.25">
      <c r="D146" s="4"/>
      <c r="E146" s="5"/>
      <c r="F146" s="6"/>
    </row>
    <row r="147" spans="4:6" ht="15.6" x14ac:dyDescent="0.25">
      <c r="D147" s="4"/>
      <c r="E147" s="5"/>
      <c r="F147" s="6"/>
    </row>
    <row r="148" spans="4:6" ht="15.6" x14ac:dyDescent="0.25">
      <c r="D148" s="4"/>
      <c r="E148" s="5"/>
      <c r="F148" s="7"/>
    </row>
    <row r="149" spans="4:6" ht="15.6" x14ac:dyDescent="0.25">
      <c r="D149" s="4"/>
      <c r="E149" s="5"/>
      <c r="F149" s="6"/>
    </row>
    <row r="150" spans="4:6" ht="15.6" x14ac:dyDescent="0.25">
      <c r="D150" s="4"/>
      <c r="E150" s="5"/>
      <c r="F150" s="6"/>
    </row>
    <row r="151" spans="4:6" ht="15.6" x14ac:dyDescent="0.25">
      <c r="D151" s="4"/>
      <c r="E151" s="5"/>
      <c r="F151" s="6"/>
    </row>
    <row r="152" spans="4:6" ht="15.6" x14ac:dyDescent="0.25">
      <c r="D152" s="4"/>
      <c r="E152" s="5"/>
      <c r="F152" s="6"/>
    </row>
    <row r="153" spans="4:6" ht="15.6" x14ac:dyDescent="0.25">
      <c r="D153" s="4"/>
      <c r="E153" s="5"/>
      <c r="F153" s="6"/>
    </row>
    <row r="154" spans="4:6" ht="15.6" x14ac:dyDescent="0.25">
      <c r="D154" s="4"/>
      <c r="E154" s="5"/>
      <c r="F154" s="6"/>
    </row>
    <row r="155" spans="4:6" ht="15.6" x14ac:dyDescent="0.25">
      <c r="D155" s="4"/>
      <c r="E155" s="5"/>
      <c r="F155" s="6"/>
    </row>
    <row r="156" spans="4:6" ht="15.6" x14ac:dyDescent="0.25">
      <c r="D156" s="4"/>
      <c r="E156" s="5"/>
      <c r="F156" s="7"/>
    </row>
    <row r="157" spans="4:6" ht="15.6" x14ac:dyDescent="0.25">
      <c r="D157" s="4"/>
      <c r="E157" s="5"/>
      <c r="F157" s="7"/>
    </row>
    <row r="158" spans="4:6" ht="15.6" x14ac:dyDescent="0.25">
      <c r="D158" s="4"/>
      <c r="E158" s="5"/>
      <c r="F158" s="7"/>
    </row>
    <row r="159" spans="4:6" ht="15.6" x14ac:dyDescent="0.25">
      <c r="D159" s="4"/>
      <c r="E159" s="5"/>
      <c r="F159" s="7"/>
    </row>
    <row r="160" spans="4:6" ht="15.6" x14ac:dyDescent="0.25">
      <c r="D160" s="4"/>
      <c r="E160" s="5"/>
      <c r="F160" s="7"/>
    </row>
    <row r="161" spans="4:6" ht="15.6" x14ac:dyDescent="0.25">
      <c r="D161" s="4"/>
      <c r="E161" s="5"/>
      <c r="F161" s="6"/>
    </row>
    <row r="162" spans="4:6" ht="15.6" x14ac:dyDescent="0.25">
      <c r="D162" s="4"/>
      <c r="E162" s="5"/>
      <c r="F162" s="6"/>
    </row>
    <row r="163" spans="4:6" ht="15.6" x14ac:dyDescent="0.25">
      <c r="D163" s="4"/>
      <c r="E163" s="5"/>
      <c r="F163" s="6"/>
    </row>
    <row r="164" spans="4:6" ht="15.6" x14ac:dyDescent="0.25">
      <c r="D164" s="4"/>
      <c r="E164" s="5"/>
      <c r="F164" s="7"/>
    </row>
    <row r="165" spans="4:6" ht="15.6" x14ac:dyDescent="0.25">
      <c r="D165" s="4"/>
      <c r="E165" s="5"/>
      <c r="F165" s="6"/>
    </row>
    <row r="166" spans="4:6" ht="15.6" x14ac:dyDescent="0.25">
      <c r="D166" s="4"/>
      <c r="E166" s="5"/>
      <c r="F166" s="6"/>
    </row>
    <row r="167" spans="4:6" ht="15.6" x14ac:dyDescent="0.25">
      <c r="D167" s="4"/>
      <c r="E167" s="5"/>
      <c r="F167" s="6"/>
    </row>
    <row r="168" spans="4:6" ht="15.6" x14ac:dyDescent="0.25">
      <c r="D168" s="4"/>
      <c r="E168" s="5"/>
      <c r="F168" s="6"/>
    </row>
    <row r="169" spans="4:6" ht="15.6" x14ac:dyDescent="0.25">
      <c r="D169" s="4"/>
      <c r="E169" s="5"/>
      <c r="F169" s="6"/>
    </row>
    <row r="170" spans="4:6" ht="15.6" x14ac:dyDescent="0.25">
      <c r="D170" s="4"/>
      <c r="E170" s="5"/>
      <c r="F170" s="7"/>
    </row>
    <row r="171" spans="4:6" ht="15.6" x14ac:dyDescent="0.25">
      <c r="D171" s="4"/>
      <c r="E171" s="5"/>
      <c r="F171" s="7"/>
    </row>
    <row r="172" spans="4:6" ht="15.6" x14ac:dyDescent="0.25">
      <c r="D172" s="4"/>
      <c r="E172" s="8"/>
      <c r="F172" s="7"/>
    </row>
    <row r="173" spans="4:6" ht="15.6" x14ac:dyDescent="0.25">
      <c r="D173" s="4"/>
      <c r="E173" s="8"/>
      <c r="F173" s="7"/>
    </row>
    <row r="174" spans="4:6" ht="15.6" x14ac:dyDescent="0.25">
      <c r="D174" s="4"/>
      <c r="E174" s="8"/>
      <c r="F174" s="6"/>
    </row>
    <row r="175" spans="4:6" ht="15.6" x14ac:dyDescent="0.25">
      <c r="D175" s="4"/>
      <c r="E175" s="8"/>
      <c r="F175" s="6"/>
    </row>
    <row r="176" spans="4:6" ht="15.6" x14ac:dyDescent="0.25">
      <c r="D176" s="4"/>
      <c r="E176" s="8"/>
      <c r="F176" s="7"/>
    </row>
    <row r="177" spans="4:6" ht="15.6" x14ac:dyDescent="0.25">
      <c r="D177" s="4"/>
      <c r="E177" s="5"/>
      <c r="F177" s="6"/>
    </row>
    <row r="178" spans="4:6" ht="15.6" x14ac:dyDescent="0.25">
      <c r="D178" s="4"/>
      <c r="E178" s="5"/>
      <c r="F178" s="6"/>
    </row>
    <row r="179" spans="4:6" ht="15.6" x14ac:dyDescent="0.25">
      <c r="D179" s="4"/>
      <c r="E179" s="5"/>
      <c r="F179" s="6"/>
    </row>
    <row r="180" spans="4:6" ht="15.6" x14ac:dyDescent="0.25">
      <c r="D180" s="4"/>
      <c r="E180" s="5"/>
      <c r="F180" s="6"/>
    </row>
    <row r="181" spans="4:6" ht="15.6" x14ac:dyDescent="0.25">
      <c r="D181" s="4"/>
      <c r="E181" s="5"/>
      <c r="F181" s="7"/>
    </row>
    <row r="182" spans="4:6" ht="15.6" x14ac:dyDescent="0.25">
      <c r="D182" s="4"/>
      <c r="E182" s="5"/>
      <c r="F182" s="7"/>
    </row>
    <row r="183" spans="4:6" ht="15.6" x14ac:dyDescent="0.25">
      <c r="D183" s="4"/>
      <c r="E183" s="5"/>
      <c r="F183" s="7"/>
    </row>
    <row r="184" spans="4:6" ht="15.6" x14ac:dyDescent="0.25">
      <c r="D184" s="4"/>
      <c r="E184" s="5"/>
      <c r="F184" s="6"/>
    </row>
    <row r="185" spans="4:6" ht="15.6" x14ac:dyDescent="0.25">
      <c r="D185" s="4"/>
      <c r="E185" s="5"/>
      <c r="F185" s="6"/>
    </row>
    <row r="186" spans="4:6" ht="15.6" x14ac:dyDescent="0.25">
      <c r="D186" s="4"/>
      <c r="E186" s="5"/>
      <c r="F186" s="6"/>
    </row>
    <row r="187" spans="4:6" ht="15.6" x14ac:dyDescent="0.25">
      <c r="D187" s="4"/>
      <c r="E187" s="5"/>
      <c r="F187" s="7"/>
    </row>
    <row r="188" spans="4:6" ht="15.6" x14ac:dyDescent="0.25">
      <c r="D188" s="4"/>
      <c r="E188" s="9"/>
      <c r="F188" s="7"/>
    </row>
    <row r="189" spans="4:6" ht="15.6" x14ac:dyDescent="0.25">
      <c r="D189" s="4"/>
      <c r="E189" s="5"/>
      <c r="F189" s="6"/>
    </row>
    <row r="190" spans="4:6" ht="15.6" x14ac:dyDescent="0.25">
      <c r="D190" s="4"/>
      <c r="E190" s="5"/>
      <c r="F190" s="6"/>
    </row>
    <row r="191" spans="4:6" ht="15.6" x14ac:dyDescent="0.25">
      <c r="D191" s="4"/>
      <c r="E191" s="5"/>
      <c r="F191" s="6"/>
    </row>
    <row r="192" spans="4:6" ht="15.6" x14ac:dyDescent="0.25">
      <c r="D192" s="4"/>
      <c r="E192" s="5"/>
      <c r="F192" s="7"/>
    </row>
  </sheetData>
  <autoFilter ref="C3:R31"/>
  <sortState ref="C4:R200">
    <sortCondition ref="P4:P200"/>
    <sortCondition ref="C4:C200" customList="央企,部委,市属,民营"/>
    <sortCondition ref="D4:D200"/>
  </sortState>
  <mergeCells count="1">
    <mergeCell ref="C2:R2"/>
  </mergeCells>
  <phoneticPr fontId="10" type="noConversion"/>
  <conditionalFormatting sqref="C2">
    <cfRule type="duplicateValues" dxfId="7" priority="15"/>
    <cfRule type="duplicateValues" dxfId="6" priority="16"/>
    <cfRule type="duplicateValues" dxfId="5" priority="17"/>
  </conditionalFormatting>
  <conditionalFormatting sqref="E188">
    <cfRule type="duplicateValues" dxfId="4" priority="7"/>
    <cfRule type="duplicateValues" priority="8"/>
  </conditionalFormatting>
  <conditionalFormatting sqref="D1:D1048576">
    <cfRule type="duplicateValues" dxfId="1" priority="1"/>
  </conditionalFormatting>
  <conditionalFormatting sqref="G1:G1048576">
    <cfRule type="duplicateValues" dxfId="0" priority="113"/>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78EABAE7-1761-452F-BE1A-82B3A11B7157}">
            <xm:f>NOT(ISERROR(SEARCH("北京智德盛投资顾问有限公司",L1)))</xm:f>
            <xm:f>"北京智德盛投资顾问有限公司"</xm:f>
            <x14:dxf>
              <font>
                <b val="0"/>
                <i val="0"/>
                <color rgb="FFFF0000"/>
              </font>
            </x14:dxf>
          </x14:cfRule>
          <x14:cfRule type="containsText" priority="6" operator="containsText" id="{85A2F4A3-245B-448B-AA7A-3FDE66222748}">
            <xm:f>NOT(ISERROR(SEARCH("智德盛投资顾问（上海）有限公司",L1)))</xm:f>
            <xm:f>"智德盛投资顾问（上海）有限公司"</xm:f>
            <x14:dxf>
              <font>
                <b val="0"/>
                <i val="0"/>
                <color rgb="FFFF0000"/>
              </font>
            </x14:dxf>
          </x14:cfRule>
          <xm:sqref>L1:L1048576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预披露</vt:lpstr>
      <vt:lpstr>股权</vt:lpstr>
      <vt:lpstr>增资扩股</vt:lpstr>
      <vt:lpstr>实物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jiangxiaolei</dc:creator>
  <cp:lastModifiedBy>jd</cp:lastModifiedBy>
  <dcterms:created xsi:type="dcterms:W3CDTF">2017-09-20T12:20:00Z</dcterms:created>
  <dcterms:modified xsi:type="dcterms:W3CDTF">2018-11-26T15:36:19Z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2052-10.1.0.6156</vt:lpwstr>
  </property>
</Properties>
</file>