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股权!$C$3:$S$28</definedName>
    <definedName name="_xlnm._FilterDatabase" localSheetId="3" hidden="1">实物!$C$3:$R$30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O5" i="1" l="1"/>
  <c r="O6" i="1"/>
  <c r="O7" i="1"/>
  <c r="N5" i="1"/>
  <c r="N6" i="1"/>
  <c r="N7" i="1"/>
  <c r="M26" i="2" l="1"/>
  <c r="M25" i="2"/>
  <c r="M24" i="2"/>
  <c r="N24" i="2" s="1"/>
  <c r="M5" i="1"/>
  <c r="M6" i="1"/>
  <c r="M7" i="1"/>
  <c r="N17" i="2"/>
  <c r="O17" i="2"/>
  <c r="M17" i="2"/>
  <c r="M16" i="2"/>
  <c r="O16" i="2" s="1"/>
  <c r="N16" i="2" l="1"/>
  <c r="O24" i="2"/>
  <c r="M23" i="3"/>
  <c r="N23" i="3" s="1"/>
  <c r="M25" i="3"/>
  <c r="N25" i="3" s="1"/>
  <c r="M26" i="3"/>
  <c r="N26" i="3" s="1"/>
  <c r="M24" i="3"/>
  <c r="N24" i="3" s="1"/>
  <c r="M27" i="3"/>
  <c r="N27" i="3" s="1"/>
  <c r="O26" i="3" l="1"/>
  <c r="O24" i="3"/>
  <c r="O23" i="3"/>
  <c r="O27" i="3"/>
  <c r="O25" i="3"/>
  <c r="M11" i="2" l="1"/>
  <c r="M14" i="2"/>
  <c r="M13" i="2"/>
  <c r="M9" i="2"/>
  <c r="M12" i="2"/>
  <c r="M8" i="2"/>
  <c r="M7" i="2"/>
  <c r="M6" i="2"/>
  <c r="M4" i="2"/>
  <c r="M10" i="2"/>
  <c r="M22" i="2"/>
  <c r="M19" i="2"/>
  <c r="M20" i="2"/>
  <c r="M18" i="2"/>
  <c r="N18" i="2" s="1"/>
  <c r="M23" i="2"/>
  <c r="M21" i="2"/>
  <c r="M28" i="2"/>
  <c r="M27" i="2"/>
  <c r="M5" i="2"/>
  <c r="M8" i="1"/>
  <c r="M9" i="1"/>
  <c r="N9" i="2" l="1"/>
  <c r="O9" i="2"/>
  <c r="O6" i="2"/>
  <c r="N6" i="2"/>
  <c r="N5" i="2"/>
  <c r="O5" i="2"/>
  <c r="N7" i="2"/>
  <c r="O7" i="2"/>
  <c r="N27" i="2"/>
  <c r="O27" i="2"/>
  <c r="O18" i="2"/>
  <c r="O10" i="2"/>
  <c r="N10" i="2"/>
  <c r="N8" i="2"/>
  <c r="O8" i="2"/>
  <c r="O4" i="2"/>
  <c r="N4" i="2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28" i="3"/>
  <c r="M30" i="3"/>
  <c r="M29" i="3"/>
  <c r="O14" i="3" l="1"/>
  <c r="N14" i="3"/>
  <c r="N28" i="3"/>
  <c r="O28" i="3"/>
  <c r="N7" i="3"/>
  <c r="O7" i="3"/>
  <c r="N11" i="3"/>
  <c r="O11" i="3"/>
  <c r="N15" i="3"/>
  <c r="O15" i="3"/>
  <c r="N19" i="3"/>
  <c r="O19" i="3"/>
  <c r="N10" i="3"/>
  <c r="O10" i="3"/>
  <c r="O4" i="3"/>
  <c r="N4" i="3"/>
  <c r="O8" i="3"/>
  <c r="N8" i="3"/>
  <c r="N12" i="3"/>
  <c r="O12" i="3"/>
  <c r="N16" i="3"/>
  <c r="O16" i="3"/>
  <c r="O20" i="3"/>
  <c r="N20" i="3"/>
  <c r="O6" i="3"/>
  <c r="N6" i="3"/>
  <c r="N18" i="3"/>
  <c r="O18" i="3"/>
  <c r="O5" i="3"/>
  <c r="N5" i="3"/>
  <c r="O9" i="3"/>
  <c r="N9" i="3"/>
  <c r="O13" i="3"/>
  <c r="N13" i="3"/>
  <c r="O17" i="3"/>
  <c r="N17" i="3"/>
  <c r="O21" i="3"/>
  <c r="N21" i="3"/>
  <c r="M4" i="1"/>
  <c r="M15" i="2"/>
  <c r="O4" i="1" l="1"/>
  <c r="N4" i="1"/>
  <c r="M22" i="3"/>
</calcChain>
</file>

<file path=xl/sharedStrings.xml><?xml version="1.0" encoding="utf-8"?>
<sst xmlns="http://schemas.openxmlformats.org/spreadsheetml/2006/main" count="849" uniqueCount="491">
  <si>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</si>
  <si>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</si>
  <si>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</si>
  <si>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</si>
  <si>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</si>
  <si>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</si>
  <si>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</si>
  <si>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</si>
  <si>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</si>
  <si>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</si>
  <si>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</si>
  <si>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</si>
  <si>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</si>
  <si>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</si>
  <si>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</si>
  <si>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</si>
  <si>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</si>
  <si>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</si>
  <si>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</si>
  <si>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</si>
  <si>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</si>
  <si>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</si>
  <si>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</si>
  <si>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</si>
  <si>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</si>
  <si>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</si>
  <si>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</si>
  <si>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</si>
  <si>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</si>
  <si>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</si>
  <si>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</si>
  <si>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</si>
  <si>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</si>
  <si>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</si>
  <si>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</si>
  <si>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</si>
  <si>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</si>
  <si>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</si>
  <si>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</si>
  <si>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</si>
  <si>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</si>
  <si>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</si>
  <si>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</si>
  <si>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</si>
  <si>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</si>
  <si>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</si>
  <si>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</si>
  <si>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</si>
  <si>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</si>
  <si>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</si>
  <si>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</si>
  <si>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</si>
  <si>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</si>
  <si>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</si>
  <si>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</si>
  <si>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</si>
  <si>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</si>
  <si>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</si>
  <si>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</si>
  <si>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</si>
  <si>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</si>
  <si>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</si>
  <si>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</si>
  <si>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</si>
  <si>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</si>
  <si>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</si>
  <si>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</si>
  <si>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</si>
  <si>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</si>
  <si>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</si>
  <si>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</si>
  <si>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</si>
  <si>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</si>
  <si>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</si>
  <si>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</si>
  <si>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</si>
  <si>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</si>
  <si>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</si>
  <si>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</si>
  <si>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</si>
  <si>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</si>
  <si>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</si>
  <si>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</si>
  <si>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</si>
  <si>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</si>
  <si>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</si>
  <si>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</si>
  <si>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</si>
  <si>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</si>
  <si>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</si>
  <si>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东风汽车集团有限公司</t>
  </si>
  <si>
    <t>中国西电集团有限公司</t>
  </si>
  <si>
    <t>中国铁路工程集团有限公司</t>
  </si>
  <si>
    <t>航天航空业</t>
  </si>
  <si>
    <t>中国南方航空集团有限公司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</si>
  <si>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</si>
  <si>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</si>
  <si>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</si>
  <si>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</si>
  <si>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</si>
  <si>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</si>
  <si>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</si>
  <si>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</si>
  <si>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</si>
  <si>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</si>
  <si>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</si>
  <si>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</si>
  <si>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</si>
  <si>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</si>
  <si>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</si>
  <si>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</si>
  <si>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</si>
  <si>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张自博</t>
  </si>
  <si>
    <t>王达</t>
  </si>
  <si>
    <t>中国石油天然气集团有限公司</t>
  </si>
  <si>
    <t>郭爽</t>
  </si>
  <si>
    <t>刘萍</t>
  </si>
  <si>
    <t>郏明辉</t>
  </si>
  <si>
    <t>能源、房地产</t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</si>
  <si>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</si>
  <si>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</si>
  <si>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</si>
  <si>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</si>
  <si>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才宽</t>
  </si>
  <si>
    <t>中国建筑科学研究院有限公司</t>
  </si>
  <si>
    <t>其它</t>
  </si>
  <si>
    <t>新兴际华集团有限公司</t>
  </si>
  <si>
    <t>中国铁道建筑有限公司</t>
  </si>
  <si>
    <t>佟鑫</t>
  </si>
  <si>
    <t>国家能源投资集团有限责任公司</t>
  </si>
  <si>
    <t>中国核工业集团有限公司</t>
  </si>
  <si>
    <t>中国商用飞机有限责任公司</t>
  </si>
  <si>
    <t>中国远洋海运集团有限公司</t>
  </si>
  <si>
    <t>中国东方航空集团有限公司</t>
  </si>
  <si>
    <t>中国宝武钢铁集团有限公司</t>
  </si>
  <si>
    <t>赵媛媛</t>
  </si>
  <si>
    <t>武汉邮电科学研究院有限公司</t>
  </si>
  <si>
    <t>王艳峰、佟鑫</t>
  </si>
  <si>
    <t>中国林业集团有限公司</t>
  </si>
  <si>
    <t>中国民航信息集团有限公司</t>
  </si>
  <si>
    <t>王磊</t>
  </si>
  <si>
    <t>/</t>
  </si>
  <si>
    <t>中国航空集团有限公司</t>
  </si>
  <si>
    <t>中国中煤能源集团有限公司</t>
  </si>
  <si>
    <t>中国中丝集团有限公司</t>
  </si>
  <si>
    <t>中国电力建设集团有限公司</t>
  </si>
  <si>
    <t>王达、张雯</t>
  </si>
  <si>
    <t>张雯</t>
  </si>
  <si>
    <t>陕西福康农牧科技发展有限公司100%股权及债权</t>
    <phoneticPr fontId="10" type="noConversion"/>
  </si>
  <si>
    <t xml:space="preserve"> G32018BJ1000795-0</t>
    <phoneticPr fontId="10" type="noConversion"/>
  </si>
  <si>
    <t>农、林、牧、渔服务业</t>
    <phoneticPr fontId="10" type="noConversion"/>
  </si>
  <si>
    <t>北京中诚天下投资顾问有限公司</t>
    <phoneticPr fontId="10" type="noConversion"/>
  </si>
  <si>
    <t>庞强</t>
    <phoneticPr fontId="10" type="noConversion"/>
  </si>
  <si>
    <t>北交所</t>
    <phoneticPr fontId="10" type="noConversion"/>
  </si>
  <si>
    <t>中船重工西安东仪实业发展有限责任公司</t>
    <phoneticPr fontId="10" type="noConversion"/>
  </si>
  <si>
    <t>中国船舶重工集团有限公司</t>
    <phoneticPr fontId="10" type="noConversion"/>
  </si>
  <si>
    <t>央企</t>
    <phoneticPr fontId="10" type="noConversion"/>
  </si>
  <si>
    <t>深圳云英谷科技有限公司12.569%股权</t>
    <phoneticPr fontId="10" type="noConversion"/>
  </si>
  <si>
    <t>G32018BJ1000797</t>
    <phoneticPr fontId="10" type="noConversion"/>
  </si>
  <si>
    <t>专业技术服务业</t>
    <phoneticPr fontId="10" type="noConversion"/>
  </si>
  <si>
    <t>北京中诚天下投资顾问有限公司</t>
    <phoneticPr fontId="10" type="noConversion"/>
  </si>
  <si>
    <t>吴昊天</t>
    <phoneticPr fontId="10" type="noConversion"/>
  </si>
  <si>
    <t>北交所</t>
    <phoneticPr fontId="10" type="noConversion"/>
  </si>
  <si>
    <t>京东方科技集团股份有限公司</t>
    <phoneticPr fontId="10" type="noConversion"/>
  </si>
  <si>
    <t>北京电子控股有限责任公司</t>
    <phoneticPr fontId="10" type="noConversion"/>
  </si>
  <si>
    <t>市属</t>
    <phoneticPr fontId="10" type="noConversion"/>
  </si>
  <si>
    <t>北京华腾远通综合管业有限公司30.29%股权</t>
    <phoneticPr fontId="10" type="noConversion"/>
  </si>
  <si>
    <t xml:space="preserve"> G32018BJ1000796</t>
    <phoneticPr fontId="10" type="noConversion"/>
  </si>
  <si>
    <t>橡胶和塑料制品业</t>
    <phoneticPr fontId="10" type="noConversion"/>
  </si>
  <si>
    <t>北京市企业清算事务所有限公司</t>
    <phoneticPr fontId="10" type="noConversion"/>
  </si>
  <si>
    <t>裴辛易</t>
    <phoneticPr fontId="10" type="noConversion"/>
  </si>
  <si>
    <t>北交所</t>
    <phoneticPr fontId="10" type="noConversion"/>
  </si>
  <si>
    <t>北京化工实验厂有限责任公司</t>
    <phoneticPr fontId="10" type="noConversion"/>
  </si>
  <si>
    <t>北京化学工业集团有限责任公司</t>
    <phoneticPr fontId="10" type="noConversion"/>
  </si>
  <si>
    <t>市属</t>
    <phoneticPr fontId="10" type="noConversion"/>
  </si>
  <si>
    <t>北京顺盛股权投资管理有限公司15%股权</t>
    <phoneticPr fontId="10" type="noConversion"/>
  </si>
  <si>
    <t>G32018BJ1000794</t>
    <phoneticPr fontId="10" type="noConversion"/>
  </si>
  <si>
    <t>资本市场服务</t>
    <phoneticPr fontId="10" type="noConversion"/>
  </si>
  <si>
    <t>北京软件和信息服务交易所有限公司</t>
    <phoneticPr fontId="10" type="noConversion"/>
  </si>
  <si>
    <t>裴辛易</t>
    <phoneticPr fontId="10" type="noConversion"/>
  </si>
  <si>
    <t>北交所</t>
    <phoneticPr fontId="10" type="noConversion"/>
  </si>
  <si>
    <t>华顺天盛（北京）投资管理有限公司</t>
    <phoneticPr fontId="10" type="noConversion"/>
  </si>
  <si>
    <t>北京顺义科技创新集团有限公司</t>
    <phoneticPr fontId="10" type="noConversion"/>
  </si>
  <si>
    <t>市属</t>
    <phoneticPr fontId="10" type="noConversion"/>
  </si>
  <si>
    <t>北京日立北工大信息系统有限公司40%股权</t>
    <phoneticPr fontId="10" type="noConversion"/>
  </si>
  <si>
    <t>G32018BJ1000793</t>
    <phoneticPr fontId="10" type="noConversion"/>
  </si>
  <si>
    <t>软件和信息技术服务业</t>
    <phoneticPr fontId="10" type="noConversion"/>
  </si>
  <si>
    <t>徐术</t>
    <phoneticPr fontId="10" type="noConversion"/>
  </si>
  <si>
    <t>北京工大智源科技发展有限公司</t>
    <phoneticPr fontId="10" type="noConversion"/>
  </si>
  <si>
    <t>北京市教育委员会</t>
    <phoneticPr fontId="10" type="noConversion"/>
  </si>
  <si>
    <t>市属</t>
    <phoneticPr fontId="10" type="noConversion"/>
  </si>
  <si>
    <t>广西中意洁具装置有限公司42.12%股权</t>
    <phoneticPr fontId="10" type="noConversion"/>
  </si>
  <si>
    <t>G32018BJ1000680</t>
    <phoneticPr fontId="10" type="noConversion"/>
  </si>
  <si>
    <t>零售业</t>
    <phoneticPr fontId="10" type="noConversion"/>
  </si>
  <si>
    <t>中国南方电网有限责任公司</t>
    <phoneticPr fontId="10" type="noConversion"/>
  </si>
  <si>
    <t>庞强</t>
    <phoneticPr fontId="10" type="noConversion"/>
  </si>
  <si>
    <t>——</t>
    <phoneticPr fontId="10" type="noConversion"/>
  </si>
  <si>
    <t>广西电网有限责任公司</t>
    <phoneticPr fontId="10" type="noConversion"/>
  </si>
  <si>
    <t>央企</t>
    <phoneticPr fontId="10" type="noConversion"/>
  </si>
  <si>
    <t>沈阳华誉地源热泵供热有限公司65%股权</t>
    <phoneticPr fontId="10" type="noConversion"/>
  </si>
  <si>
    <t>G32018BJ1000667</t>
    <phoneticPr fontId="10" type="noConversion"/>
  </si>
  <si>
    <t>电力、热力生产和供应业</t>
    <phoneticPr fontId="10" type="noConversion"/>
  </si>
  <si>
    <t>北京市国通资产管理有限责任公司</t>
    <phoneticPr fontId="10" type="noConversion"/>
  </si>
  <si>
    <t>吴昊天</t>
    <phoneticPr fontId="10" type="noConversion"/>
  </si>
  <si>
    <t>北京华誉能源技术股份有限公司</t>
    <phoneticPr fontId="10" type="noConversion"/>
  </si>
  <si>
    <t>北京市国有资产经营有限责任公司</t>
    <phoneticPr fontId="10" type="noConversion"/>
  </si>
  <si>
    <t>市属</t>
    <phoneticPr fontId="10" type="noConversion"/>
  </si>
  <si>
    <t>北京市中兵嘉联物业管理有限公司100%股权</t>
    <phoneticPr fontId="10" type="noConversion"/>
  </si>
  <si>
    <t>G32018BJ1000662</t>
    <phoneticPr fontId="10" type="noConversion"/>
  </si>
  <si>
    <t>商务服务业</t>
    <phoneticPr fontId="10" type="noConversion"/>
  </si>
  <si>
    <t>北京智德盛投资顾问有限公司（王艳峰）</t>
    <phoneticPr fontId="10" type="noConversion"/>
  </si>
  <si>
    <t>胡晓妍</t>
    <phoneticPr fontId="10" type="noConversion"/>
  </si>
  <si>
    <t>中国兵器工业集团有限公司</t>
    <phoneticPr fontId="10" type="noConversion"/>
  </si>
  <si>
    <t>中国北方车辆研究所60%、北京市中北建筑工程有限公司40%</t>
    <phoneticPr fontId="10" type="noConversion"/>
  </si>
  <si>
    <t>中冶京诚（广州）港航工程技术有限公司55%股权</t>
    <phoneticPr fontId="10" type="noConversion"/>
  </si>
  <si>
    <t>G32018BJ1000660</t>
    <phoneticPr fontId="10" type="noConversion"/>
  </si>
  <si>
    <t>北京华诺信诚财务顾问有限公司</t>
    <phoneticPr fontId="10" type="noConversion"/>
  </si>
  <si>
    <t>于娜</t>
    <phoneticPr fontId="10" type="noConversion"/>
  </si>
  <si>
    <t xml:space="preserve"> 中冶京诚工程技术有限公司</t>
    <phoneticPr fontId="10" type="noConversion"/>
  </si>
  <si>
    <t>中外运泸州港保税物流有限公司60%股权及480万元债权</t>
    <phoneticPr fontId="10" type="noConversion"/>
  </si>
  <si>
    <t>G32018BJ1000552-2</t>
    <phoneticPr fontId="10" type="noConversion"/>
  </si>
  <si>
    <t>仓储业</t>
    <phoneticPr fontId="10" type="noConversion"/>
  </si>
  <si>
    <t>中外运长航实业发展有限公司</t>
    <phoneticPr fontId="10" type="noConversion"/>
  </si>
  <si>
    <t>中外运空运发展股份有限公司</t>
    <phoneticPr fontId="10" type="noConversion"/>
  </si>
  <si>
    <t>招商局集团有限公司</t>
    <phoneticPr fontId="10" type="noConversion"/>
  </si>
  <si>
    <t>央企</t>
    <phoneticPr fontId="10" type="noConversion"/>
  </si>
  <si>
    <t>广州银海港宾馆有限公司100%股权</t>
    <phoneticPr fontId="10" type="noConversion"/>
  </si>
  <si>
    <t>G32018BJ1000443</t>
    <phoneticPr fontId="10" type="noConversion"/>
  </si>
  <si>
    <t>住宿业</t>
    <phoneticPr fontId="10" type="noConversion"/>
  </si>
  <si>
    <t>麻越</t>
    <phoneticPr fontId="10" type="noConversion"/>
  </si>
  <si>
    <t>广东新海俊发展有限公司</t>
    <phoneticPr fontId="10" type="noConversion"/>
  </si>
  <si>
    <t>中国机械工业集团有限公司</t>
    <phoneticPr fontId="10" type="noConversion"/>
  </si>
  <si>
    <t>广州海之悦酒店有限公司100%股权</t>
    <phoneticPr fontId="10" type="noConversion"/>
  </si>
  <si>
    <t>G32018BJ1000798</t>
    <phoneticPr fontId="10" type="noConversion"/>
  </si>
  <si>
    <t>住宿业</t>
    <phoneticPr fontId="10" type="noConversion"/>
  </si>
  <si>
    <t>北京华诺信诚财务顾问有限公司</t>
    <phoneticPr fontId="10" type="noConversion"/>
  </si>
  <si>
    <t>麻越</t>
    <phoneticPr fontId="10" type="noConversion"/>
  </si>
  <si>
    <t>中国机械工业集团有限公司</t>
    <phoneticPr fontId="10" type="noConversion"/>
  </si>
  <si>
    <t>景洪市江北澜沧江边告庄西双景景罕寨7栋201和301号商业用房房地产</t>
    <phoneticPr fontId="10" type="noConversion"/>
  </si>
  <si>
    <t>GR2018BJ1004539</t>
    <phoneticPr fontId="10" type="noConversion"/>
  </si>
  <si>
    <t>西双版纳吉迈斯旅游汽车有限公司</t>
    <phoneticPr fontId="10" type="noConversion"/>
  </si>
  <si>
    <t>企业实物资产</t>
    <phoneticPr fontId="10" type="noConversion"/>
  </si>
  <si>
    <t>北京易产全投资有限公司</t>
    <phoneticPr fontId="10" type="noConversion"/>
  </si>
  <si>
    <t>金雨顺</t>
    <phoneticPr fontId="10" type="noConversion"/>
  </si>
  <si>
    <t>北交所</t>
    <phoneticPr fontId="10" type="noConversion"/>
  </si>
  <si>
    <t>华侨城集团有限公司</t>
    <phoneticPr fontId="10" type="noConversion"/>
  </si>
  <si>
    <t>央企</t>
    <phoneticPr fontId="10" type="noConversion"/>
  </si>
  <si>
    <t>瑶海区红光街道社区卫生服务中心整体资产</t>
    <phoneticPr fontId="10" type="noConversion"/>
  </si>
  <si>
    <t>GR2018BJ1004538</t>
    <phoneticPr fontId="10" type="noConversion"/>
  </si>
  <si>
    <t>中盐安徽红四方股份有限公司</t>
    <phoneticPr fontId="10" type="noConversion"/>
  </si>
  <si>
    <t>北京智德盛投资顾问有限公司（高磊）</t>
    <phoneticPr fontId="10" type="noConversion"/>
  </si>
  <si>
    <t>张先生</t>
    <phoneticPr fontId="10" type="noConversion"/>
  </si>
  <si>
    <t>中国盐业有限公司</t>
    <phoneticPr fontId="10" type="noConversion"/>
  </si>
  <si>
    <t>央企</t>
    <phoneticPr fontId="10" type="noConversion"/>
  </si>
  <si>
    <t>合肥安化创伤康复医院整体资产</t>
    <phoneticPr fontId="10" type="noConversion"/>
  </si>
  <si>
    <t>GR2018BJ1004537</t>
    <phoneticPr fontId="10" type="noConversion"/>
  </si>
  <si>
    <t>中盐安徽红四方股份有限公司</t>
    <phoneticPr fontId="10" type="noConversion"/>
  </si>
  <si>
    <t>西安市新区新型工业园区紫薇田园都市B区8号楼8幢1单元10301室</t>
    <phoneticPr fontId="10" type="noConversion"/>
  </si>
  <si>
    <t>GR2018BJ1004529</t>
    <phoneticPr fontId="10" type="noConversion"/>
  </si>
  <si>
    <t>陕西秦岭航空电气有限责任公司</t>
    <phoneticPr fontId="10" type="noConversion"/>
  </si>
  <si>
    <t>中航咨询（北京）有限公司</t>
    <phoneticPr fontId="10" type="noConversion"/>
  </si>
  <si>
    <t>刘嘉琪</t>
    <phoneticPr fontId="10" type="noConversion"/>
  </si>
  <si>
    <t>中国航空工业集团有限公司</t>
    <phoneticPr fontId="10" type="noConversion"/>
  </si>
  <si>
    <t>央企</t>
    <phoneticPr fontId="10" type="noConversion"/>
  </si>
  <si>
    <t>西安市高新区新型工业园区紫薇田园都市J区11号楼11幢1单元10501室</t>
    <phoneticPr fontId="10" type="noConversion"/>
  </si>
  <si>
    <t>GR2018BJ1004528</t>
    <phoneticPr fontId="10" type="noConversion"/>
  </si>
  <si>
    <t>西安市高新区新型工业园区紫薇田园都市J区11号楼11幢1单元10601室</t>
    <phoneticPr fontId="10" type="noConversion"/>
  </si>
  <si>
    <t>GR2018BJ1004527</t>
    <phoneticPr fontId="10" type="noConversion"/>
  </si>
  <si>
    <t>GR2018BJ1004526</t>
  </si>
  <si>
    <t>GR2018BJ1004525</t>
  </si>
  <si>
    <t>GR2018BJ1004524</t>
  </si>
  <si>
    <t>GR2018BJ1004523</t>
  </si>
  <si>
    <t>GR2018BJ1004522</t>
  </si>
  <si>
    <t>GR2018BJ1004521</t>
  </si>
  <si>
    <t>GR2018BJ1004520</t>
  </si>
  <si>
    <t>GR2018BJ1004519</t>
  </si>
  <si>
    <t>GR2018BJ1004518</t>
  </si>
  <si>
    <t>西安市高新区新型工业园区紫薇田园都市J区20号楼20幢1单元10602室</t>
    <phoneticPr fontId="10" type="noConversion"/>
  </si>
  <si>
    <t>西安市高新区新型工业园区紫薇田园都市J区11号楼11幢1单元10701室</t>
    <phoneticPr fontId="10" type="noConversion"/>
  </si>
  <si>
    <t>西安市高新区新型工业园区紫薇田园都市J区20号楼20幢2单元20501室</t>
    <phoneticPr fontId="10" type="noConversion"/>
  </si>
  <si>
    <t>西安市高新区新型工业园区紫薇田园都市J区22号楼22幢1单元10501室</t>
    <phoneticPr fontId="10" type="noConversion"/>
  </si>
  <si>
    <t>西安市高新区新型工业园区紫薇田园都市K区26号楼26幢1单元10604室</t>
    <phoneticPr fontId="10" type="noConversion"/>
  </si>
  <si>
    <t>西安市高新区新型工业园区紫薇田园都市J区22号楼22幢1单元10402室</t>
    <phoneticPr fontId="10" type="noConversion"/>
  </si>
  <si>
    <t>西安市高新区新型工业园区紫薇田园都市K区27号楼27幢1单元10604室</t>
    <phoneticPr fontId="10" type="noConversion"/>
  </si>
  <si>
    <t>西安市高新区新型工业园区紫薇田园都市J区22号楼22幢2单元20401室</t>
    <phoneticPr fontId="10" type="noConversion"/>
  </si>
  <si>
    <t>西安市高新区新型工业园区紫薇田园都市K区33号楼33幢1单元11001室</t>
    <phoneticPr fontId="10" type="noConversion"/>
  </si>
  <si>
    <t>西安市高新区新型工业园区紫薇田园都市K区33号楼33幢1单元11201室</t>
    <phoneticPr fontId="10" type="noConversion"/>
  </si>
  <si>
    <t>GR2018BJ1004517</t>
    <phoneticPr fontId="10" type="noConversion"/>
  </si>
  <si>
    <t>西安市高新区新型工业园区紫薇田园都市K区33号楼33幢1单元11401室</t>
    <phoneticPr fontId="10" type="noConversion"/>
  </si>
  <si>
    <t>GR2018BJ1004516</t>
    <phoneticPr fontId="10" type="noConversion"/>
  </si>
  <si>
    <t>长春市经济开发区东南湖大路2988号安华美郡1幢230、231号房产</t>
    <phoneticPr fontId="10" type="noConversion"/>
  </si>
  <si>
    <t>GR2018BJ1004515</t>
    <phoneticPr fontId="10" type="noConversion"/>
  </si>
  <si>
    <t>现代农装科技股份有限公司</t>
    <phoneticPr fontId="10" type="noConversion"/>
  </si>
  <si>
    <t>企业实物资产</t>
    <phoneticPr fontId="10" type="noConversion"/>
  </si>
  <si>
    <t>北京汇通行投资顾问有限公司</t>
    <phoneticPr fontId="10" type="noConversion"/>
  </si>
  <si>
    <t>金雨顺</t>
    <phoneticPr fontId="10" type="noConversion"/>
  </si>
  <si>
    <t>北交所</t>
    <phoneticPr fontId="10" type="noConversion"/>
  </si>
  <si>
    <t>中国机械工业集团有限公司</t>
    <phoneticPr fontId="10" type="noConversion"/>
  </si>
  <si>
    <t>营口中板厂144259.2平方米工业用地使用权</t>
    <phoneticPr fontId="10" type="noConversion"/>
  </si>
  <si>
    <t>GR2018BJ1004344-2</t>
    <phoneticPr fontId="10" type="noConversion"/>
  </si>
  <si>
    <t>营口中板厂</t>
    <phoneticPr fontId="10" type="noConversion"/>
  </si>
  <si>
    <t>——</t>
    <phoneticPr fontId="10" type="noConversion"/>
  </si>
  <si>
    <t>中国五矿集团有限公司</t>
    <phoneticPr fontId="10" type="noConversion"/>
  </si>
  <si>
    <t>山东华菱电子股份有限公司483.0000万股股份（占总股本的5.05%）</t>
    <phoneticPr fontId="10" type="noConversion"/>
  </si>
  <si>
    <t>G32018SH1000471</t>
    <phoneticPr fontId="10" type="noConversion"/>
  </si>
  <si>
    <t>电子工业</t>
    <phoneticPr fontId="10" type="noConversion"/>
  </si>
  <si>
    <t>上交所</t>
    <phoneticPr fontId="10" type="noConversion"/>
  </si>
  <si>
    <t>上海仪电信息网络有限公司</t>
    <phoneticPr fontId="10" type="noConversion"/>
  </si>
  <si>
    <t>上海仪电（集团）有限公司</t>
    <phoneticPr fontId="10" type="noConversion"/>
  </si>
  <si>
    <t xml:space="preserve"> 万雅宁(股权一部)</t>
    <phoneticPr fontId="10" type="noConversion"/>
  </si>
  <si>
    <t>上海众泉投资管理有限公司</t>
    <phoneticPr fontId="10" type="noConversion"/>
  </si>
  <si>
    <t>上海新兴技术开发区联合发展有限公司15%股权</t>
    <phoneticPr fontId="10" type="noConversion"/>
  </si>
  <si>
    <t xml:space="preserve"> G32018SH1000472</t>
    <phoneticPr fontId="10" type="noConversion"/>
  </si>
  <si>
    <t>房地产业</t>
    <phoneticPr fontId="10" type="noConversion"/>
  </si>
  <si>
    <t>上交所</t>
    <phoneticPr fontId="10" type="noConversion"/>
  </si>
  <si>
    <t>裕诚发展有限公司</t>
    <phoneticPr fontId="10" type="noConversion"/>
  </si>
  <si>
    <t xml:space="preserve"> 中国东方资产管理股份有限公司</t>
    <phoneticPr fontId="10" type="noConversion"/>
  </si>
  <si>
    <t>部委</t>
    <phoneticPr fontId="10" type="noConversion"/>
  </si>
  <si>
    <t>汪佳蕾</t>
    <phoneticPr fontId="10" type="noConversion"/>
  </si>
  <si>
    <t>上海产权集团有限公司</t>
    <phoneticPr fontId="10" type="noConversion"/>
  </si>
  <si>
    <t>上海新兴技术开发区联合发展有限公司10%股权</t>
    <phoneticPr fontId="10" type="noConversion"/>
  </si>
  <si>
    <t xml:space="preserve"> G32018SH1000473</t>
    <phoneticPr fontId="10" type="noConversion"/>
  </si>
  <si>
    <t>上海东兴投资控股发展有限公司</t>
    <phoneticPr fontId="10" type="noConversion"/>
  </si>
  <si>
    <t>中国东方资产管理股份有限公司</t>
    <phoneticPr fontId="10" type="noConversion"/>
  </si>
  <si>
    <t>部委</t>
    <phoneticPr fontId="10" type="noConversion"/>
  </si>
  <si>
    <t>汪佳蕾</t>
    <phoneticPr fontId="10" type="noConversion"/>
  </si>
  <si>
    <t>润华集团股份有限公司34.7875万股股份（占总股本的0.32%）</t>
    <phoneticPr fontId="10" type="noConversion"/>
  </si>
  <si>
    <t xml:space="preserve"> G32018SH1000384-2</t>
    <phoneticPr fontId="10" type="noConversion"/>
  </si>
  <si>
    <t>贸易业</t>
    <phoneticPr fontId="10" type="noConversion"/>
  </si>
  <si>
    <t>国网中兴有限公司</t>
    <phoneticPr fontId="10" type="noConversion"/>
  </si>
  <si>
    <t>国家电网有限公司</t>
    <phoneticPr fontId="10" type="noConversion"/>
  </si>
  <si>
    <t>黄昕宇</t>
    <phoneticPr fontId="10" type="noConversion"/>
  </si>
  <si>
    <t xml:space="preserve"> 北京国融鼎盛投资有限公司</t>
    <phoneticPr fontId="10" type="noConversion"/>
  </si>
  <si>
    <t>高康资本投资管理有限公司2%股权</t>
    <phoneticPr fontId="10" type="noConversion"/>
  </si>
  <si>
    <t>G32018SH1000474</t>
    <phoneticPr fontId="10" type="noConversion"/>
  </si>
  <si>
    <t>投资与资产管理</t>
    <phoneticPr fontId="10" type="noConversion"/>
  </si>
  <si>
    <t>国泰君安财务顾问有限责任公司</t>
    <phoneticPr fontId="10" type="noConversion"/>
  </si>
  <si>
    <t>上海国际集团有限公司</t>
    <phoneticPr fontId="10" type="noConversion"/>
  </si>
  <si>
    <t>市属</t>
    <phoneticPr fontId="10" type="noConversion"/>
  </si>
  <si>
    <t>朱寅博</t>
    <phoneticPr fontId="10" type="noConversion"/>
  </si>
  <si>
    <t>上交所</t>
    <phoneticPr fontId="10" type="noConversion"/>
  </si>
  <si>
    <t>智德盛投资顾问（上海）有限公司（赵媛媛）</t>
    <phoneticPr fontId="10" type="noConversion"/>
  </si>
  <si>
    <t>海南万泉河温泉旅游开发股份有限公司12610.2656万股股份（占总股本的71.04%）</t>
    <phoneticPr fontId="10" type="noConversion"/>
  </si>
  <si>
    <t>G32018SH1000382-2</t>
    <phoneticPr fontId="10" type="noConversion"/>
  </si>
  <si>
    <t xml:space="preserve"> 住宿业</t>
    <phoneticPr fontId="10" type="noConversion"/>
  </si>
  <si>
    <t>国泰君安投资管理股份有限公司</t>
    <phoneticPr fontId="10" type="noConversion"/>
  </si>
  <si>
    <t>房逸宁</t>
    <phoneticPr fontId="10" type="noConversion"/>
  </si>
  <si>
    <t>上海誉慈企业管理有限公司</t>
    <phoneticPr fontId="10" type="noConversion"/>
  </si>
  <si>
    <t>港中旅华贸工程有限公司部分资产[6辆欧曼BJ4259SNFKB-XF重型半挂牵引车（车头）和6辆风力发电叶片运输车（后挂）]</t>
    <phoneticPr fontId="10" type="noConversion"/>
  </si>
  <si>
    <t>GR2018SH1001161</t>
    <phoneticPr fontId="10" type="noConversion"/>
  </si>
  <si>
    <t>机动车</t>
    <phoneticPr fontId="10" type="noConversion"/>
  </si>
  <si>
    <t>港中旅华贸工程有限公司</t>
    <phoneticPr fontId="10" type="noConversion"/>
  </si>
  <si>
    <t>中国诚通控股集团有限公司</t>
    <phoneticPr fontId="10" type="noConversion"/>
  </si>
  <si>
    <t xml:space="preserve"> 黄昕宇</t>
    <phoneticPr fontId="10" type="noConversion"/>
  </si>
  <si>
    <t>上交所</t>
    <phoneticPr fontId="10" type="noConversion"/>
  </si>
  <si>
    <t>北京同仁和泰投资顾问有限公司</t>
    <phoneticPr fontId="10" type="noConversion"/>
  </si>
  <si>
    <t>新时代集团浙江新能源材料有限公司部分资产[房屋建筑物、机器设备和无形资产（土地使用权）]</t>
    <phoneticPr fontId="10" type="noConversion"/>
  </si>
  <si>
    <t xml:space="preserve"> TR2018SH1000033</t>
    <phoneticPr fontId="10" type="noConversion"/>
  </si>
  <si>
    <t>不动产 设备机械 无形资产</t>
    <phoneticPr fontId="10" type="noConversion"/>
  </si>
  <si>
    <t>新时代集团浙江新能源材料有限公司</t>
    <phoneticPr fontId="10" type="noConversion"/>
  </si>
  <si>
    <t>新时代集团浙江新能源材料有限公司</t>
    <phoneticPr fontId="10" type="noConversion"/>
  </si>
  <si>
    <t>民营</t>
    <phoneticPr fontId="10" type="noConversion"/>
  </si>
  <si>
    <t>杨莹</t>
    <phoneticPr fontId="10" type="noConversion"/>
  </si>
  <si>
    <t>北京旺海佳投资咨询有限公司</t>
    <phoneticPr fontId="10" type="noConversion"/>
  </si>
  <si>
    <t>上海仪电信息网络有限公司部分资产（山东省威海市火炬路-159号房产）</t>
    <phoneticPr fontId="10" type="noConversion"/>
  </si>
  <si>
    <t>GR2018SH1001155</t>
    <phoneticPr fontId="10" type="noConversion"/>
  </si>
  <si>
    <t>不动产</t>
    <phoneticPr fontId="10" type="noConversion"/>
  </si>
  <si>
    <t xml:space="preserve"> 上海仪电信息网络有限公司</t>
    <phoneticPr fontId="10" type="noConversion"/>
  </si>
  <si>
    <t>上海仪电（集团）有限公司</t>
    <phoneticPr fontId="10" type="noConversion"/>
  </si>
  <si>
    <t>市属</t>
    <phoneticPr fontId="10" type="noConversion"/>
  </si>
  <si>
    <t>孙炜</t>
    <phoneticPr fontId="10" type="noConversion"/>
  </si>
  <si>
    <t>上海众泉投资管理有限公司</t>
    <phoneticPr fontId="10" type="noConversion"/>
  </si>
  <si>
    <t>中远海运（上海）有限公司部分资产（上海市浦东新区张杨路628弄1号14B室房产）</t>
    <phoneticPr fontId="10" type="noConversion"/>
  </si>
  <si>
    <t xml:space="preserve"> GR2018SH1001157</t>
    <phoneticPr fontId="10" type="noConversion"/>
  </si>
  <si>
    <t xml:space="preserve"> 不动产</t>
    <phoneticPr fontId="10" type="noConversion"/>
  </si>
  <si>
    <t>中远海运（上海）有限公司</t>
    <phoneticPr fontId="10" type="noConversion"/>
  </si>
  <si>
    <t>中国远洋海运集团有限公司</t>
    <phoneticPr fontId="10" type="noConversion"/>
  </si>
  <si>
    <t>王凌智(央企三部)</t>
    <phoneticPr fontId="10" type="noConversion"/>
  </si>
  <si>
    <t>上海道和投资咨询有限公司</t>
    <phoneticPr fontId="10" type="noConversion"/>
  </si>
  <si>
    <t>中远海运（上海）有限公司部分资产（上海市浦东新区张杨路628弄1号14D室房产）</t>
    <phoneticPr fontId="10" type="noConversion"/>
  </si>
  <si>
    <t xml:space="preserve"> GR2018SH1001159</t>
    <phoneticPr fontId="10" type="noConversion"/>
  </si>
  <si>
    <t>中远海运（上海）有限公司部分资产（上海市浦东新区张杨路628弄1号14A室房产）</t>
    <phoneticPr fontId="10" type="noConversion"/>
  </si>
  <si>
    <t>GR2018SH1001156</t>
    <phoneticPr fontId="10" type="noConversion"/>
  </si>
  <si>
    <t>中远海运（上海）有限公司部分资产（上海市浦东新区张杨路628弄1号14C室房产）</t>
    <phoneticPr fontId="10" type="noConversion"/>
  </si>
  <si>
    <t xml:space="preserve"> GR2018SH1001158</t>
    <phoneticPr fontId="10" type="noConversion"/>
  </si>
  <si>
    <t>郑州银建房地产开发有限公司部分资产（郑州市上街区鸿盛新城小区1号楼6单元501号一套房产）</t>
    <phoneticPr fontId="10" type="noConversion"/>
  </si>
  <si>
    <t>GR2018SH1001160</t>
    <phoneticPr fontId="10" type="noConversion"/>
  </si>
  <si>
    <t>不动产</t>
    <phoneticPr fontId="10" type="noConversion"/>
  </si>
  <si>
    <t xml:space="preserve"> 郑州银建房地产开发有限公司</t>
    <phoneticPr fontId="10" type="noConversion"/>
  </si>
  <si>
    <t xml:space="preserve"> 肖敏</t>
    <phoneticPr fontId="10" type="noConversion"/>
  </si>
  <si>
    <t>中铝保险经纪（北京）股份有限公司</t>
    <phoneticPr fontId="10" type="noConversion"/>
  </si>
  <si>
    <t>天津市政建设集团有限公司51%股权</t>
    <phoneticPr fontId="10" type="noConversion"/>
  </si>
  <si>
    <t xml:space="preserve"> G32018TJ1000153-0</t>
    <phoneticPr fontId="10" type="noConversion"/>
  </si>
  <si>
    <t>公共设施管理业</t>
    <phoneticPr fontId="10" type="noConversion"/>
  </si>
  <si>
    <t>天津实物转让调剂市场</t>
    <phoneticPr fontId="10" type="noConversion"/>
  </si>
  <si>
    <t>李千里</t>
    <phoneticPr fontId="10" type="noConversion"/>
  </si>
  <si>
    <t>天交所</t>
    <phoneticPr fontId="10" type="noConversion"/>
  </si>
  <si>
    <t>天津津诚国有资本投资运营有限公司</t>
    <phoneticPr fontId="10" type="noConversion"/>
  </si>
  <si>
    <t>天津津城国有资本投资运营有限公司</t>
    <phoneticPr fontId="10" type="noConversion"/>
  </si>
  <si>
    <t>市属</t>
    <phoneticPr fontId="10" type="noConversion"/>
  </si>
  <si>
    <t>武胜顺安建设管理有限公司80%股权</t>
    <phoneticPr fontId="10" type="noConversion"/>
  </si>
  <si>
    <t>——</t>
    <phoneticPr fontId="10" type="noConversion"/>
  </si>
  <si>
    <t>重庆钢结构产业有限公司</t>
    <phoneticPr fontId="10" type="noConversion"/>
  </si>
  <si>
    <t>重庆钢铁（集团）有限责任公司</t>
    <phoneticPr fontId="10" type="noConversion"/>
  </si>
  <si>
    <t>市属</t>
    <phoneticPr fontId="10" type="noConversion"/>
  </si>
  <si>
    <t>重交所</t>
    <phoneticPr fontId="10" type="noConversion"/>
  </si>
  <si>
    <t>乔一</t>
    <phoneticPr fontId="10" type="noConversion"/>
  </si>
  <si>
    <t>其他服务业</t>
    <phoneticPr fontId="10" type="noConversion"/>
  </si>
  <si>
    <t>重庆市易联软件有限公司25%股权</t>
    <phoneticPr fontId="10" type="noConversion"/>
  </si>
  <si>
    <t>201811000233 (监测编号：G32018CQ1000115-2)</t>
    <phoneticPr fontId="10" type="noConversion"/>
  </si>
  <si>
    <t>计算机、通信和其他电子设备制造业</t>
    <phoneticPr fontId="10" type="noConversion"/>
  </si>
  <si>
    <t>重交所</t>
    <phoneticPr fontId="10" type="noConversion"/>
  </si>
  <si>
    <t>重庆两江新区创新服务中心</t>
    <phoneticPr fontId="10" type="noConversion"/>
  </si>
  <si>
    <t>重庆两江新区管理委员会</t>
    <phoneticPr fontId="10" type="noConversion"/>
  </si>
  <si>
    <t>市属</t>
    <phoneticPr fontId="10" type="noConversion"/>
  </si>
  <si>
    <t>乔一 陈勇</t>
    <phoneticPr fontId="10" type="noConversion"/>
  </si>
  <si>
    <t>四川红光汽车机电有限公司17.56%股权</t>
    <phoneticPr fontId="10" type="noConversion"/>
  </si>
  <si>
    <t>201811000249 (监测编号：G32018CQ1000134)</t>
    <phoneticPr fontId="10" type="noConversion"/>
  </si>
  <si>
    <t>专用设备制造业</t>
    <phoneticPr fontId="10" type="noConversion"/>
  </si>
  <si>
    <t>重交所</t>
    <phoneticPr fontId="10" type="noConversion"/>
  </si>
  <si>
    <t>重庆长安工业（集团）有限责任公司</t>
    <phoneticPr fontId="10" type="noConversion"/>
  </si>
  <si>
    <t>中国兵器装备集团有限公司</t>
    <phoneticPr fontId="10" type="noConversion"/>
  </si>
  <si>
    <t>官艳 刘艳秋</t>
    <phoneticPr fontId="10" type="noConversion"/>
  </si>
  <si>
    <t>中车集团天水七四五二工厂整体产权及2141.074511万元债权</t>
    <phoneticPr fontId="10" type="noConversion"/>
  </si>
  <si>
    <t>G32018BJ1000513</t>
    <phoneticPr fontId="10" type="noConversion"/>
  </si>
  <si>
    <t>汽车制造业</t>
    <phoneticPr fontId="10" type="noConversion"/>
  </si>
  <si>
    <t>中国化工资产管理有限公司</t>
    <phoneticPr fontId="10" type="noConversion"/>
  </si>
  <si>
    <t>陈长庚</t>
    <phoneticPr fontId="10" type="noConversion"/>
  </si>
  <si>
    <t>蓝星商社</t>
    <phoneticPr fontId="10" type="noConversion"/>
  </si>
  <si>
    <t>中国化工集团有限公司</t>
    <phoneticPr fontId="10" type="noConversion"/>
  </si>
  <si>
    <t>中国铝业集团有限公司</t>
    <phoneticPr fontId="10" type="noConversion"/>
  </si>
  <si>
    <t>中国五矿集团有限公司</t>
    <phoneticPr fontId="10" type="noConversion"/>
  </si>
  <si>
    <t>山东山大华天软件有限公司34.2%股权</t>
    <phoneticPr fontId="10" type="noConversion"/>
  </si>
  <si>
    <t>G32018BJ1000678</t>
    <phoneticPr fontId="10" type="noConversion"/>
  </si>
  <si>
    <t>中国航天科技集团有限公司</t>
    <phoneticPr fontId="10" type="noConversion"/>
  </si>
  <si>
    <t>殷辰飞</t>
    <phoneticPr fontId="10" type="noConversion"/>
  </si>
  <si>
    <t>北交所</t>
    <phoneticPr fontId="10" type="noConversion"/>
  </si>
  <si>
    <t>北京神舟航天软件技术有限公司</t>
    <phoneticPr fontId="10" type="noConversion"/>
  </si>
  <si>
    <t>中国航天科技集团有限公司</t>
    <phoneticPr fontId="10" type="noConversion"/>
  </si>
  <si>
    <t>央企</t>
    <phoneticPr fontId="10" type="noConversion"/>
  </si>
  <si>
    <t>广东省广陵石油联营公司33.33%股权</t>
    <phoneticPr fontId="10" type="noConversion"/>
  </si>
  <si>
    <t>G32018BJ1000799</t>
    <phoneticPr fontId="10" type="noConversion"/>
  </si>
  <si>
    <t>零售业</t>
    <phoneticPr fontId="10" type="noConversion"/>
  </si>
  <si>
    <t>北京易产全投资有限公司</t>
    <phoneticPr fontId="10" type="noConversion"/>
  </si>
  <si>
    <t>中国石化集团资产经营管理有限公司长岭分公司</t>
    <phoneticPr fontId="10" type="noConversion"/>
  </si>
  <si>
    <t>中国石油化工集团公司</t>
    <phoneticPr fontId="10" type="noConversion"/>
  </si>
  <si>
    <t>惠州大亚湾中海酒店有限公司100%股权及相关债权</t>
    <phoneticPr fontId="10" type="noConversion"/>
  </si>
  <si>
    <t>G32018SH1000476-0</t>
    <phoneticPr fontId="10" type="noConversion"/>
  </si>
  <si>
    <t>中铁港航局集团有限公司</t>
    <phoneticPr fontId="10" type="noConversion"/>
  </si>
  <si>
    <t>住宿业</t>
    <phoneticPr fontId="10" type="noConversion"/>
  </si>
  <si>
    <t>中国铁路工程集团有限公司</t>
    <phoneticPr fontId="10" type="noConversion"/>
  </si>
  <si>
    <t>董慧聪(YQ2)</t>
    <phoneticPr fontId="10" type="noConversion"/>
  </si>
  <si>
    <t>上交所</t>
    <phoneticPr fontId="10" type="noConversion"/>
  </si>
  <si>
    <t>北京亚特兰财务顾问股份公司</t>
    <phoneticPr fontId="10" type="noConversion"/>
  </si>
  <si>
    <t>央企</t>
    <phoneticPr fontId="10" type="noConversion"/>
  </si>
  <si>
    <t>惠州大亚湾国安酒店有限公司100%股权</t>
    <phoneticPr fontId="10" type="noConversion"/>
  </si>
  <si>
    <t>G32018SH1000475-0</t>
    <phoneticPr fontId="10" type="noConversion"/>
  </si>
  <si>
    <t>——</t>
    <phoneticPr fontId="10" type="noConversion"/>
  </si>
  <si>
    <t>董慧聪(YQ3)</t>
  </si>
  <si>
    <t>央企</t>
    <phoneticPr fontId="10" type="noConversion"/>
  </si>
  <si>
    <t>陕西新开广厦房地产开发有限公司100%股权</t>
    <phoneticPr fontId="10" type="noConversion"/>
  </si>
  <si>
    <t>G32018SH1000477-0</t>
    <phoneticPr fontId="10" type="noConversion"/>
  </si>
  <si>
    <t>甘肃明珠投资有限公司</t>
    <phoneticPr fontId="10" type="noConversion"/>
  </si>
  <si>
    <t>房地产业</t>
    <phoneticPr fontId="10" type="noConversion"/>
  </si>
  <si>
    <t>国家电网有限公司</t>
    <phoneticPr fontId="10" type="noConversion"/>
  </si>
  <si>
    <t>黄昕宇</t>
    <phoneticPr fontId="10" type="noConversion"/>
  </si>
  <si>
    <t xml:space="preserve"> 上海联合产权交易所有限公司</t>
    <phoneticPr fontId="10" type="noConversion"/>
  </si>
  <si>
    <t>天生桥一级水电开发有限责任公司20%股权</t>
    <phoneticPr fontId="10" type="noConversion"/>
  </si>
  <si>
    <t xml:space="preserve"> G32018SH1000478</t>
    <phoneticPr fontId="10" type="noConversion"/>
  </si>
  <si>
    <t xml:space="preserve"> 电力工业</t>
    <phoneticPr fontId="10" type="noConversion"/>
  </si>
  <si>
    <t>中国大唐集团有限公司</t>
    <phoneticPr fontId="10" type="noConversion"/>
  </si>
  <si>
    <t>央企</t>
    <phoneticPr fontId="10" type="noConversion"/>
  </si>
  <si>
    <t>朱先生</t>
    <phoneticPr fontId="10" type="noConversion"/>
  </si>
  <si>
    <t>中国大唐集团资产管理有限公司</t>
    <phoneticPr fontId="10" type="noConversion"/>
  </si>
  <si>
    <t>中国大唐集团有限公司</t>
    <phoneticPr fontId="10" type="noConversion"/>
  </si>
  <si>
    <t>深圳市三九医院有限公司100%股权</t>
    <phoneticPr fontId="10" type="noConversion"/>
  </si>
  <si>
    <t>G32018SH1000479</t>
    <phoneticPr fontId="10" type="noConversion"/>
  </si>
  <si>
    <t>其他服务业</t>
    <phoneticPr fontId="10" type="noConversion"/>
  </si>
  <si>
    <t>华润三九医药股份有限公司82.89%、华润医药投资有限公司 17.11%</t>
    <phoneticPr fontId="10" type="noConversion"/>
  </si>
  <si>
    <t>央企</t>
    <phoneticPr fontId="10" type="noConversion"/>
  </si>
  <si>
    <t>朱博</t>
    <phoneticPr fontId="10" type="noConversion"/>
  </si>
  <si>
    <t>北京汇通行投资顾问有限公司</t>
    <phoneticPr fontId="10" type="noConversion"/>
  </si>
  <si>
    <t>华润（集团）有限公司</t>
    <phoneticPr fontId="10" type="noConversion"/>
  </si>
  <si>
    <t>邦银金融租赁股份有限公司300000万股（占总股本的100%）</t>
    <phoneticPr fontId="10" type="noConversion"/>
  </si>
  <si>
    <t>Q318SH1014874</t>
    <phoneticPr fontId="10" type="noConversion"/>
  </si>
  <si>
    <t>金融业</t>
    <phoneticPr fontId="10" type="noConversion"/>
  </si>
  <si>
    <t>成都农村商业银行股份有限公司</t>
    <phoneticPr fontId="10" type="noConversion"/>
  </si>
  <si>
    <t>成都农村商业银行股份有限公司51.0%、安邦人寿保险股份有限公司49.0%</t>
    <phoneticPr fontId="10" type="noConversion"/>
  </si>
  <si>
    <t>民营</t>
    <phoneticPr fontId="10" type="noConversion"/>
  </si>
  <si>
    <t>张彤宇</t>
    <phoneticPr fontId="10" type="noConversion"/>
  </si>
  <si>
    <t>北京智德盛投资顾问有限公司（薛茂盛）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</si>
</sst>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5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4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5"/>
  <sheetViews>
    <sheetView showGridLines="0" tabSelected="1" zoomScale="70" zoomScaleNormal="70" workbookViewId="0">
      <selection activeCell="E12" sqref="E12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14.3320312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122</v>
      </c>
      <c r="S3" s="17" t="s">
        <v>119</v>
      </c>
    </row>
    <row r="4" spans="3:19" ht="42.75" customHeight="1" x14ac:dyDescent="0.25">
      <c r="C4" s="2" t="s">
        <v>156</v>
      </c>
      <c r="D4" s="2" t="s">
        <v>149</v>
      </c>
      <c r="E4" s="3" t="s">
        <v>155</v>
      </c>
      <c r="F4" s="3" t="s">
        <v>154</v>
      </c>
      <c r="G4" s="3" t="s">
        <v>148</v>
      </c>
      <c r="H4" s="24"/>
      <c r="I4" s="20" t="s">
        <v>150</v>
      </c>
      <c r="J4" s="20">
        <v>43432</v>
      </c>
      <c r="K4" s="21">
        <v>43459</v>
      </c>
      <c r="L4" s="22" t="s">
        <v>151</v>
      </c>
      <c r="M4" s="2" t="str">
        <f>E4</f>
        <v>中国船舶重工集团有限公司</v>
      </c>
      <c r="N4" s="22" t="str">
        <f>VLOOKUP(M4,股权!$D$138:$F$221,3,FALSE)</f>
        <v>机械/设备制造（专有设备）</v>
      </c>
      <c r="O4" s="22" t="str">
        <f>VLOOKUP(M4,股权!$D$138:$F$221,2,FALSE)</f>
        <v>王艳峰</v>
      </c>
      <c r="P4" s="2" t="s">
        <v>153</v>
      </c>
      <c r="Q4" s="3" t="s">
        <v>152</v>
      </c>
      <c r="R4" s="3">
        <v>94.51</v>
      </c>
      <c r="S4" s="23"/>
    </row>
    <row r="5" spans="3:19" ht="42.75" customHeight="1" x14ac:dyDescent="0.25">
      <c r="C5" s="2" t="s">
        <v>454</v>
      </c>
      <c r="D5" s="2" t="s">
        <v>447</v>
      </c>
      <c r="E5" s="3" t="s">
        <v>450</v>
      </c>
      <c r="F5" s="3" t="s">
        <v>448</v>
      </c>
      <c r="G5" s="3" t="s">
        <v>446</v>
      </c>
      <c r="H5" s="24"/>
      <c r="I5" s="20" t="s">
        <v>449</v>
      </c>
      <c r="J5" s="20">
        <v>43432</v>
      </c>
      <c r="K5" s="21">
        <v>43459</v>
      </c>
      <c r="L5" s="22" t="s">
        <v>453</v>
      </c>
      <c r="M5" s="2" t="str">
        <f t="shared" ref="M5:M7" si="0">E5</f>
        <v>中国铁路工程集团有限公司</v>
      </c>
      <c r="N5" s="22" t="str">
        <f>VLOOKUP(M5,股权!$D$138:$F$221,3,FALSE)</f>
        <v>建筑/房地产</v>
      </c>
      <c r="O5" s="22" t="str">
        <f>VLOOKUP(M5,股权!$D$138:$F$221,2,FALSE)</f>
        <v>张自博</v>
      </c>
      <c r="P5" s="2" t="s">
        <v>452</v>
      </c>
      <c r="Q5" s="3" t="s">
        <v>451</v>
      </c>
      <c r="R5" s="3">
        <v>19.5</v>
      </c>
      <c r="S5" s="23"/>
    </row>
    <row r="6" spans="3:19" ht="42.75" customHeight="1" x14ac:dyDescent="0.25">
      <c r="C6" s="2" t="s">
        <v>459</v>
      </c>
      <c r="D6" s="2" t="s">
        <v>456</v>
      </c>
      <c r="E6" s="3" t="s">
        <v>450</v>
      </c>
      <c r="F6" s="3" t="s">
        <v>448</v>
      </c>
      <c r="G6" s="3" t="s">
        <v>455</v>
      </c>
      <c r="H6" s="24"/>
      <c r="I6" s="20" t="s">
        <v>449</v>
      </c>
      <c r="J6" s="20">
        <v>43432</v>
      </c>
      <c r="K6" s="21">
        <v>43459</v>
      </c>
      <c r="L6" s="22" t="s">
        <v>453</v>
      </c>
      <c r="M6" s="2" t="str">
        <f t="shared" si="0"/>
        <v>中国铁路工程集团有限公司</v>
      </c>
      <c r="N6" s="22" t="str">
        <f>VLOOKUP(M6,股权!$D$138:$F$221,3,FALSE)</f>
        <v>建筑/房地产</v>
      </c>
      <c r="O6" s="22" t="str">
        <f>VLOOKUP(M6,股权!$D$138:$F$221,2,FALSE)</f>
        <v>张自博</v>
      </c>
      <c r="P6" s="2" t="s">
        <v>452</v>
      </c>
      <c r="Q6" s="3" t="s">
        <v>458</v>
      </c>
      <c r="R6" s="3" t="s">
        <v>457</v>
      </c>
      <c r="S6" s="23"/>
    </row>
    <row r="7" spans="3:19" ht="42.75" customHeight="1" x14ac:dyDescent="0.25">
      <c r="C7" s="2" t="s">
        <v>439</v>
      </c>
      <c r="D7" s="2" t="s">
        <v>461</v>
      </c>
      <c r="E7" s="3" t="s">
        <v>464</v>
      </c>
      <c r="F7" s="3" t="s">
        <v>462</v>
      </c>
      <c r="G7" s="3" t="s">
        <v>460</v>
      </c>
      <c r="H7" s="24"/>
      <c r="I7" s="20" t="s">
        <v>463</v>
      </c>
      <c r="J7" s="20">
        <v>43432</v>
      </c>
      <c r="K7" s="21">
        <v>43459</v>
      </c>
      <c r="L7" s="22" t="s">
        <v>466</v>
      </c>
      <c r="M7" s="2" t="str">
        <f t="shared" si="0"/>
        <v>国家电网有限公司</v>
      </c>
      <c r="N7" s="22" t="str">
        <f>VLOOKUP(M7,股权!$D$138:$F$221,3,FALSE)</f>
        <v>能源、房地产</v>
      </c>
      <c r="O7" s="22" t="str">
        <f>VLOOKUP(M7,股权!$D$138:$F$221,2,FALSE)</f>
        <v>郭爽</v>
      </c>
      <c r="P7" s="2" t="s">
        <v>452</v>
      </c>
      <c r="Q7" s="3" t="s">
        <v>465</v>
      </c>
      <c r="R7" s="3">
        <v>238.0256</v>
      </c>
      <c r="S7" s="23"/>
    </row>
    <row r="8" spans="3:19" ht="42.75" customHeight="1" x14ac:dyDescent="0.25">
      <c r="C8" s="2" t="s">
        <v>399</v>
      </c>
      <c r="D8" s="2" t="s">
        <v>392</v>
      </c>
      <c r="E8" s="3" t="s">
        <v>398</v>
      </c>
      <c r="F8" s="3" t="s">
        <v>397</v>
      </c>
      <c r="G8" s="3" t="s">
        <v>391</v>
      </c>
      <c r="H8" s="24"/>
      <c r="I8" s="20" t="s">
        <v>393</v>
      </c>
      <c r="J8" s="20">
        <v>43432</v>
      </c>
      <c r="K8" s="21">
        <v>43459</v>
      </c>
      <c r="L8" s="3" t="s">
        <v>394</v>
      </c>
      <c r="M8" s="2" t="str">
        <f>E8</f>
        <v>天津津城国有资本投资运营有限公司</v>
      </c>
      <c r="N8" s="22"/>
      <c r="O8" s="22"/>
      <c r="P8" s="2" t="s">
        <v>396</v>
      </c>
      <c r="Q8" s="3" t="s">
        <v>395</v>
      </c>
      <c r="R8" s="3">
        <v>-1334.75</v>
      </c>
      <c r="S8" s="2"/>
    </row>
    <row r="9" spans="3:19" ht="42.75" customHeight="1" x14ac:dyDescent="0.25">
      <c r="C9" s="2" t="s">
        <v>404</v>
      </c>
      <c r="D9" s="2" t="s">
        <v>401</v>
      </c>
      <c r="E9" s="3" t="s">
        <v>403</v>
      </c>
      <c r="F9" s="3" t="s">
        <v>402</v>
      </c>
      <c r="G9" s="3" t="s">
        <v>400</v>
      </c>
      <c r="H9" s="24"/>
      <c r="I9" s="20" t="s">
        <v>407</v>
      </c>
      <c r="J9" s="20">
        <v>43432</v>
      </c>
      <c r="K9" s="21">
        <v>43459</v>
      </c>
      <c r="L9" s="3" t="s">
        <v>401</v>
      </c>
      <c r="M9" s="2" t="str">
        <f>E9</f>
        <v>重庆钢铁（集团）有限责任公司</v>
      </c>
      <c r="N9" s="22"/>
      <c r="O9" s="22"/>
      <c r="P9" s="2" t="s">
        <v>405</v>
      </c>
      <c r="Q9" s="3" t="s">
        <v>406</v>
      </c>
      <c r="R9" s="3" t="s">
        <v>401</v>
      </c>
      <c r="S9" s="2"/>
    </row>
    <row r="10" spans="3:19" ht="42.75" customHeight="1" x14ac:dyDescent="0.25">
      <c r="C10" s="16"/>
      <c r="D10" s="16"/>
      <c r="E10" s="16"/>
      <c r="F10" s="1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26"/>
    </row>
    <row r="11" spans="3:19" ht="64.5" customHeight="1" x14ac:dyDescent="0.25">
      <c r="C11" s="16"/>
      <c r="D11" s="16"/>
      <c r="E11" s="16"/>
      <c r="F11" s="1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6"/>
    </row>
    <row r="12" spans="3:19" ht="32.25" customHeight="1" x14ac:dyDescent="0.25">
      <c r="C12" s="16"/>
      <c r="D12" s="16"/>
      <c r="E12" s="16"/>
      <c r="F12" s="1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6"/>
    </row>
    <row r="13" spans="3:19" x14ac:dyDescent="0.25">
      <c r="C13" s="16"/>
      <c r="D13" s="16"/>
      <c r="E13" s="16"/>
      <c r="F13" s="1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6"/>
    </row>
    <row r="14" spans="3:19" x14ac:dyDescent="0.25">
      <c r="C14" s="16"/>
      <c r="D14" s="16"/>
      <c r="E14" s="16"/>
      <c r="F14" s="1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6"/>
    </row>
    <row r="15" spans="3:19" ht="39.75" customHeight="1" x14ac:dyDescent="0.25">
      <c r="C15" s="16"/>
      <c r="D15" s="16"/>
      <c r="E15" s="16"/>
      <c r="F15" s="1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6"/>
    </row>
    <row r="16" spans="3:19" ht="51" customHeight="1" x14ac:dyDescent="0.25">
      <c r="C16" s="16"/>
      <c r="D16" s="16"/>
      <c r="E16" s="16"/>
      <c r="F16" s="16"/>
      <c r="G16" s="2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6"/>
    </row>
    <row r="17" spans="3:19" x14ac:dyDescent="0.25">
      <c r="C17" s="16"/>
      <c r="D17" s="16"/>
      <c r="E17" s="16"/>
      <c r="F17" s="1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6"/>
    </row>
    <row r="18" spans="3:19" ht="29.25" customHeight="1" x14ac:dyDescent="0.25">
      <c r="C18" s="16"/>
      <c r="D18" s="16"/>
      <c r="E18" s="16"/>
      <c r="F18" s="1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6"/>
    </row>
    <row r="19" spans="3:19" x14ac:dyDescent="0.25">
      <c r="C19" s="16"/>
      <c r="D19" s="16"/>
      <c r="E19" s="16"/>
      <c r="F19" s="1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6"/>
    </row>
    <row r="20" spans="3:19" x14ac:dyDescent="0.25">
      <c r="C20" s="16"/>
      <c r="D20" s="16"/>
      <c r="E20" s="16"/>
      <c r="F20" s="16"/>
      <c r="G20" s="2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6"/>
    </row>
    <row r="21" spans="3:19" x14ac:dyDescent="0.25">
      <c r="C21" s="16"/>
      <c r="D21" s="16"/>
      <c r="E21" s="16"/>
      <c r="F21" s="16"/>
      <c r="G21" s="2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6"/>
    </row>
    <row r="22" spans="3:19" x14ac:dyDescent="0.25">
      <c r="C22" s="16"/>
      <c r="D22" s="16"/>
      <c r="E22" s="16"/>
      <c r="F22" s="16"/>
      <c r="G22" s="2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6"/>
    </row>
    <row r="23" spans="3:19" x14ac:dyDescent="0.25">
      <c r="C23" s="16"/>
      <c r="D23" s="16"/>
      <c r="E23" s="16"/>
      <c r="F23" s="16"/>
      <c r="G23" s="2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6"/>
    </row>
    <row r="24" spans="3:19" x14ac:dyDescent="0.25">
      <c r="C24" s="16"/>
      <c r="D24" s="16"/>
      <c r="E24" s="16"/>
      <c r="F24" s="16"/>
      <c r="G24" s="2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6"/>
    </row>
    <row r="25" spans="3:19" x14ac:dyDescent="0.25">
      <c r="C25" s="16"/>
      <c r="D25" s="16"/>
      <c r="E25" s="16"/>
      <c r="F25" s="16"/>
      <c r="G25" s="2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6"/>
    </row>
    <row r="26" spans="3:19" x14ac:dyDescent="0.25">
      <c r="C26" s="16"/>
      <c r="D26" s="16"/>
      <c r="E26" s="16"/>
      <c r="F26" s="16"/>
      <c r="G26" s="2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6"/>
    </row>
    <row r="27" spans="3:19" x14ac:dyDescent="0.25">
      <c r="C27" s="16"/>
      <c r="D27" s="16"/>
      <c r="E27" s="16"/>
      <c r="F27" s="16"/>
      <c r="G27" s="2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6"/>
    </row>
    <row r="28" spans="3:19" ht="29.25" customHeight="1" x14ac:dyDescent="0.25">
      <c r="C28" s="16"/>
      <c r="D28" s="16"/>
      <c r="E28" s="16"/>
      <c r="F28" s="16"/>
      <c r="G28" s="2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6"/>
    </row>
    <row r="44" ht="14.25" customHeight="1" x14ac:dyDescent="0.25"/>
    <row r="136" spans="4:6" ht="15.6" x14ac:dyDescent="0.25">
      <c r="D136" s="4"/>
      <c r="E136" s="5"/>
      <c r="F136" s="6"/>
    </row>
    <row r="137" spans="4:6" ht="15.6" x14ac:dyDescent="0.25">
      <c r="D137" s="4"/>
      <c r="E137" s="5"/>
      <c r="F137" s="6"/>
    </row>
    <row r="138" spans="4:6" ht="15.6" x14ac:dyDescent="0.25">
      <c r="D138" s="4"/>
      <c r="E138" s="5"/>
      <c r="F138" s="6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7"/>
    </row>
    <row r="141" spans="4:6" ht="15.6" x14ac:dyDescent="0.25">
      <c r="D141" s="4"/>
      <c r="E141" s="5"/>
      <c r="F141" s="7"/>
    </row>
    <row r="142" spans="4:6" ht="15.6" x14ac:dyDescent="0.25">
      <c r="D142" s="4"/>
      <c r="E142" s="5"/>
      <c r="F142" s="7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6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7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7"/>
    </row>
    <row r="161" spans="4:6" ht="15.6" x14ac:dyDescent="0.25">
      <c r="D161" s="4"/>
      <c r="E161" s="5"/>
      <c r="F161" s="7"/>
    </row>
    <row r="162" spans="4:6" ht="15.6" x14ac:dyDescent="0.25">
      <c r="D162" s="4"/>
      <c r="E162" s="5"/>
      <c r="F162" s="7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7"/>
    </row>
    <row r="174" spans="4:6" ht="15.6" x14ac:dyDescent="0.25">
      <c r="D174" s="4"/>
      <c r="E174" s="8"/>
      <c r="F174" s="7"/>
    </row>
    <row r="175" spans="4:6" ht="15.6" x14ac:dyDescent="0.25">
      <c r="D175" s="4"/>
      <c r="E175" s="8"/>
      <c r="F175" s="7"/>
    </row>
    <row r="176" spans="4:6" ht="15.6" x14ac:dyDescent="0.25">
      <c r="D176" s="4"/>
      <c r="E176" s="8"/>
      <c r="F176" s="6"/>
    </row>
    <row r="177" spans="4:6" ht="15.6" x14ac:dyDescent="0.25">
      <c r="D177" s="4"/>
      <c r="E177" s="8"/>
      <c r="F177" s="6"/>
    </row>
    <row r="178" spans="4:6" ht="15.6" x14ac:dyDescent="0.25">
      <c r="D178" s="4"/>
      <c r="E178" s="8"/>
      <c r="F178" s="7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6"/>
    </row>
    <row r="181" spans="4:6" ht="15.6" x14ac:dyDescent="0.25">
      <c r="D181" s="4"/>
      <c r="E181" s="5"/>
      <c r="F181" s="6"/>
    </row>
    <row r="182" spans="4:6" ht="15.6" x14ac:dyDescent="0.25">
      <c r="D182" s="4"/>
      <c r="E182" s="5"/>
      <c r="F182" s="6"/>
    </row>
    <row r="183" spans="4:6" ht="15.6" x14ac:dyDescent="0.25">
      <c r="D183" s="4"/>
      <c r="E183" s="5"/>
      <c r="F183" s="7"/>
    </row>
    <row r="184" spans="4:6" ht="15.6" x14ac:dyDescent="0.25">
      <c r="D184" s="4"/>
      <c r="E184" s="5"/>
      <c r="F184" s="7"/>
    </row>
    <row r="185" spans="4:6" ht="15.6" x14ac:dyDescent="0.25">
      <c r="D185" s="4"/>
      <c r="E185" s="5"/>
      <c r="F185" s="7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7"/>
    </row>
    <row r="190" spans="4:6" ht="15.6" x14ac:dyDescent="0.25">
      <c r="D190" s="4"/>
      <c r="E190" s="9"/>
      <c r="F190" s="7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7"/>
    </row>
    <row r="195" spans="4:6" ht="16.2" x14ac:dyDescent="0.25">
      <c r="D195" s="10"/>
      <c r="E195" s="10"/>
      <c r="F195" s="10"/>
    </row>
  </sheetData>
  <sortState ref="C4:S6">
    <sortCondition ref="P4:P6"/>
    <sortCondition ref="C4:C6" customList="央企,部委,市属,民营"/>
    <sortCondition ref="D4:D6"/>
  </sortState>
  <mergeCells count="1">
    <mergeCell ref="C2:S2"/>
  </mergeCells>
  <phoneticPr fontId="10" type="noConversion"/>
  <conditionalFormatting sqref="C2">
    <cfRule type="duplicateValues" dxfId="42" priority="10"/>
    <cfRule type="duplicateValues" dxfId="41" priority="11"/>
    <cfRule type="duplicateValues" dxfId="40" priority="12"/>
  </conditionalFormatting>
  <conditionalFormatting sqref="D3">
    <cfRule type="duplicateValues" dxfId="39" priority="19"/>
    <cfRule type="duplicateValues" dxfId="38" priority="20"/>
    <cfRule type="duplicateValues" dxfId="37" priority="21"/>
  </conditionalFormatting>
  <conditionalFormatting sqref="E190">
    <cfRule type="duplicateValues" dxfId="36" priority="7"/>
    <cfRule type="duplicateValues" priority="8"/>
  </conditionalFormatting>
  <conditionalFormatting sqref="G29:G1048576 G1:G9">
    <cfRule type="duplicateValues" dxfId="35" priority="4"/>
  </conditionalFormatting>
  <conditionalFormatting sqref="F10:F28 R10:R28">
    <cfRule type="duplicateValues" dxfId="3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L29:L1048576 L1:L9</xm:sqref>
        </x14:conditionalFormatting>
        <x14:conditionalFormatting xmlns:xm="http://schemas.microsoft.com/office/excel/2006/main">
          <x14:cfRule type="containsText" priority="2" operator="containsText" id="{8307B972-3A4F-461D-8979-AD4EC78A1B32}">
            <xm:f>NOT(ISERROR(SEARCH("北京智德盛投资顾问有限公司",K10)))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82A83DB2-555B-4235-A2C2-313637DBB2AE}">
            <xm:f>NOT(ISERROR(SEARCH("智德盛投资顾问（上海）有限公司",K10)))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K10:K28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21"/>
  <sheetViews>
    <sheetView showGridLines="0" topLeftCell="B19" zoomScale="70" zoomScaleNormal="70" workbookViewId="0">
      <selection activeCell="G32" sqref="G32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8.33203125" style="1" customWidth="1"/>
    <col min="12" max="12" width="19.77734375" style="1" customWidth="1"/>
    <col min="13" max="13" width="19.109375" style="1" customWidth="1"/>
    <col min="14" max="14" width="15.6640625" style="1" customWidth="1"/>
    <col min="15" max="16" width="9" style="1"/>
    <col min="17" max="17" width="10.109375" style="1" bestFit="1" customWidth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0" t="s">
        <v>36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37</v>
      </c>
      <c r="K3" s="19" t="s">
        <v>38</v>
      </c>
      <c r="L3" s="17" t="s">
        <v>39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121</v>
      </c>
      <c r="S3" s="17" t="s">
        <v>120</v>
      </c>
    </row>
    <row r="4" spans="3:19" ht="65.25" customHeight="1" x14ac:dyDescent="0.25">
      <c r="C4" s="2" t="s">
        <v>198</v>
      </c>
      <c r="D4" s="2" t="s">
        <v>227</v>
      </c>
      <c r="E4" s="3" t="s">
        <v>231</v>
      </c>
      <c r="F4" s="3" t="s">
        <v>230</v>
      </c>
      <c r="G4" s="3" t="s">
        <v>226</v>
      </c>
      <c r="H4" s="24">
        <v>237.91</v>
      </c>
      <c r="I4" s="20" t="s">
        <v>228</v>
      </c>
      <c r="J4" s="20">
        <v>43432</v>
      </c>
      <c r="K4" s="21">
        <v>43459</v>
      </c>
      <c r="L4" s="3" t="s">
        <v>216</v>
      </c>
      <c r="M4" s="2" t="str">
        <f t="shared" ref="M4:M28" si="0">E4</f>
        <v>中国机械工业集团有限公司</v>
      </c>
      <c r="N4" s="22" t="str">
        <f>VLOOKUP(M4,股权!$D$138:$F$221,3,FALSE)</f>
        <v>机械/设备制造（专有设备）</v>
      </c>
      <c r="O4" s="22" t="str">
        <f>VLOOKUP(M4,股权!$D$138:$F$221,2,FALSE)</f>
        <v>张自博</v>
      </c>
      <c r="P4" s="22" t="s">
        <v>162</v>
      </c>
      <c r="Q4" s="3" t="s">
        <v>229</v>
      </c>
      <c r="R4" s="3">
        <v>4.88</v>
      </c>
      <c r="S4" s="2"/>
    </row>
    <row r="5" spans="3:19" ht="45.75" customHeight="1" x14ac:dyDescent="0.25">
      <c r="C5" s="2" t="s">
        <v>198</v>
      </c>
      <c r="D5" s="2" t="s">
        <v>424</v>
      </c>
      <c r="E5" s="3" t="s">
        <v>429</v>
      </c>
      <c r="F5" s="3" t="s">
        <v>428</v>
      </c>
      <c r="G5" s="3" t="s">
        <v>423</v>
      </c>
      <c r="H5" s="24">
        <v>7268.3405839999996</v>
      </c>
      <c r="I5" s="20" t="s">
        <v>425</v>
      </c>
      <c r="J5" s="20">
        <v>43432</v>
      </c>
      <c r="K5" s="21">
        <v>43459</v>
      </c>
      <c r="L5" s="3" t="s">
        <v>426</v>
      </c>
      <c r="M5" s="2" t="str">
        <f t="shared" si="0"/>
        <v>中国化工集团有限公司</v>
      </c>
      <c r="N5" s="22" t="str">
        <f>VLOOKUP(M5,股权!$D$138:$F$221,3,FALSE)</f>
        <v>石油化工</v>
      </c>
      <c r="O5" s="22" t="str">
        <f>VLOOKUP(M5,股权!$D$138:$F$221,2,FALSE)</f>
        <v>郭瑞</v>
      </c>
      <c r="P5" s="22" t="s">
        <v>162</v>
      </c>
      <c r="Q5" s="3" t="s">
        <v>427</v>
      </c>
      <c r="R5" s="3">
        <v>-519.23</v>
      </c>
      <c r="S5" s="2"/>
    </row>
    <row r="6" spans="3:19" ht="53.25" customHeight="1" x14ac:dyDescent="0.25">
      <c r="C6" s="2" t="s">
        <v>225</v>
      </c>
      <c r="D6" s="2" t="s">
        <v>220</v>
      </c>
      <c r="E6" s="3" t="s">
        <v>224</v>
      </c>
      <c r="F6" s="3" t="s">
        <v>223</v>
      </c>
      <c r="G6" s="3" t="s">
        <v>219</v>
      </c>
      <c r="H6" s="24">
        <v>8280</v>
      </c>
      <c r="I6" s="20" t="s">
        <v>221</v>
      </c>
      <c r="J6" s="20">
        <v>43432</v>
      </c>
      <c r="K6" s="21">
        <v>43459</v>
      </c>
      <c r="L6" s="3" t="s">
        <v>222</v>
      </c>
      <c r="M6" s="2" t="str">
        <f t="shared" si="0"/>
        <v>招商局集团有限公司</v>
      </c>
      <c r="N6" s="22" t="str">
        <f>VLOOKUP(M6,股权!$D$138:$F$221,3,FALSE)</f>
        <v>能源、房地产</v>
      </c>
      <c r="O6" s="22" t="str">
        <f>VLOOKUP(M6,股权!$D$138:$F$221,2,FALSE)</f>
        <v>郭爽</v>
      </c>
      <c r="P6" s="22" t="s">
        <v>162</v>
      </c>
      <c r="Q6" s="3" t="s">
        <v>211</v>
      </c>
      <c r="R6" s="3">
        <v>-1804.08</v>
      </c>
      <c r="S6" s="2"/>
    </row>
    <row r="7" spans="3:19" ht="49.5" customHeight="1" x14ac:dyDescent="0.25">
      <c r="C7" s="2" t="s">
        <v>198</v>
      </c>
      <c r="D7" s="2" t="s">
        <v>215</v>
      </c>
      <c r="E7" s="3" t="s">
        <v>431</v>
      </c>
      <c r="F7" s="3" t="s">
        <v>218</v>
      </c>
      <c r="G7" s="3" t="s">
        <v>214</v>
      </c>
      <c r="H7" s="24">
        <v>12.331</v>
      </c>
      <c r="I7" s="20" t="s">
        <v>159</v>
      </c>
      <c r="J7" s="20">
        <v>43432</v>
      </c>
      <c r="K7" s="21">
        <v>43459</v>
      </c>
      <c r="L7" s="3" t="s">
        <v>216</v>
      </c>
      <c r="M7" s="2" t="str">
        <f t="shared" si="0"/>
        <v>中国五矿集团有限公司</v>
      </c>
      <c r="N7" s="22" t="str">
        <f>VLOOKUP(M7,股权!$D$138:$F$221,3,FALSE)</f>
        <v>有色金属</v>
      </c>
      <c r="O7" s="22" t="str">
        <f>VLOOKUP(M7,股权!$D$138:$F$221,2,FALSE)</f>
        <v>才宽</v>
      </c>
      <c r="P7" s="22" t="s">
        <v>162</v>
      </c>
      <c r="Q7" s="3" t="s">
        <v>217</v>
      </c>
      <c r="R7" s="3">
        <v>3.28</v>
      </c>
      <c r="S7" s="2"/>
    </row>
    <row r="8" spans="3:19" ht="70.5" customHeight="1" x14ac:dyDescent="0.25">
      <c r="C8" s="2" t="s">
        <v>198</v>
      </c>
      <c r="D8" s="2" t="s">
        <v>208</v>
      </c>
      <c r="E8" s="3" t="s">
        <v>212</v>
      </c>
      <c r="F8" s="3" t="s">
        <v>213</v>
      </c>
      <c r="G8" s="3" t="s">
        <v>207</v>
      </c>
      <c r="H8" s="24">
        <v>146.83000000000001</v>
      </c>
      <c r="I8" s="20" t="s">
        <v>209</v>
      </c>
      <c r="J8" s="20">
        <v>43432</v>
      </c>
      <c r="K8" s="21">
        <v>43459</v>
      </c>
      <c r="L8" s="23" t="s">
        <v>210</v>
      </c>
      <c r="M8" s="2" t="str">
        <f t="shared" si="0"/>
        <v>中国兵器工业集团有限公司</v>
      </c>
      <c r="N8" s="22" t="str">
        <f>VLOOKUP(M8,股权!$D$138:$F$221,3,FALSE)</f>
        <v>机械/设备制造</v>
      </c>
      <c r="O8" s="22" t="str">
        <f>VLOOKUP(M8,股权!$D$138:$F$221,2,FALSE)</f>
        <v>郭爽</v>
      </c>
      <c r="P8" s="22" t="s">
        <v>162</v>
      </c>
      <c r="Q8" s="3" t="s">
        <v>211</v>
      </c>
      <c r="R8" s="3">
        <v>87.19</v>
      </c>
      <c r="S8" s="2"/>
    </row>
    <row r="9" spans="3:19" ht="49.5" customHeight="1" x14ac:dyDescent="0.25">
      <c r="C9" s="2" t="s">
        <v>198</v>
      </c>
      <c r="D9" s="2" t="s">
        <v>192</v>
      </c>
      <c r="E9" s="3" t="s">
        <v>194</v>
      </c>
      <c r="F9" s="3" t="s">
        <v>197</v>
      </c>
      <c r="G9" s="3" t="s">
        <v>191</v>
      </c>
      <c r="H9" s="24">
        <v>473.91</v>
      </c>
      <c r="I9" s="20" t="s">
        <v>193</v>
      </c>
      <c r="J9" s="20">
        <v>43432</v>
      </c>
      <c r="K9" s="21">
        <v>43459</v>
      </c>
      <c r="L9" s="3" t="s">
        <v>194</v>
      </c>
      <c r="M9" s="2" t="str">
        <f t="shared" si="0"/>
        <v>中国南方电网有限责任公司</v>
      </c>
      <c r="N9" s="22" t="str">
        <f>VLOOKUP(M9,股权!$D$138:$F$221,3,FALSE)</f>
        <v>其它</v>
      </c>
      <c r="O9" s="22" t="str">
        <f>VLOOKUP(M9,股权!$D$138:$F$221,2,FALSE)</f>
        <v>张自博</v>
      </c>
      <c r="P9" s="22" t="s">
        <v>162</v>
      </c>
      <c r="Q9" s="3" t="s">
        <v>195</v>
      </c>
      <c r="R9" s="3" t="s">
        <v>196</v>
      </c>
      <c r="S9" s="2"/>
    </row>
    <row r="10" spans="3:19" ht="70.5" customHeight="1" x14ac:dyDescent="0.25">
      <c r="C10" s="2" t="s">
        <v>198</v>
      </c>
      <c r="D10" s="2" t="s">
        <v>233</v>
      </c>
      <c r="E10" s="3" t="s">
        <v>237</v>
      </c>
      <c r="F10" s="3" t="s">
        <v>230</v>
      </c>
      <c r="G10" s="3" t="s">
        <v>232</v>
      </c>
      <c r="H10" s="24">
        <v>397.7</v>
      </c>
      <c r="I10" s="20" t="s">
        <v>234</v>
      </c>
      <c r="J10" s="20">
        <v>43432</v>
      </c>
      <c r="K10" s="21">
        <v>43459</v>
      </c>
      <c r="L10" s="3" t="s">
        <v>235</v>
      </c>
      <c r="M10" s="2" t="str">
        <f t="shared" si="0"/>
        <v>中国机械工业集团有限公司</v>
      </c>
      <c r="N10" s="22" t="str">
        <f>VLOOKUP(M10,股权!$D$138:$F$221,3,FALSE)</f>
        <v>机械/设备制造（专有设备）</v>
      </c>
      <c r="O10" s="22" t="str">
        <f>VLOOKUP(M10,股权!$D$138:$F$221,2,FALSE)</f>
        <v>张自博</v>
      </c>
      <c r="P10" s="22" t="s">
        <v>162</v>
      </c>
      <c r="Q10" s="3" t="s">
        <v>236</v>
      </c>
      <c r="R10" s="3">
        <v>3.79</v>
      </c>
      <c r="S10" s="2"/>
    </row>
    <row r="11" spans="3:19" ht="70.5" customHeight="1" x14ac:dyDescent="0.25">
      <c r="C11" s="2" t="s">
        <v>174</v>
      </c>
      <c r="D11" s="2" t="s">
        <v>167</v>
      </c>
      <c r="E11" s="3" t="s">
        <v>173</v>
      </c>
      <c r="F11" s="3" t="s">
        <v>172</v>
      </c>
      <c r="G11" s="3" t="s">
        <v>166</v>
      </c>
      <c r="H11" s="24">
        <v>1E-4</v>
      </c>
      <c r="I11" s="20" t="s">
        <v>168</v>
      </c>
      <c r="J11" s="20">
        <v>43432</v>
      </c>
      <c r="K11" s="21">
        <v>43459</v>
      </c>
      <c r="L11" s="3" t="s">
        <v>169</v>
      </c>
      <c r="M11" s="2" t="str">
        <f t="shared" si="0"/>
        <v>北京化学工业集团有限责任公司</v>
      </c>
      <c r="N11" s="22"/>
      <c r="O11" s="22"/>
      <c r="P11" s="22" t="s">
        <v>171</v>
      </c>
      <c r="Q11" s="22" t="s">
        <v>170</v>
      </c>
      <c r="R11" s="22">
        <v>-358.78</v>
      </c>
      <c r="S11" s="2"/>
    </row>
    <row r="12" spans="3:19" ht="70.5" customHeight="1" x14ac:dyDescent="0.25">
      <c r="C12" s="2" t="s">
        <v>206</v>
      </c>
      <c r="D12" s="2" t="s">
        <v>200</v>
      </c>
      <c r="E12" s="2" t="s">
        <v>205</v>
      </c>
      <c r="F12" s="2" t="s">
        <v>204</v>
      </c>
      <c r="G12" s="2" t="s">
        <v>199</v>
      </c>
      <c r="H12" s="24">
        <v>5632.53</v>
      </c>
      <c r="I12" s="2" t="s">
        <v>201</v>
      </c>
      <c r="J12" s="20">
        <v>43432</v>
      </c>
      <c r="K12" s="21">
        <v>43459</v>
      </c>
      <c r="L12" s="22" t="s">
        <v>202</v>
      </c>
      <c r="M12" s="2" t="str">
        <f t="shared" si="0"/>
        <v>北京市国有资产经营有限责任公司</v>
      </c>
      <c r="N12" s="22"/>
      <c r="O12" s="22"/>
      <c r="P12" s="22" t="s">
        <v>162</v>
      </c>
      <c r="Q12" s="2" t="s">
        <v>203</v>
      </c>
      <c r="R12" s="2">
        <v>792</v>
      </c>
      <c r="S12" s="2"/>
    </row>
    <row r="13" spans="3:19" ht="70.5" customHeight="1" x14ac:dyDescent="0.25">
      <c r="C13" s="2" t="s">
        <v>190</v>
      </c>
      <c r="D13" s="2" t="s">
        <v>185</v>
      </c>
      <c r="E13" s="3" t="s">
        <v>189</v>
      </c>
      <c r="F13" s="3" t="s">
        <v>188</v>
      </c>
      <c r="G13" s="3" t="s">
        <v>184</v>
      </c>
      <c r="H13" s="24">
        <v>1185.048</v>
      </c>
      <c r="I13" s="20" t="s">
        <v>186</v>
      </c>
      <c r="J13" s="20">
        <v>43432</v>
      </c>
      <c r="K13" s="21">
        <v>43459</v>
      </c>
      <c r="L13" s="3" t="s">
        <v>169</v>
      </c>
      <c r="M13" s="2" t="str">
        <f t="shared" si="0"/>
        <v>北京市教育委员会</v>
      </c>
      <c r="N13" s="22"/>
      <c r="O13" s="22"/>
      <c r="P13" s="22" t="s">
        <v>162</v>
      </c>
      <c r="Q13" s="3" t="s">
        <v>187</v>
      </c>
      <c r="R13" s="3">
        <v>-1822.82</v>
      </c>
      <c r="S13" s="2"/>
    </row>
    <row r="14" spans="3:19" ht="70.5" customHeight="1" x14ac:dyDescent="0.25">
      <c r="C14" s="2" t="s">
        <v>183</v>
      </c>
      <c r="D14" s="2" t="s">
        <v>176</v>
      </c>
      <c r="E14" s="3" t="s">
        <v>182</v>
      </c>
      <c r="F14" s="2" t="s">
        <v>181</v>
      </c>
      <c r="G14" s="2" t="s">
        <v>175</v>
      </c>
      <c r="H14" s="24">
        <v>348</v>
      </c>
      <c r="I14" s="2" t="s">
        <v>177</v>
      </c>
      <c r="J14" s="20">
        <v>43432</v>
      </c>
      <c r="K14" s="21">
        <v>43459</v>
      </c>
      <c r="L14" s="3" t="s">
        <v>178</v>
      </c>
      <c r="M14" s="2" t="str">
        <f t="shared" si="0"/>
        <v>北京顺义科技创新集团有限公司</v>
      </c>
      <c r="N14" s="22"/>
      <c r="O14" s="22"/>
      <c r="P14" s="22" t="s">
        <v>180</v>
      </c>
      <c r="Q14" s="22" t="s">
        <v>179</v>
      </c>
      <c r="R14" s="22">
        <v>-143.97999999999999</v>
      </c>
      <c r="S14" s="2"/>
    </row>
    <row r="15" spans="3:19" ht="31.2" x14ac:dyDescent="0.25">
      <c r="C15" s="2" t="s">
        <v>165</v>
      </c>
      <c r="D15" s="2" t="s">
        <v>158</v>
      </c>
      <c r="E15" s="3" t="s">
        <v>164</v>
      </c>
      <c r="F15" s="3" t="s">
        <v>163</v>
      </c>
      <c r="G15" s="3" t="s">
        <v>157</v>
      </c>
      <c r="H15" s="24">
        <v>5000</v>
      </c>
      <c r="I15" s="20" t="s">
        <v>159</v>
      </c>
      <c r="J15" s="20">
        <v>43432</v>
      </c>
      <c r="K15" s="21">
        <v>43459</v>
      </c>
      <c r="L15" s="22" t="s">
        <v>160</v>
      </c>
      <c r="M15" s="2" t="str">
        <f t="shared" si="0"/>
        <v>北京电子控股有限责任公司</v>
      </c>
      <c r="N15" s="22"/>
      <c r="O15" s="22"/>
      <c r="P15" s="22" t="s">
        <v>162</v>
      </c>
      <c r="Q15" s="22" t="s">
        <v>161</v>
      </c>
      <c r="R15" s="22">
        <v>-430.72</v>
      </c>
      <c r="S15" s="2"/>
    </row>
    <row r="16" spans="3:19" ht="31.2" x14ac:dyDescent="0.25">
      <c r="C16" s="2" t="s">
        <v>439</v>
      </c>
      <c r="D16" s="2" t="s">
        <v>433</v>
      </c>
      <c r="E16" s="3" t="s">
        <v>438</v>
      </c>
      <c r="F16" s="3" t="s">
        <v>437</v>
      </c>
      <c r="G16" s="3" t="s">
        <v>432</v>
      </c>
      <c r="H16" s="24">
        <v>6669</v>
      </c>
      <c r="I16" s="20" t="s">
        <v>186</v>
      </c>
      <c r="J16" s="20">
        <v>43432</v>
      </c>
      <c r="K16" s="21">
        <v>43459</v>
      </c>
      <c r="L16" s="22" t="s">
        <v>434</v>
      </c>
      <c r="M16" s="2" t="str">
        <f t="shared" si="0"/>
        <v>中国航天科技集团有限公司</v>
      </c>
      <c r="N16" s="22" t="str">
        <f>VLOOKUP(M16,股权!$D$138:$F$221,3,FALSE)</f>
        <v>航天航空业</v>
      </c>
      <c r="O16" s="22" t="str">
        <f>VLOOKUP(M16,股权!$D$138:$F$221,2,FALSE)</f>
        <v>王艳峰</v>
      </c>
      <c r="P16" s="22" t="s">
        <v>436</v>
      </c>
      <c r="Q16" s="22" t="s">
        <v>435</v>
      </c>
      <c r="R16" s="22">
        <v>1070.8699999999999</v>
      </c>
      <c r="S16" s="2"/>
    </row>
    <row r="17" spans="3:19" ht="31.2" x14ac:dyDescent="0.25">
      <c r="C17" s="2" t="s">
        <v>439</v>
      </c>
      <c r="D17" s="2" t="s">
        <v>441</v>
      </c>
      <c r="E17" s="3" t="s">
        <v>445</v>
      </c>
      <c r="F17" s="3" t="s">
        <v>444</v>
      </c>
      <c r="G17" s="3" t="s">
        <v>440</v>
      </c>
      <c r="H17" s="24">
        <v>900</v>
      </c>
      <c r="I17" s="20" t="s">
        <v>442</v>
      </c>
      <c r="J17" s="20">
        <v>43432</v>
      </c>
      <c r="K17" s="21">
        <v>43459</v>
      </c>
      <c r="L17" s="22" t="s">
        <v>443</v>
      </c>
      <c r="M17" s="2" t="str">
        <f t="shared" si="0"/>
        <v>中国石油化工集团公司</v>
      </c>
      <c r="N17" s="22" t="str">
        <f>VLOOKUP(M17,股权!$D$138:$F$221,3,FALSE)</f>
        <v>石油化工</v>
      </c>
      <c r="O17" s="22" t="str">
        <f>VLOOKUP(M17,股权!$D$138:$F$221,2,FALSE)</f>
        <v>郭瑞</v>
      </c>
      <c r="P17" s="22" t="s">
        <v>436</v>
      </c>
      <c r="Q17" s="22" t="s">
        <v>435</v>
      </c>
      <c r="R17" s="22">
        <v>422.68</v>
      </c>
      <c r="S17" s="2"/>
    </row>
    <row r="18" spans="3:19" ht="46.8" x14ac:dyDescent="0.25">
      <c r="C18" s="2" t="s">
        <v>198</v>
      </c>
      <c r="D18" s="2" t="s">
        <v>327</v>
      </c>
      <c r="E18" s="3" t="s">
        <v>330</v>
      </c>
      <c r="F18" s="3" t="s">
        <v>329</v>
      </c>
      <c r="G18" s="28" t="s">
        <v>326</v>
      </c>
      <c r="H18" s="24">
        <v>1925.2529999999999</v>
      </c>
      <c r="I18" s="20" t="s">
        <v>328</v>
      </c>
      <c r="J18" s="20">
        <v>43432</v>
      </c>
      <c r="K18" s="21">
        <v>43459</v>
      </c>
      <c r="L18" s="3" t="s">
        <v>332</v>
      </c>
      <c r="M18" s="2" t="str">
        <f t="shared" si="0"/>
        <v>国家电网有限公司</v>
      </c>
      <c r="N18" s="22" t="str">
        <f>VLOOKUP(M18,股权!$D$138:$F$221,3,FALSE)</f>
        <v>能源、房地产</v>
      </c>
      <c r="O18" s="22" t="str">
        <f>VLOOKUP(M18,股权!$D$138:$F$221,2,FALSE)</f>
        <v>郭爽</v>
      </c>
      <c r="P18" s="22" t="s">
        <v>306</v>
      </c>
      <c r="Q18" s="3" t="s">
        <v>331</v>
      </c>
      <c r="R18" s="3">
        <v>52912.15</v>
      </c>
      <c r="S18" s="2"/>
    </row>
    <row r="19" spans="3:19" ht="31.2" x14ac:dyDescent="0.25">
      <c r="C19" s="2" t="s">
        <v>317</v>
      </c>
      <c r="D19" s="2" t="s">
        <v>312</v>
      </c>
      <c r="E19" s="3" t="s">
        <v>316</v>
      </c>
      <c r="F19" s="3" t="s">
        <v>315</v>
      </c>
      <c r="G19" s="28" t="s">
        <v>311</v>
      </c>
      <c r="H19" s="24">
        <v>135890.658306</v>
      </c>
      <c r="I19" s="20" t="s">
        <v>313</v>
      </c>
      <c r="J19" s="20">
        <v>43432</v>
      </c>
      <c r="K19" s="21">
        <v>43459</v>
      </c>
      <c r="L19" s="3" t="s">
        <v>319</v>
      </c>
      <c r="M19" s="2" t="str">
        <f t="shared" si="0"/>
        <v xml:space="preserve"> 中国东方资产管理股份有限公司</v>
      </c>
      <c r="N19" s="22"/>
      <c r="O19" s="22"/>
      <c r="P19" s="22" t="s">
        <v>314</v>
      </c>
      <c r="Q19" s="3" t="s">
        <v>318</v>
      </c>
      <c r="R19" s="3">
        <v>36208.637505999999</v>
      </c>
      <c r="S19" s="2"/>
    </row>
    <row r="20" spans="3:19" ht="31.2" x14ac:dyDescent="0.25">
      <c r="C20" s="2" t="s">
        <v>324</v>
      </c>
      <c r="D20" s="2" t="s">
        <v>321</v>
      </c>
      <c r="E20" s="3" t="s">
        <v>323</v>
      </c>
      <c r="F20" s="3" t="s">
        <v>322</v>
      </c>
      <c r="G20" s="28" t="s">
        <v>320</v>
      </c>
      <c r="H20" s="24">
        <v>90593.772203999994</v>
      </c>
      <c r="I20" s="20" t="s">
        <v>313</v>
      </c>
      <c r="J20" s="20">
        <v>43432</v>
      </c>
      <c r="K20" s="21">
        <v>43459</v>
      </c>
      <c r="L20" s="3" t="s">
        <v>319</v>
      </c>
      <c r="M20" s="2" t="str">
        <f t="shared" si="0"/>
        <v>中国东方资产管理股份有限公司</v>
      </c>
      <c r="N20" s="22"/>
      <c r="O20" s="22"/>
      <c r="P20" s="22" t="s">
        <v>306</v>
      </c>
      <c r="Q20" s="3" t="s">
        <v>325</v>
      </c>
      <c r="R20" s="3">
        <v>36208.637505999999</v>
      </c>
      <c r="S20" s="2"/>
    </row>
    <row r="21" spans="3:19" ht="39.75" customHeight="1" x14ac:dyDescent="0.25">
      <c r="C21" s="2" t="s">
        <v>165</v>
      </c>
      <c r="D21" s="2" t="s">
        <v>343</v>
      </c>
      <c r="E21" s="3" t="s">
        <v>337</v>
      </c>
      <c r="F21" s="3" t="s">
        <v>345</v>
      </c>
      <c r="G21" s="28" t="s">
        <v>342</v>
      </c>
      <c r="H21" s="24">
        <v>15925.347</v>
      </c>
      <c r="I21" s="20" t="s">
        <v>344</v>
      </c>
      <c r="J21" s="20">
        <v>43432</v>
      </c>
      <c r="K21" s="21">
        <v>43459</v>
      </c>
      <c r="L21" s="3" t="s">
        <v>347</v>
      </c>
      <c r="M21" s="2" t="str">
        <f t="shared" si="0"/>
        <v>上海国际集团有限公司</v>
      </c>
      <c r="N21" s="22"/>
      <c r="O21" s="22"/>
      <c r="P21" s="22" t="s">
        <v>306</v>
      </c>
      <c r="Q21" s="3" t="s">
        <v>346</v>
      </c>
      <c r="R21" s="3">
        <v>207.541078</v>
      </c>
      <c r="S21" s="2"/>
    </row>
    <row r="22" spans="3:19" ht="46.8" x14ac:dyDescent="0.25">
      <c r="C22" s="2" t="s">
        <v>183</v>
      </c>
      <c r="D22" s="2" t="s">
        <v>304</v>
      </c>
      <c r="E22" s="3" t="s">
        <v>308</v>
      </c>
      <c r="F22" s="3" t="s">
        <v>307</v>
      </c>
      <c r="G22" s="28" t="s">
        <v>303</v>
      </c>
      <c r="H22" s="24">
        <v>3825.36</v>
      </c>
      <c r="I22" s="20" t="s">
        <v>305</v>
      </c>
      <c r="J22" s="20">
        <v>43432</v>
      </c>
      <c r="K22" s="21">
        <v>43459</v>
      </c>
      <c r="L22" s="3" t="s">
        <v>310</v>
      </c>
      <c r="M22" s="2" t="str">
        <f t="shared" si="0"/>
        <v>上海仪电（集团）有限公司</v>
      </c>
      <c r="N22" s="22"/>
      <c r="O22" s="22"/>
      <c r="P22" s="22" t="s">
        <v>306</v>
      </c>
      <c r="Q22" s="3" t="s">
        <v>309</v>
      </c>
      <c r="R22" s="3">
        <v>6587.2499969999999</v>
      </c>
      <c r="S22" s="2"/>
    </row>
    <row r="23" spans="3:19" ht="46.8" x14ac:dyDescent="0.25">
      <c r="C23" s="2" t="s">
        <v>338</v>
      </c>
      <c r="D23" s="2" t="s">
        <v>334</v>
      </c>
      <c r="E23" s="3" t="s">
        <v>337</v>
      </c>
      <c r="F23" s="3" t="s">
        <v>336</v>
      </c>
      <c r="G23" s="3" t="s">
        <v>333</v>
      </c>
      <c r="H23" s="24">
        <v>400</v>
      </c>
      <c r="I23" s="20" t="s">
        <v>335</v>
      </c>
      <c r="J23" s="20">
        <v>43432</v>
      </c>
      <c r="K23" s="21">
        <v>43459</v>
      </c>
      <c r="L23" s="23" t="s">
        <v>341</v>
      </c>
      <c r="M23" s="2" t="str">
        <f t="shared" si="0"/>
        <v>上海国际集团有限公司</v>
      </c>
      <c r="N23" s="22"/>
      <c r="O23" s="22"/>
      <c r="P23" s="22" t="s">
        <v>340</v>
      </c>
      <c r="Q23" s="3" t="s">
        <v>339</v>
      </c>
      <c r="R23" s="3">
        <v>936.96</v>
      </c>
      <c r="S23" s="2"/>
    </row>
    <row r="24" spans="3:19" ht="31.2" x14ac:dyDescent="0.25">
      <c r="C24" s="2" t="s">
        <v>471</v>
      </c>
      <c r="D24" s="2" t="s">
        <v>468</v>
      </c>
      <c r="E24" s="3" t="s">
        <v>474</v>
      </c>
      <c r="F24" s="3" t="s">
        <v>470</v>
      </c>
      <c r="G24" s="28" t="s">
        <v>467</v>
      </c>
      <c r="H24" s="24">
        <v>160812.53</v>
      </c>
      <c r="I24" s="20" t="s">
        <v>469</v>
      </c>
      <c r="J24" s="20">
        <v>43432</v>
      </c>
      <c r="K24" s="21">
        <v>43459</v>
      </c>
      <c r="L24" s="22" t="s">
        <v>473</v>
      </c>
      <c r="M24" s="2" t="str">
        <f t="shared" si="0"/>
        <v>中国大唐集团有限公司</v>
      </c>
      <c r="N24" s="22" t="str">
        <f>VLOOKUP(M24,股权!$D$138:$F$221,3,FALSE)</f>
        <v>能源、房地产</v>
      </c>
      <c r="O24" s="22" t="str">
        <f>VLOOKUP(M24,股权!$D$138:$F$221,2,FALSE)</f>
        <v>侯伟</v>
      </c>
      <c r="P24" s="22" t="s">
        <v>306</v>
      </c>
      <c r="Q24" s="3" t="s">
        <v>472</v>
      </c>
      <c r="R24" s="3">
        <v>78435.42</v>
      </c>
      <c r="S24" s="2"/>
    </row>
    <row r="25" spans="3:19" ht="46.8" x14ac:dyDescent="0.25">
      <c r="C25" s="2" t="s">
        <v>479</v>
      </c>
      <c r="D25" s="2" t="s">
        <v>476</v>
      </c>
      <c r="E25" s="3" t="s">
        <v>482</v>
      </c>
      <c r="F25" s="3" t="s">
        <v>478</v>
      </c>
      <c r="G25" s="28" t="s">
        <v>475</v>
      </c>
      <c r="H25" s="24">
        <v>74188.570000000007</v>
      </c>
      <c r="I25" s="20" t="s">
        <v>477</v>
      </c>
      <c r="J25" s="20">
        <v>43432</v>
      </c>
      <c r="K25" s="21">
        <v>43459</v>
      </c>
      <c r="L25" s="22" t="s">
        <v>481</v>
      </c>
      <c r="M25" s="2" t="str">
        <f t="shared" si="0"/>
        <v>华润（集团）有限公司</v>
      </c>
      <c r="N25" s="22"/>
      <c r="O25" s="22"/>
      <c r="P25" s="22" t="s">
        <v>306</v>
      </c>
      <c r="Q25" s="3" t="s">
        <v>480</v>
      </c>
      <c r="R25" s="3">
        <v>-42.99</v>
      </c>
      <c r="S25" s="2"/>
    </row>
    <row r="26" spans="3:19" ht="46.8" x14ac:dyDescent="0.25">
      <c r="C26" s="2" t="s">
        <v>488</v>
      </c>
      <c r="D26" s="2" t="s">
        <v>484</v>
      </c>
      <c r="E26" s="3" t="s">
        <v>486</v>
      </c>
      <c r="F26" s="3" t="s">
        <v>487</v>
      </c>
      <c r="G26" s="28" t="s">
        <v>483</v>
      </c>
      <c r="H26" s="24">
        <v>473500</v>
      </c>
      <c r="I26" s="20" t="s">
        <v>485</v>
      </c>
      <c r="J26" s="20">
        <v>43432</v>
      </c>
      <c r="K26" s="21">
        <v>43459</v>
      </c>
      <c r="L26" s="23" t="s">
        <v>490</v>
      </c>
      <c r="M26" s="2" t="str">
        <f t="shared" si="0"/>
        <v>成都农村商业银行股份有限公司</v>
      </c>
      <c r="N26" s="22"/>
      <c r="O26" s="22"/>
      <c r="P26" s="22" t="s">
        <v>306</v>
      </c>
      <c r="Q26" s="3" t="s">
        <v>489</v>
      </c>
      <c r="R26" s="3">
        <v>27860.931400000001</v>
      </c>
      <c r="S26" s="2"/>
    </row>
    <row r="27" spans="3:19" ht="46.8" x14ac:dyDescent="0.25">
      <c r="C27" s="2" t="s">
        <v>198</v>
      </c>
      <c r="D27" s="2" t="s">
        <v>417</v>
      </c>
      <c r="E27" s="3" t="s">
        <v>421</v>
      </c>
      <c r="F27" s="3" t="s">
        <v>420</v>
      </c>
      <c r="G27" s="3" t="s">
        <v>416</v>
      </c>
      <c r="H27" s="24">
        <v>717</v>
      </c>
      <c r="I27" s="20" t="s">
        <v>418</v>
      </c>
      <c r="J27" s="20">
        <v>43432</v>
      </c>
      <c r="K27" s="21">
        <v>43459</v>
      </c>
      <c r="L27" s="3" t="s">
        <v>196</v>
      </c>
      <c r="M27" s="2" t="str">
        <f t="shared" si="0"/>
        <v>中国兵器装备集团有限公司</v>
      </c>
      <c r="N27" s="22" t="str">
        <f>VLOOKUP(M27,股权!$D$138:$F$221,3,FALSE)</f>
        <v>机械/设备制造（专有设备）</v>
      </c>
      <c r="O27" s="22" t="str">
        <f>VLOOKUP(M27,股权!$D$138:$F$221,2,FALSE)</f>
        <v>王艳峰</v>
      </c>
      <c r="P27" s="22" t="s">
        <v>419</v>
      </c>
      <c r="Q27" s="3" t="s">
        <v>422</v>
      </c>
      <c r="R27" s="3">
        <v>-3270.8483110000002</v>
      </c>
      <c r="S27" s="2"/>
    </row>
    <row r="28" spans="3:19" ht="62.4" x14ac:dyDescent="0.25">
      <c r="C28" s="2" t="s">
        <v>414</v>
      </c>
      <c r="D28" s="2" t="s">
        <v>409</v>
      </c>
      <c r="E28" s="3" t="s">
        <v>413</v>
      </c>
      <c r="F28" s="3" t="s">
        <v>412</v>
      </c>
      <c r="G28" s="3" t="s">
        <v>408</v>
      </c>
      <c r="H28" s="24">
        <v>591.37</v>
      </c>
      <c r="I28" s="20" t="s">
        <v>410</v>
      </c>
      <c r="J28" s="20">
        <v>43432</v>
      </c>
      <c r="K28" s="21">
        <v>43459</v>
      </c>
      <c r="L28" s="3" t="s">
        <v>196</v>
      </c>
      <c r="M28" s="2" t="str">
        <f t="shared" si="0"/>
        <v>重庆两江新区管理委员会</v>
      </c>
      <c r="N28" s="22"/>
      <c r="O28" s="22"/>
      <c r="P28" s="22" t="s">
        <v>411</v>
      </c>
      <c r="Q28" s="3" t="s">
        <v>415</v>
      </c>
      <c r="R28" s="3">
        <v>1.115289</v>
      </c>
      <c r="S28" s="2"/>
    </row>
    <row r="29" spans="3:19" x14ac:dyDescent="0.25">
      <c r="C29" s="16"/>
      <c r="D29" s="16"/>
      <c r="E29" s="16"/>
      <c r="F29" s="16"/>
      <c r="G29" s="2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6"/>
    </row>
    <row r="30" spans="3:19" ht="14.25" customHeight="1" x14ac:dyDescent="0.25">
      <c r="C30" s="16"/>
      <c r="D30" s="16"/>
      <c r="E30" s="16"/>
      <c r="F30" s="16"/>
      <c r="G30" s="2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6"/>
    </row>
    <row r="32" spans="3:19" ht="33" customHeight="1" x14ac:dyDescent="0.25">
      <c r="E32" s="27"/>
    </row>
    <row r="39" ht="33" customHeight="1" x14ac:dyDescent="0.25"/>
    <row r="60" ht="49.5" customHeight="1" x14ac:dyDescent="0.25"/>
    <row r="138" spans="4:6" ht="15.6" x14ac:dyDescent="0.25">
      <c r="D138" s="4" t="s">
        <v>50</v>
      </c>
      <c r="E138" s="11" t="s">
        <v>68</v>
      </c>
      <c r="F138" s="12" t="s">
        <v>21</v>
      </c>
    </row>
    <row r="139" spans="4:6" ht="15.6" x14ac:dyDescent="0.25">
      <c r="D139" s="4" t="s">
        <v>69</v>
      </c>
      <c r="E139" s="11" t="s">
        <v>68</v>
      </c>
      <c r="F139" s="12" t="s">
        <v>21</v>
      </c>
    </row>
    <row r="140" spans="4:6" ht="30" x14ac:dyDescent="0.25">
      <c r="D140" s="4" t="s">
        <v>52</v>
      </c>
      <c r="E140" s="11" t="s">
        <v>68</v>
      </c>
      <c r="F140" s="12" t="s">
        <v>21</v>
      </c>
    </row>
    <row r="141" spans="4:6" ht="15.6" x14ac:dyDescent="0.25">
      <c r="D141" s="4" t="s">
        <v>51</v>
      </c>
      <c r="E141" s="11" t="s">
        <v>68</v>
      </c>
      <c r="F141" s="12" t="s">
        <v>21</v>
      </c>
    </row>
    <row r="142" spans="4:6" ht="30" x14ac:dyDescent="0.25">
      <c r="D142" s="4" t="s">
        <v>70</v>
      </c>
      <c r="E142" s="11" t="s">
        <v>68</v>
      </c>
      <c r="F142" s="7" t="s">
        <v>21</v>
      </c>
    </row>
    <row r="143" spans="4:6" ht="15.6" x14ac:dyDescent="0.25">
      <c r="D143" s="4" t="s">
        <v>72</v>
      </c>
      <c r="E143" s="11" t="s">
        <v>123</v>
      </c>
      <c r="F143" s="7" t="s">
        <v>71</v>
      </c>
    </row>
    <row r="144" spans="4:6" ht="30" x14ac:dyDescent="0.25">
      <c r="D144" s="4" t="s">
        <v>124</v>
      </c>
      <c r="E144" s="11" t="s">
        <v>123</v>
      </c>
      <c r="F144" s="7" t="s">
        <v>71</v>
      </c>
    </row>
    <row r="145" spans="4:6" ht="30" x14ac:dyDescent="0.25">
      <c r="D145" s="4" t="s">
        <v>20</v>
      </c>
      <c r="E145" s="11" t="s">
        <v>68</v>
      </c>
      <c r="F145" s="7" t="s">
        <v>71</v>
      </c>
    </row>
    <row r="146" spans="4:6" ht="15.6" x14ac:dyDescent="0.25">
      <c r="D146" s="4" t="s">
        <v>25</v>
      </c>
      <c r="E146" s="11" t="s">
        <v>68</v>
      </c>
      <c r="F146" s="7" t="s">
        <v>71</v>
      </c>
    </row>
    <row r="147" spans="4:6" ht="15.6" x14ac:dyDescent="0.25">
      <c r="D147" s="4" t="s">
        <v>63</v>
      </c>
      <c r="E147" s="11" t="s">
        <v>123</v>
      </c>
      <c r="F147" s="12" t="s">
        <v>73</v>
      </c>
    </row>
    <row r="148" spans="4:6" ht="30" x14ac:dyDescent="0.25">
      <c r="D148" s="4" t="s">
        <v>74</v>
      </c>
      <c r="E148" s="11" t="s">
        <v>123</v>
      </c>
      <c r="F148" s="12" t="s">
        <v>73</v>
      </c>
    </row>
    <row r="149" spans="4:6" ht="30" x14ac:dyDescent="0.25">
      <c r="D149" s="4" t="s">
        <v>75</v>
      </c>
      <c r="E149" s="11" t="s">
        <v>68</v>
      </c>
      <c r="F149" s="12" t="s">
        <v>73</v>
      </c>
    </row>
    <row r="150" spans="4:6" ht="15.6" x14ac:dyDescent="0.25">
      <c r="D150" s="4" t="s">
        <v>76</v>
      </c>
      <c r="E150" s="11" t="s">
        <v>123</v>
      </c>
      <c r="F150" s="12" t="s">
        <v>73</v>
      </c>
    </row>
    <row r="151" spans="4:6" ht="15.6" x14ac:dyDescent="0.25">
      <c r="D151" s="4" t="s">
        <v>77</v>
      </c>
      <c r="E151" s="11" t="s">
        <v>68</v>
      </c>
      <c r="F151" s="12" t="s">
        <v>73</v>
      </c>
    </row>
    <row r="152" spans="4:6" ht="30" x14ac:dyDescent="0.25">
      <c r="D152" s="4" t="s">
        <v>54</v>
      </c>
      <c r="E152" s="11" t="s">
        <v>68</v>
      </c>
      <c r="F152" s="12" t="s">
        <v>125</v>
      </c>
    </row>
    <row r="153" spans="4:6" ht="30" x14ac:dyDescent="0.25">
      <c r="D153" s="4" t="s">
        <v>64</v>
      </c>
      <c r="E153" s="11" t="s">
        <v>68</v>
      </c>
      <c r="F153" s="12" t="s">
        <v>125</v>
      </c>
    </row>
    <row r="154" spans="4:6" ht="15.6" x14ac:dyDescent="0.25">
      <c r="D154" s="4" t="s">
        <v>78</v>
      </c>
      <c r="E154" s="11" t="s">
        <v>68</v>
      </c>
      <c r="F154" s="12" t="s">
        <v>125</v>
      </c>
    </row>
    <row r="155" spans="4:6" ht="30" x14ac:dyDescent="0.25">
      <c r="D155" s="4" t="s">
        <v>136</v>
      </c>
      <c r="E155" s="11" t="s">
        <v>68</v>
      </c>
      <c r="F155" s="12" t="s">
        <v>125</v>
      </c>
    </row>
    <row r="156" spans="4:6" ht="30" x14ac:dyDescent="0.25">
      <c r="D156" s="4" t="s">
        <v>27</v>
      </c>
      <c r="E156" s="11" t="s">
        <v>22</v>
      </c>
      <c r="F156" s="12" t="s">
        <v>79</v>
      </c>
    </row>
    <row r="157" spans="4:6" ht="15.6" x14ac:dyDescent="0.25">
      <c r="D157" s="4" t="s">
        <v>80</v>
      </c>
      <c r="E157" s="11" t="s">
        <v>22</v>
      </c>
      <c r="F157" s="12" t="s">
        <v>79</v>
      </c>
    </row>
    <row r="158" spans="4:6" ht="15.6" x14ac:dyDescent="0.25">
      <c r="D158" s="4" t="s">
        <v>111</v>
      </c>
      <c r="E158" s="11" t="s">
        <v>22</v>
      </c>
      <c r="F158" s="12" t="s">
        <v>79</v>
      </c>
    </row>
    <row r="159" spans="4:6" ht="30" x14ac:dyDescent="0.25">
      <c r="D159" s="4" t="s">
        <v>26</v>
      </c>
      <c r="E159" s="11" t="s">
        <v>22</v>
      </c>
      <c r="F159" s="12" t="s">
        <v>79</v>
      </c>
    </row>
    <row r="160" spans="4:6" ht="15.6" x14ac:dyDescent="0.25">
      <c r="D160" s="4" t="s">
        <v>82</v>
      </c>
      <c r="E160" s="11" t="s">
        <v>22</v>
      </c>
      <c r="F160" s="12" t="s">
        <v>81</v>
      </c>
    </row>
    <row r="161" spans="4:6" ht="30" x14ac:dyDescent="0.25">
      <c r="D161" s="4" t="s">
        <v>83</v>
      </c>
      <c r="E161" s="11" t="s">
        <v>22</v>
      </c>
      <c r="F161" s="12" t="s">
        <v>81</v>
      </c>
    </row>
    <row r="162" spans="4:6" ht="30" x14ac:dyDescent="0.25">
      <c r="D162" s="4" t="s">
        <v>85</v>
      </c>
      <c r="E162" s="11" t="s">
        <v>22</v>
      </c>
      <c r="F162" s="12" t="s">
        <v>23</v>
      </c>
    </row>
    <row r="163" spans="4:6" ht="30" x14ac:dyDescent="0.25">
      <c r="D163" s="4" t="s">
        <v>24</v>
      </c>
      <c r="E163" s="11" t="s">
        <v>22</v>
      </c>
      <c r="F163" s="12" t="s">
        <v>23</v>
      </c>
    </row>
    <row r="164" spans="4:6" ht="30" x14ac:dyDescent="0.25">
      <c r="D164" s="4" t="s">
        <v>53</v>
      </c>
      <c r="E164" s="11" t="s">
        <v>22</v>
      </c>
      <c r="F164" s="7" t="s">
        <v>23</v>
      </c>
    </row>
    <row r="165" spans="4:6" ht="15.6" x14ac:dyDescent="0.25">
      <c r="D165" s="4" t="s">
        <v>142</v>
      </c>
      <c r="E165" s="11" t="s">
        <v>22</v>
      </c>
      <c r="F165" s="7" t="s">
        <v>125</v>
      </c>
    </row>
    <row r="166" spans="4:6" ht="30" x14ac:dyDescent="0.25">
      <c r="D166" s="4" t="s">
        <v>143</v>
      </c>
      <c r="E166" s="11" t="s">
        <v>22</v>
      </c>
      <c r="F166" s="7" t="s">
        <v>125</v>
      </c>
    </row>
    <row r="167" spans="4:6" ht="15.6" x14ac:dyDescent="0.25">
      <c r="D167" s="4" t="s">
        <v>144</v>
      </c>
      <c r="E167" s="11" t="s">
        <v>22</v>
      </c>
      <c r="F167" s="7" t="s">
        <v>125</v>
      </c>
    </row>
    <row r="168" spans="4:6" ht="30" x14ac:dyDescent="0.25">
      <c r="D168" s="4" t="s">
        <v>145</v>
      </c>
      <c r="E168" s="11" t="s">
        <v>22</v>
      </c>
      <c r="F168" s="7" t="s">
        <v>125</v>
      </c>
    </row>
    <row r="169" spans="4:6" ht="15.6" x14ac:dyDescent="0.25">
      <c r="D169" s="4" t="s">
        <v>108</v>
      </c>
      <c r="E169" s="11" t="s">
        <v>22</v>
      </c>
      <c r="F169" s="12" t="s">
        <v>125</v>
      </c>
    </row>
    <row r="170" spans="4:6" ht="30" x14ac:dyDescent="0.25">
      <c r="D170" s="4" t="s">
        <v>31</v>
      </c>
      <c r="E170" s="11" t="s">
        <v>22</v>
      </c>
      <c r="F170" s="12" t="s">
        <v>125</v>
      </c>
    </row>
    <row r="171" spans="4:6" ht="15.6" x14ac:dyDescent="0.25">
      <c r="D171" s="4" t="s">
        <v>126</v>
      </c>
      <c r="E171" s="11" t="s">
        <v>22</v>
      </c>
      <c r="F171" s="12" t="s">
        <v>125</v>
      </c>
    </row>
    <row r="172" spans="4:6" ht="30" x14ac:dyDescent="0.25">
      <c r="D172" s="4" t="s">
        <v>86</v>
      </c>
      <c r="E172" s="11" t="s">
        <v>17</v>
      </c>
      <c r="F172" s="7" t="s">
        <v>18</v>
      </c>
    </row>
    <row r="173" spans="4:6" ht="30" x14ac:dyDescent="0.25">
      <c r="D173" s="4" t="s">
        <v>46</v>
      </c>
      <c r="E173" s="11" t="s">
        <v>17</v>
      </c>
      <c r="F173" s="12" t="s">
        <v>18</v>
      </c>
    </row>
    <row r="174" spans="4:6" ht="30" x14ac:dyDescent="0.25">
      <c r="D174" s="4" t="s">
        <v>40</v>
      </c>
      <c r="E174" s="11" t="s">
        <v>112</v>
      </c>
      <c r="F174" s="12" t="s">
        <v>18</v>
      </c>
    </row>
    <row r="175" spans="4:6" ht="30" x14ac:dyDescent="0.25">
      <c r="D175" s="4" t="s">
        <v>47</v>
      </c>
      <c r="E175" s="11" t="s">
        <v>17</v>
      </c>
      <c r="F175" s="12" t="s">
        <v>18</v>
      </c>
    </row>
    <row r="176" spans="4:6" ht="15.6" x14ac:dyDescent="0.25">
      <c r="D176" s="4" t="s">
        <v>87</v>
      </c>
      <c r="E176" s="11" t="s">
        <v>112</v>
      </c>
      <c r="F176" s="12" t="s">
        <v>18</v>
      </c>
    </row>
    <row r="177" spans="4:6" ht="15.6" x14ac:dyDescent="0.25">
      <c r="D177" s="4" t="s">
        <v>88</v>
      </c>
      <c r="E177" s="11" t="s">
        <v>17</v>
      </c>
      <c r="F177" s="12" t="s">
        <v>18</v>
      </c>
    </row>
    <row r="178" spans="4:6" ht="30" x14ac:dyDescent="0.25">
      <c r="D178" s="4" t="s">
        <v>89</v>
      </c>
      <c r="E178" s="11" t="s">
        <v>17</v>
      </c>
      <c r="F178" s="7" t="s">
        <v>18</v>
      </c>
    </row>
    <row r="179" spans="4:6" ht="15.6" x14ac:dyDescent="0.25">
      <c r="D179" s="4" t="s">
        <v>90</v>
      </c>
      <c r="E179" s="11" t="s">
        <v>17</v>
      </c>
      <c r="F179" s="7" t="s">
        <v>18</v>
      </c>
    </row>
    <row r="180" spans="4:6" ht="15.6" x14ac:dyDescent="0.25">
      <c r="D180" s="4" t="s">
        <v>91</v>
      </c>
      <c r="E180" s="11" t="s">
        <v>112</v>
      </c>
      <c r="F180" s="7" t="s">
        <v>18</v>
      </c>
    </row>
    <row r="181" spans="4:6" ht="15.6" x14ac:dyDescent="0.25">
      <c r="D181" s="4" t="s">
        <v>19</v>
      </c>
      <c r="E181" s="11" t="s">
        <v>17</v>
      </c>
      <c r="F181" s="7" t="s">
        <v>71</v>
      </c>
    </row>
    <row r="182" spans="4:6" ht="30" x14ac:dyDescent="0.25">
      <c r="D182" s="4" t="s">
        <v>92</v>
      </c>
      <c r="E182" s="13" t="s">
        <v>112</v>
      </c>
      <c r="F182" s="7" t="s">
        <v>71</v>
      </c>
    </row>
    <row r="183" spans="4:6" ht="15.6" x14ac:dyDescent="0.25">
      <c r="D183" s="4" t="s">
        <v>49</v>
      </c>
      <c r="E183" s="13" t="s">
        <v>137</v>
      </c>
      <c r="F183" s="7" t="s">
        <v>71</v>
      </c>
    </row>
    <row r="184" spans="4:6" ht="30" x14ac:dyDescent="0.25">
      <c r="D184" s="4" t="s">
        <v>48</v>
      </c>
      <c r="E184" s="13" t="s">
        <v>17</v>
      </c>
      <c r="F184" s="12" t="s">
        <v>93</v>
      </c>
    </row>
    <row r="185" spans="4:6" ht="30" x14ac:dyDescent="0.25">
      <c r="D185" s="4" t="s">
        <v>94</v>
      </c>
      <c r="E185" s="13" t="s">
        <v>17</v>
      </c>
      <c r="F185" s="12" t="s">
        <v>93</v>
      </c>
    </row>
    <row r="186" spans="4:6" ht="15.6" x14ac:dyDescent="0.25">
      <c r="D186" s="4" t="s">
        <v>95</v>
      </c>
      <c r="E186" s="13" t="s">
        <v>112</v>
      </c>
      <c r="F186" s="7" t="s">
        <v>125</v>
      </c>
    </row>
    <row r="187" spans="4:6" ht="30" x14ac:dyDescent="0.25">
      <c r="D187" s="4" t="s">
        <v>98</v>
      </c>
      <c r="E187" s="11" t="s">
        <v>112</v>
      </c>
      <c r="F187" s="12" t="s">
        <v>125</v>
      </c>
    </row>
    <row r="188" spans="4:6" ht="30" x14ac:dyDescent="0.25">
      <c r="D188" s="4" t="s">
        <v>35</v>
      </c>
      <c r="E188" s="11" t="s">
        <v>17</v>
      </c>
      <c r="F188" s="12" t="s">
        <v>125</v>
      </c>
    </row>
    <row r="189" spans="4:6" ht="15.6" x14ac:dyDescent="0.25">
      <c r="D189" s="4" t="s">
        <v>96</v>
      </c>
      <c r="E189" s="11" t="s">
        <v>17</v>
      </c>
      <c r="F189" s="12" t="s">
        <v>125</v>
      </c>
    </row>
    <row r="190" spans="4:6" ht="15.6" x14ac:dyDescent="0.25">
      <c r="D190" s="4" t="s">
        <v>56</v>
      </c>
      <c r="E190" s="11" t="s">
        <v>29</v>
      </c>
      <c r="F190" s="12" t="s">
        <v>118</v>
      </c>
    </row>
    <row r="191" spans="4:6" ht="15.6" x14ac:dyDescent="0.25">
      <c r="D191" s="4" t="s">
        <v>57</v>
      </c>
      <c r="E191" s="11" t="s">
        <v>29</v>
      </c>
      <c r="F191" s="12" t="s">
        <v>118</v>
      </c>
    </row>
    <row r="192" spans="4:6" ht="30" x14ac:dyDescent="0.25">
      <c r="D192" s="4" t="s">
        <v>114</v>
      </c>
      <c r="E192" s="11" t="s">
        <v>115</v>
      </c>
      <c r="F192" s="7" t="s">
        <v>118</v>
      </c>
    </row>
    <row r="193" spans="4:6" ht="15.6" x14ac:dyDescent="0.25">
      <c r="D193" s="4" t="s">
        <v>99</v>
      </c>
      <c r="E193" s="11" t="s">
        <v>115</v>
      </c>
      <c r="F193" s="7" t="s">
        <v>118</v>
      </c>
    </row>
    <row r="194" spans="4:6" ht="15.6" x14ac:dyDescent="0.25">
      <c r="D194" s="4" t="s">
        <v>105</v>
      </c>
      <c r="E194" s="11" t="s">
        <v>115</v>
      </c>
      <c r="F194" s="7" t="s">
        <v>118</v>
      </c>
    </row>
    <row r="195" spans="4:6" ht="30" x14ac:dyDescent="0.25">
      <c r="D195" s="4" t="s">
        <v>28</v>
      </c>
      <c r="E195" s="11" t="s">
        <v>29</v>
      </c>
      <c r="F195" s="12" t="s">
        <v>118</v>
      </c>
    </row>
    <row r="196" spans="4:6" ht="15.6" x14ac:dyDescent="0.25">
      <c r="D196" s="4" t="s">
        <v>59</v>
      </c>
      <c r="E196" s="11" t="s">
        <v>29</v>
      </c>
      <c r="F196" s="12" t="s">
        <v>100</v>
      </c>
    </row>
    <row r="197" spans="4:6" ht="30" x14ac:dyDescent="0.25">
      <c r="D197" s="4" t="s">
        <v>101</v>
      </c>
      <c r="E197" s="11" t="s">
        <v>113</v>
      </c>
      <c r="F197" s="12" t="s">
        <v>100</v>
      </c>
    </row>
    <row r="198" spans="4:6" ht="15.6" x14ac:dyDescent="0.25">
      <c r="D198" s="4" t="s">
        <v>30</v>
      </c>
      <c r="E198" s="11" t="s">
        <v>113</v>
      </c>
      <c r="F198" s="7" t="s">
        <v>100</v>
      </c>
    </row>
    <row r="199" spans="4:6" ht="15.6" x14ac:dyDescent="0.25">
      <c r="D199" s="4" t="s">
        <v>60</v>
      </c>
      <c r="E199" s="14" t="s">
        <v>146</v>
      </c>
      <c r="F199" s="7" t="s">
        <v>102</v>
      </c>
    </row>
    <row r="200" spans="4:6" ht="30" x14ac:dyDescent="0.25">
      <c r="D200" s="4" t="s">
        <v>61</v>
      </c>
      <c r="E200" s="11" t="s">
        <v>115</v>
      </c>
      <c r="F200" s="12" t="s">
        <v>102</v>
      </c>
    </row>
    <row r="201" spans="4:6" ht="30" x14ac:dyDescent="0.25">
      <c r="D201" s="4" t="s">
        <v>103</v>
      </c>
      <c r="E201" s="11" t="s">
        <v>113</v>
      </c>
      <c r="F201" s="12" t="s">
        <v>102</v>
      </c>
    </row>
    <row r="202" spans="4:6" ht="15.6" x14ac:dyDescent="0.25">
      <c r="D202" s="4" t="s">
        <v>84</v>
      </c>
      <c r="E202" s="11" t="s">
        <v>113</v>
      </c>
      <c r="F202" s="12" t="s">
        <v>102</v>
      </c>
    </row>
    <row r="203" spans="4:6" ht="30" x14ac:dyDescent="0.25">
      <c r="D203" s="4" t="s">
        <v>104</v>
      </c>
      <c r="E203" s="15" t="s">
        <v>113</v>
      </c>
      <c r="F203" s="7" t="s">
        <v>102</v>
      </c>
    </row>
    <row r="204" spans="4:6" ht="30" x14ac:dyDescent="0.25">
      <c r="D204" s="4" t="s">
        <v>65</v>
      </c>
      <c r="E204" s="11" t="s">
        <v>109</v>
      </c>
      <c r="F204" s="12" t="s">
        <v>106</v>
      </c>
    </row>
    <row r="205" spans="4:6" ht="30" x14ac:dyDescent="0.25">
      <c r="D205" s="4" t="s">
        <v>66</v>
      </c>
      <c r="E205" s="11" t="s">
        <v>109</v>
      </c>
      <c r="F205" s="12" t="s">
        <v>106</v>
      </c>
    </row>
    <row r="206" spans="4:6" ht="30" x14ac:dyDescent="0.25">
      <c r="D206" s="4" t="s">
        <v>32</v>
      </c>
      <c r="E206" s="11" t="s">
        <v>147</v>
      </c>
      <c r="F206" s="12" t="s">
        <v>107</v>
      </c>
    </row>
    <row r="207" spans="4:6" ht="30" x14ac:dyDescent="0.25">
      <c r="D207" s="4" t="s">
        <v>33</v>
      </c>
      <c r="E207" s="15" t="s">
        <v>29</v>
      </c>
      <c r="F207" s="7" t="s">
        <v>107</v>
      </c>
    </row>
    <row r="208" spans="4:6" ht="15.6" x14ac:dyDescent="0.25">
      <c r="D208" s="4" t="s">
        <v>127</v>
      </c>
      <c r="E208" s="11" t="s">
        <v>109</v>
      </c>
      <c r="F208" s="12" t="s">
        <v>125</v>
      </c>
    </row>
    <row r="209" spans="4:6" ht="15.6" x14ac:dyDescent="0.25">
      <c r="D209" s="4" t="s">
        <v>138</v>
      </c>
      <c r="E209" s="11" t="s">
        <v>109</v>
      </c>
      <c r="F209" s="12" t="s">
        <v>125</v>
      </c>
    </row>
    <row r="210" spans="4:6" ht="30" x14ac:dyDescent="0.25">
      <c r="D210" s="4" t="s">
        <v>131</v>
      </c>
      <c r="E210" s="11" t="s">
        <v>109</v>
      </c>
      <c r="F210" s="12" t="s">
        <v>125</v>
      </c>
    </row>
    <row r="211" spans="4:6" ht="30" x14ac:dyDescent="0.25">
      <c r="D211" s="4" t="s">
        <v>62</v>
      </c>
      <c r="E211" s="15" t="s">
        <v>109</v>
      </c>
      <c r="F211" s="7" t="s">
        <v>125</v>
      </c>
    </row>
    <row r="212" spans="4:6" ht="30" x14ac:dyDescent="0.25">
      <c r="D212" s="4" t="s">
        <v>58</v>
      </c>
      <c r="E212" s="11" t="s">
        <v>128</v>
      </c>
      <c r="F212" s="12" t="s">
        <v>118</v>
      </c>
    </row>
    <row r="213" spans="4:6" ht="15.6" x14ac:dyDescent="0.25">
      <c r="D213" s="4" t="s">
        <v>97</v>
      </c>
      <c r="E213" s="11" t="s">
        <v>128</v>
      </c>
      <c r="F213" s="12" t="s">
        <v>118</v>
      </c>
    </row>
    <row r="214" spans="4:6" ht="15.6" x14ac:dyDescent="0.25">
      <c r="D214" s="4" t="s">
        <v>110</v>
      </c>
      <c r="E214" s="11" t="s">
        <v>128</v>
      </c>
      <c r="F214" s="12" t="s">
        <v>73</v>
      </c>
    </row>
    <row r="215" spans="4:6" ht="30" x14ac:dyDescent="0.25">
      <c r="D215" s="4" t="s">
        <v>55</v>
      </c>
      <c r="E215" s="15" t="s">
        <v>128</v>
      </c>
      <c r="F215" s="7" t="s">
        <v>125</v>
      </c>
    </row>
    <row r="216" spans="4:6" ht="30" x14ac:dyDescent="0.25">
      <c r="D216" s="4" t="s">
        <v>139</v>
      </c>
      <c r="E216" s="15" t="s">
        <v>140</v>
      </c>
      <c r="F216" s="7" t="s">
        <v>106</v>
      </c>
    </row>
    <row r="217" spans="4:6" ht="30" x14ac:dyDescent="0.25">
      <c r="D217" s="4" t="s">
        <v>129</v>
      </c>
      <c r="E217" s="15" t="s">
        <v>34</v>
      </c>
      <c r="F217" s="7" t="s">
        <v>141</v>
      </c>
    </row>
    <row r="218" spans="4:6" ht="15.6" x14ac:dyDescent="0.25">
      <c r="D218" s="4" t="s">
        <v>130</v>
      </c>
      <c r="E218" s="15" t="s">
        <v>34</v>
      </c>
      <c r="F218" s="7" t="s">
        <v>141</v>
      </c>
    </row>
    <row r="219" spans="4:6" ht="30" x14ac:dyDescent="0.25">
      <c r="D219" s="4" t="s">
        <v>132</v>
      </c>
      <c r="E219" s="15" t="s">
        <v>116</v>
      </c>
      <c r="F219" s="7" t="s">
        <v>141</v>
      </c>
    </row>
    <row r="220" spans="4:6" ht="30" x14ac:dyDescent="0.25">
      <c r="D220" s="4" t="s">
        <v>133</v>
      </c>
      <c r="E220" s="15" t="s">
        <v>117</v>
      </c>
      <c r="F220" s="7" t="s">
        <v>141</v>
      </c>
    </row>
    <row r="221" spans="4:6" ht="30" x14ac:dyDescent="0.25">
      <c r="D221" s="4" t="s">
        <v>134</v>
      </c>
      <c r="E221" s="15" t="s">
        <v>135</v>
      </c>
      <c r="F221" s="7" t="s">
        <v>141</v>
      </c>
    </row>
  </sheetData>
  <autoFilter ref="C3:S28"/>
  <sortState ref="C4:S23">
    <sortCondition ref="P4:P23"/>
    <sortCondition ref="C4:C23" customList="央企,部委,市属,民营"/>
    <sortCondition ref="D4:D23"/>
  </sortState>
  <mergeCells count="1">
    <mergeCell ref="C2:S2"/>
  </mergeCells>
  <phoneticPr fontId="10" type="noConversion"/>
  <conditionalFormatting sqref="E199">
    <cfRule type="duplicateValues" dxfId="29" priority="91"/>
    <cfRule type="duplicateValues" priority="92"/>
  </conditionalFormatting>
  <conditionalFormatting sqref="G31:G1048576 G20:G28 G1:G18">
    <cfRule type="duplicateValues" dxfId="28" priority="7"/>
  </conditionalFormatting>
  <conditionalFormatting sqref="G19">
    <cfRule type="duplicateValues" dxfId="27" priority="6"/>
  </conditionalFormatting>
  <conditionalFormatting sqref="G31:G1048576 G1:G28">
    <cfRule type="duplicateValues" dxfId="26" priority="5"/>
  </conditionalFormatting>
  <conditionalFormatting sqref="F29:F30 R29:R30">
    <cfRule type="duplicateValues" dxfId="25" priority="2"/>
  </conditionalFormatting>
  <conditionalFormatting sqref="G1:G1048576">
    <cfRule type="duplicateValues" dxfId="2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L1:L28 L31:L1048576</xm:sqref>
        </x14:conditionalFormatting>
        <x14:conditionalFormatting xmlns:xm="http://schemas.microsoft.com/office/excel/2006/main">
          <x14:cfRule type="containsText" priority="3" operator="containsText" id="{C93F7501-1AAA-48A4-99CF-D90C423A8E99}">
            <xm:f>NOT(ISERROR(SEARCH("北京智德盛投资顾问有限公司",K29)))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269DCF46-5D60-41F0-964D-064E312EB176}">
            <xm:f>NOT(ISERROR(SEARCH("智德盛投资顾问（上海）有限公司",K29)))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K29:K30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I25" sqref="I25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6" style="1" customWidth="1"/>
    <col min="12" max="12" width="17.8867187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29" t="s">
        <v>41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42</v>
      </c>
      <c r="G3" s="17" t="s">
        <v>5</v>
      </c>
      <c r="H3" s="18" t="s">
        <v>43</v>
      </c>
      <c r="I3" s="18" t="s">
        <v>67</v>
      </c>
      <c r="J3" s="19" t="s">
        <v>7</v>
      </c>
      <c r="K3" s="19" t="s">
        <v>8</v>
      </c>
      <c r="L3" s="19" t="s">
        <v>9</v>
      </c>
      <c r="M3" s="19" t="s">
        <v>44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121</v>
      </c>
      <c r="T3" s="17" t="s">
        <v>16</v>
      </c>
    </row>
    <row r="4" spans="3:20" ht="71.25" customHeight="1" x14ac:dyDescent="0.25">
      <c r="C4" s="16"/>
      <c r="D4" s="16"/>
      <c r="E4" s="16"/>
      <c r="F4" s="16"/>
      <c r="G4" s="2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26"/>
      <c r="T4" s="16"/>
    </row>
    <row r="5" spans="3:20" x14ac:dyDescent="0.25">
      <c r="C5" s="16"/>
      <c r="D5" s="16"/>
      <c r="E5" s="16"/>
      <c r="F5" s="16"/>
      <c r="G5" s="2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26"/>
      <c r="T5" s="16"/>
    </row>
    <row r="6" spans="3:20" x14ac:dyDescent="0.25">
      <c r="C6" s="16"/>
      <c r="D6" s="16"/>
      <c r="E6" s="16"/>
      <c r="F6" s="16"/>
      <c r="G6" s="2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26"/>
      <c r="T6" s="16"/>
    </row>
    <row r="7" spans="3:20" x14ac:dyDescent="0.25">
      <c r="C7" s="16"/>
      <c r="D7" s="16"/>
      <c r="E7" s="16"/>
      <c r="F7" s="16"/>
      <c r="G7" s="2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26"/>
      <c r="T7" s="16"/>
    </row>
    <row r="8" spans="3:20" ht="29.25" customHeight="1" x14ac:dyDescent="0.25">
      <c r="C8" s="16"/>
      <c r="D8" s="16"/>
      <c r="E8" s="16"/>
      <c r="F8" s="16"/>
      <c r="G8" s="2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26"/>
      <c r="T8" s="16"/>
    </row>
    <row r="9" spans="3:20" x14ac:dyDescent="0.25">
      <c r="C9" s="16"/>
      <c r="D9" s="16"/>
      <c r="E9" s="16"/>
      <c r="F9" s="16"/>
      <c r="G9" s="2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6"/>
      <c r="T9" s="16"/>
    </row>
    <row r="10" spans="3:20" x14ac:dyDescent="0.25">
      <c r="C10" s="16"/>
      <c r="D10" s="16"/>
      <c r="E10" s="16"/>
      <c r="F10" s="16"/>
      <c r="G10" s="2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26"/>
      <c r="T10" s="16"/>
    </row>
    <row r="11" spans="3:20" x14ac:dyDescent="0.25">
      <c r="C11" s="16"/>
      <c r="D11" s="16"/>
      <c r="E11" s="16"/>
      <c r="F11" s="16"/>
      <c r="G11" s="2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6"/>
      <c r="T11" s="16"/>
    </row>
    <row r="12" spans="3:20" x14ac:dyDescent="0.25">
      <c r="C12" s="16"/>
      <c r="D12" s="16"/>
      <c r="E12" s="16"/>
      <c r="F12" s="16"/>
      <c r="G12" s="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6"/>
      <c r="T12" s="16"/>
    </row>
    <row r="13" spans="3:20" x14ac:dyDescent="0.25">
      <c r="C13" s="16"/>
      <c r="D13" s="16"/>
      <c r="E13" s="16"/>
      <c r="F13" s="16"/>
      <c r="G13" s="2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6"/>
      <c r="T13" s="16"/>
    </row>
    <row r="14" spans="3:20" x14ac:dyDescent="0.25">
      <c r="C14" s="16"/>
      <c r="D14" s="16"/>
      <c r="E14" s="16"/>
      <c r="F14" s="16"/>
      <c r="G14" s="2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6"/>
      <c r="T14" s="16"/>
    </row>
    <row r="15" spans="3:20" x14ac:dyDescent="0.25">
      <c r="C15" s="16"/>
      <c r="D15" s="16"/>
      <c r="E15" s="16"/>
      <c r="F15" s="16"/>
      <c r="G15" s="2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6"/>
      <c r="T15" s="16"/>
    </row>
    <row r="16" spans="3:20" x14ac:dyDescent="0.25">
      <c r="C16" s="16"/>
      <c r="D16" s="16"/>
      <c r="E16" s="16"/>
      <c r="F16" s="16"/>
      <c r="G16" s="2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6"/>
      <c r="T16" s="16"/>
    </row>
    <row r="17" spans="3:20" x14ac:dyDescent="0.25">
      <c r="C17" s="16"/>
      <c r="D17" s="16"/>
      <c r="E17" s="16"/>
      <c r="F17" s="16"/>
      <c r="G17" s="2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6"/>
      <c r="T17" s="16"/>
    </row>
    <row r="18" spans="3:20" x14ac:dyDescent="0.25">
      <c r="C18" s="16"/>
      <c r="D18" s="16"/>
      <c r="E18" s="16"/>
      <c r="F18" s="16"/>
      <c r="G18" s="2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6"/>
      <c r="T18" s="16"/>
    </row>
    <row r="19" spans="3:20" x14ac:dyDescent="0.25">
      <c r="C19" s="16"/>
      <c r="D19" s="16"/>
      <c r="E19" s="16"/>
      <c r="F19" s="16"/>
      <c r="G19" s="2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6"/>
      <c r="T19" s="16"/>
    </row>
    <row r="20" spans="3:20" x14ac:dyDescent="0.25">
      <c r="C20" s="16"/>
      <c r="D20" s="16"/>
      <c r="E20" s="16"/>
      <c r="F20" s="16"/>
      <c r="G20" s="2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6"/>
      <c r="T20" s="16"/>
    </row>
    <row r="21" spans="3:20" x14ac:dyDescent="0.25">
      <c r="C21" s="16"/>
      <c r="D21" s="16"/>
      <c r="E21" s="16"/>
      <c r="F21" s="16"/>
      <c r="G21" s="2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6"/>
      <c r="T21" s="16"/>
    </row>
    <row r="22" spans="3:20" x14ac:dyDescent="0.25">
      <c r="C22" s="16"/>
      <c r="D22" s="16"/>
      <c r="E22" s="16"/>
      <c r="F22" s="16"/>
      <c r="G22" s="2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6"/>
      <c r="T22" s="16"/>
    </row>
    <row r="23" spans="3:20" x14ac:dyDescent="0.25">
      <c r="C23" s="16"/>
      <c r="D23" s="16"/>
      <c r="E23" s="16"/>
      <c r="F23" s="16"/>
      <c r="G23" s="2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6"/>
      <c r="T23" s="16"/>
    </row>
    <row r="24" spans="3:20" x14ac:dyDescent="0.25">
      <c r="C24" s="16"/>
      <c r="D24" s="16"/>
      <c r="E24" s="16"/>
      <c r="F24" s="16"/>
      <c r="G24" s="2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6"/>
      <c r="T24" s="16"/>
    </row>
    <row r="25" spans="3:20" ht="29.25" customHeight="1" x14ac:dyDescent="0.25">
      <c r="C25" s="16"/>
      <c r="D25" s="16"/>
      <c r="E25" s="16"/>
      <c r="F25" s="16"/>
      <c r="G25" s="2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6"/>
      <c r="T25" s="16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19" priority="73"/>
  </conditionalFormatting>
  <conditionalFormatting sqref="C2">
    <cfRule type="duplicateValues" dxfId="18" priority="90"/>
    <cfRule type="duplicateValues" dxfId="17" priority="91"/>
    <cfRule type="duplicateValues" dxfId="16" priority="92"/>
  </conditionalFormatting>
  <conditionalFormatting sqref="G1:G3 G26:G1048576">
    <cfRule type="duplicateValues" dxfId="15" priority="4"/>
  </conditionalFormatting>
  <conditionalFormatting sqref="F4:F25 R4:R25">
    <cfRule type="duplicateValues" dxfId="1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M26:M1048576</xm:sqref>
        </x14:conditionalFormatting>
        <x14:conditionalFormatting xmlns:xm="http://schemas.microsoft.com/office/excel/2006/main">
          <x14:cfRule type="containsText" priority="2" operator="containsText" id="{D2CA55CC-E355-442F-8A74-6F4CBF5FD25B}">
            <xm:f>NOT(ISERROR(SEARCH("北京智德盛投资顾问有限公司",K4)))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F89CA199-448C-4729-8EA9-CA14E8208725}">
            <xm:f>NOT(ISERROR(SEARCH("智德盛投资顾问（上海）有限公司",K4)))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K4:K25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00"/>
  <sheetViews>
    <sheetView showGridLines="0" zoomScale="70" zoomScaleNormal="70" workbookViewId="0">
      <selection activeCell="N22" sqref="N22:O22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9.109375" style="16" customWidth="1"/>
    <col min="11" max="11" width="19.7773437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29" t="s">
        <v>45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37</v>
      </c>
      <c r="K3" s="19" t="s">
        <v>38</v>
      </c>
      <c r="L3" s="17" t="s">
        <v>39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253</v>
      </c>
      <c r="D4" s="2" t="s">
        <v>299</v>
      </c>
      <c r="E4" s="2" t="s">
        <v>302</v>
      </c>
      <c r="F4" s="2" t="s">
        <v>300</v>
      </c>
      <c r="G4" s="2" t="s">
        <v>298</v>
      </c>
      <c r="H4" s="24">
        <v>2437.98</v>
      </c>
      <c r="I4" s="2" t="s">
        <v>241</v>
      </c>
      <c r="J4" s="21">
        <v>43432</v>
      </c>
      <c r="K4" s="21">
        <v>43459</v>
      </c>
      <c r="L4" s="22" t="s">
        <v>301</v>
      </c>
      <c r="M4" s="2" t="str">
        <f t="shared" ref="M4:M30" si="0">E4</f>
        <v>中国五矿集团有限公司</v>
      </c>
      <c r="N4" s="22" t="str">
        <f>VLOOKUP(M4,股权!$D$138:$F$221,3,FALSE)</f>
        <v>有色金属</v>
      </c>
      <c r="O4" s="22" t="str">
        <f>VLOOKUP(M4,股权!$D$138:$F$221,2,FALSE)</f>
        <v>才宽</v>
      </c>
      <c r="P4" s="2" t="s">
        <v>296</v>
      </c>
      <c r="Q4" s="2" t="s">
        <v>295</v>
      </c>
      <c r="R4" s="2"/>
      <c r="S4" s="1"/>
    </row>
    <row r="5" spans="3:19" ht="48" customHeight="1" x14ac:dyDescent="0.25">
      <c r="C5" s="2" t="s">
        <v>156</v>
      </c>
      <c r="D5" s="2" t="s">
        <v>291</v>
      </c>
      <c r="E5" s="2" t="s">
        <v>297</v>
      </c>
      <c r="F5" s="2" t="s">
        <v>292</v>
      </c>
      <c r="G5" s="2" t="s">
        <v>290</v>
      </c>
      <c r="H5" s="24">
        <v>127.79</v>
      </c>
      <c r="I5" s="2" t="s">
        <v>293</v>
      </c>
      <c r="J5" s="21">
        <v>43432</v>
      </c>
      <c r="K5" s="21">
        <v>43445</v>
      </c>
      <c r="L5" s="22" t="s">
        <v>294</v>
      </c>
      <c r="M5" s="2" t="str">
        <f t="shared" si="0"/>
        <v>中国机械工业集团有限公司</v>
      </c>
      <c r="N5" s="22" t="str">
        <f>VLOOKUP(M5,股权!$D$138:$F$221,3,FALSE)</f>
        <v>机械/设备制造（专有设备）</v>
      </c>
      <c r="O5" s="22" t="str">
        <f>VLOOKUP(M5,股权!$D$138:$F$221,2,FALSE)</f>
        <v>张自博</v>
      </c>
      <c r="P5" s="2" t="s">
        <v>296</v>
      </c>
      <c r="Q5" s="2" t="s">
        <v>295</v>
      </c>
      <c r="R5" s="2"/>
      <c r="S5" s="1"/>
    </row>
    <row r="6" spans="3:19" ht="48" customHeight="1" x14ac:dyDescent="0.25">
      <c r="C6" s="2" t="s">
        <v>263</v>
      </c>
      <c r="D6" s="2" t="s">
        <v>289</v>
      </c>
      <c r="E6" s="2" t="s">
        <v>262</v>
      </c>
      <c r="F6" s="2" t="s">
        <v>259</v>
      </c>
      <c r="G6" s="2" t="s">
        <v>288</v>
      </c>
      <c r="H6" s="24">
        <v>255.39</v>
      </c>
      <c r="I6" s="2" t="s">
        <v>241</v>
      </c>
      <c r="J6" s="21">
        <v>43432</v>
      </c>
      <c r="K6" s="21">
        <v>43459</v>
      </c>
      <c r="L6" s="22" t="s">
        <v>260</v>
      </c>
      <c r="M6" s="2" t="str">
        <f t="shared" si="0"/>
        <v>中国航空工业集团有限公司</v>
      </c>
      <c r="N6" s="22" t="str">
        <f>VLOOKUP(M6,股权!$D$138:$F$221,3,FALSE)</f>
        <v>航空航天业</v>
      </c>
      <c r="O6" s="22" t="str">
        <f>VLOOKUP(M6,股权!$D$138:$F$221,2,FALSE)</f>
        <v>刘燕</v>
      </c>
      <c r="P6" s="2" t="s">
        <v>153</v>
      </c>
      <c r="Q6" s="2" t="s">
        <v>261</v>
      </c>
      <c r="R6" s="2"/>
      <c r="S6" s="1"/>
    </row>
    <row r="7" spans="3:19" ht="48" customHeight="1" x14ac:dyDescent="0.25">
      <c r="C7" s="2" t="s">
        <v>263</v>
      </c>
      <c r="D7" s="2" t="s">
        <v>287</v>
      </c>
      <c r="E7" s="2" t="s">
        <v>262</v>
      </c>
      <c r="F7" s="2" t="s">
        <v>259</v>
      </c>
      <c r="G7" s="2" t="s">
        <v>286</v>
      </c>
      <c r="H7" s="24">
        <v>252.82</v>
      </c>
      <c r="I7" s="2" t="s">
        <v>241</v>
      </c>
      <c r="J7" s="21">
        <v>43432</v>
      </c>
      <c r="K7" s="21">
        <v>43459</v>
      </c>
      <c r="L7" s="22" t="s">
        <v>260</v>
      </c>
      <c r="M7" s="2" t="str">
        <f t="shared" si="0"/>
        <v>中国航空工业集团有限公司</v>
      </c>
      <c r="N7" s="22" t="str">
        <f>VLOOKUP(M7,股权!$D$138:$F$221,3,FALSE)</f>
        <v>航空航天业</v>
      </c>
      <c r="O7" s="22" t="str">
        <f>VLOOKUP(M7,股权!$D$138:$F$221,2,FALSE)</f>
        <v>刘燕</v>
      </c>
      <c r="P7" s="2" t="s">
        <v>153</v>
      </c>
      <c r="Q7" s="2" t="s">
        <v>261</v>
      </c>
      <c r="R7" s="2"/>
      <c r="S7" s="1"/>
    </row>
    <row r="8" spans="3:19" ht="48" customHeight="1" x14ac:dyDescent="0.25">
      <c r="C8" s="2" t="s">
        <v>263</v>
      </c>
      <c r="D8" s="2" t="s">
        <v>276</v>
      </c>
      <c r="E8" s="2" t="s">
        <v>262</v>
      </c>
      <c r="F8" s="2" t="s">
        <v>259</v>
      </c>
      <c r="G8" s="2" t="s">
        <v>285</v>
      </c>
      <c r="H8" s="24">
        <v>248.14</v>
      </c>
      <c r="I8" s="2" t="s">
        <v>241</v>
      </c>
      <c r="J8" s="21">
        <v>43432</v>
      </c>
      <c r="K8" s="21">
        <v>43459</v>
      </c>
      <c r="L8" s="22" t="s">
        <v>260</v>
      </c>
      <c r="M8" s="2" t="str">
        <f t="shared" si="0"/>
        <v>中国航空工业集团有限公司</v>
      </c>
      <c r="N8" s="22" t="str">
        <f>VLOOKUP(M8,股权!$D$138:$F$221,3,FALSE)</f>
        <v>航空航天业</v>
      </c>
      <c r="O8" s="22" t="str">
        <f>VLOOKUP(M8,股权!$D$138:$F$221,2,FALSE)</f>
        <v>刘燕</v>
      </c>
      <c r="P8" s="2" t="s">
        <v>153</v>
      </c>
      <c r="Q8" s="2" t="s">
        <v>261</v>
      </c>
      <c r="R8" s="2"/>
      <c r="S8" s="1"/>
    </row>
    <row r="9" spans="3:19" ht="48" customHeight="1" x14ac:dyDescent="0.25">
      <c r="C9" s="2" t="s">
        <v>263</v>
      </c>
      <c r="D9" s="2" t="s">
        <v>275</v>
      </c>
      <c r="E9" s="2" t="s">
        <v>262</v>
      </c>
      <c r="F9" s="2" t="s">
        <v>259</v>
      </c>
      <c r="G9" s="2" t="s">
        <v>284</v>
      </c>
      <c r="H9" s="24">
        <v>238.69</v>
      </c>
      <c r="I9" s="2" t="s">
        <v>241</v>
      </c>
      <c r="J9" s="21">
        <v>43432</v>
      </c>
      <c r="K9" s="21">
        <v>43459</v>
      </c>
      <c r="L9" s="22" t="s">
        <v>260</v>
      </c>
      <c r="M9" s="2" t="str">
        <f t="shared" si="0"/>
        <v>中国航空工业集团有限公司</v>
      </c>
      <c r="N9" s="22" t="str">
        <f>VLOOKUP(M9,股权!$D$138:$F$221,3,FALSE)</f>
        <v>航空航天业</v>
      </c>
      <c r="O9" s="22" t="str">
        <f>VLOOKUP(M9,股权!$D$138:$F$221,2,FALSE)</f>
        <v>刘燕</v>
      </c>
      <c r="P9" s="2" t="s">
        <v>153</v>
      </c>
      <c r="Q9" s="2" t="s">
        <v>261</v>
      </c>
      <c r="R9" s="2"/>
      <c r="S9" s="1"/>
    </row>
    <row r="10" spans="3:19" ht="48" customHeight="1" x14ac:dyDescent="0.25">
      <c r="C10" s="2" t="s">
        <v>263</v>
      </c>
      <c r="D10" s="2" t="s">
        <v>274</v>
      </c>
      <c r="E10" s="2" t="s">
        <v>262</v>
      </c>
      <c r="F10" s="2" t="s">
        <v>259</v>
      </c>
      <c r="G10" s="2" t="s">
        <v>283</v>
      </c>
      <c r="H10" s="24">
        <v>236.73</v>
      </c>
      <c r="I10" s="2" t="s">
        <v>241</v>
      </c>
      <c r="J10" s="21">
        <v>43432</v>
      </c>
      <c r="K10" s="21">
        <v>43459</v>
      </c>
      <c r="L10" s="22" t="s">
        <v>260</v>
      </c>
      <c r="M10" s="2" t="str">
        <f t="shared" si="0"/>
        <v>中国航空工业集团有限公司</v>
      </c>
      <c r="N10" s="22" t="str">
        <f>VLOOKUP(M10,股权!$D$138:$F$221,3,FALSE)</f>
        <v>航空航天业</v>
      </c>
      <c r="O10" s="22" t="str">
        <f>VLOOKUP(M10,股权!$D$138:$F$221,2,FALSE)</f>
        <v>刘燕</v>
      </c>
      <c r="P10" s="2" t="s">
        <v>153</v>
      </c>
      <c r="Q10" s="2" t="s">
        <v>261</v>
      </c>
      <c r="R10" s="2"/>
      <c r="S10" s="1"/>
    </row>
    <row r="11" spans="3:19" ht="48" customHeight="1" x14ac:dyDescent="0.25">
      <c r="C11" s="2" t="s">
        <v>263</v>
      </c>
      <c r="D11" s="2" t="s">
        <v>273</v>
      </c>
      <c r="E11" s="2" t="s">
        <v>262</v>
      </c>
      <c r="F11" s="2" t="s">
        <v>259</v>
      </c>
      <c r="G11" s="2" t="s">
        <v>282</v>
      </c>
      <c r="H11" s="24">
        <v>238.69</v>
      </c>
      <c r="I11" s="2" t="s">
        <v>241</v>
      </c>
      <c r="J11" s="21">
        <v>43432</v>
      </c>
      <c r="K11" s="21">
        <v>43459</v>
      </c>
      <c r="L11" s="22" t="s">
        <v>260</v>
      </c>
      <c r="M11" s="2" t="str">
        <f t="shared" si="0"/>
        <v>中国航空工业集团有限公司</v>
      </c>
      <c r="N11" s="22" t="str">
        <f>VLOOKUP(M11,股权!$D$138:$F$221,3,FALSE)</f>
        <v>航空航天业</v>
      </c>
      <c r="O11" s="22" t="str">
        <f>VLOOKUP(M11,股权!$D$138:$F$221,2,FALSE)</f>
        <v>刘燕</v>
      </c>
      <c r="P11" s="2" t="s">
        <v>153</v>
      </c>
      <c r="Q11" s="2" t="s">
        <v>261</v>
      </c>
      <c r="R11" s="2"/>
      <c r="S11" s="1"/>
    </row>
    <row r="12" spans="3:19" ht="60.75" customHeight="1" x14ac:dyDescent="0.25">
      <c r="C12" s="2" t="s">
        <v>263</v>
      </c>
      <c r="D12" s="2" t="s">
        <v>272</v>
      </c>
      <c r="E12" s="2" t="s">
        <v>262</v>
      </c>
      <c r="F12" s="2" t="s">
        <v>259</v>
      </c>
      <c r="G12" s="2" t="s">
        <v>281</v>
      </c>
      <c r="H12" s="24">
        <v>237.57</v>
      </c>
      <c r="I12" s="2" t="s">
        <v>241</v>
      </c>
      <c r="J12" s="21">
        <v>43432</v>
      </c>
      <c r="K12" s="21">
        <v>43459</v>
      </c>
      <c r="L12" s="22" t="s">
        <v>260</v>
      </c>
      <c r="M12" s="2" t="str">
        <f t="shared" si="0"/>
        <v>中国航空工业集团有限公司</v>
      </c>
      <c r="N12" s="22" t="str">
        <f>VLOOKUP(M12,股权!$D$138:$F$221,3,FALSE)</f>
        <v>航空航天业</v>
      </c>
      <c r="O12" s="22" t="str">
        <f>VLOOKUP(M12,股权!$D$138:$F$221,2,FALSE)</f>
        <v>刘燕</v>
      </c>
      <c r="P12" s="2" t="s">
        <v>153</v>
      </c>
      <c r="Q12" s="2" t="s">
        <v>261</v>
      </c>
      <c r="R12" s="2"/>
      <c r="S12" s="1"/>
    </row>
    <row r="13" spans="3:19" ht="42.75" customHeight="1" x14ac:dyDescent="0.25">
      <c r="C13" s="2" t="s">
        <v>263</v>
      </c>
      <c r="D13" s="2" t="s">
        <v>271</v>
      </c>
      <c r="E13" s="2" t="s">
        <v>262</v>
      </c>
      <c r="F13" s="2" t="s">
        <v>259</v>
      </c>
      <c r="G13" s="2" t="s">
        <v>280</v>
      </c>
      <c r="H13" s="24">
        <v>239.85</v>
      </c>
      <c r="I13" s="2" t="s">
        <v>241</v>
      </c>
      <c r="J13" s="21">
        <v>43432</v>
      </c>
      <c r="K13" s="21">
        <v>43459</v>
      </c>
      <c r="L13" s="22" t="s">
        <v>260</v>
      </c>
      <c r="M13" s="2" t="str">
        <f t="shared" si="0"/>
        <v>中国航空工业集团有限公司</v>
      </c>
      <c r="N13" s="22" t="str">
        <f>VLOOKUP(M13,股权!$D$138:$F$221,3,FALSE)</f>
        <v>航空航天业</v>
      </c>
      <c r="O13" s="22" t="str">
        <f>VLOOKUP(M13,股权!$D$138:$F$221,2,FALSE)</f>
        <v>刘燕</v>
      </c>
      <c r="P13" s="2" t="s">
        <v>153</v>
      </c>
      <c r="Q13" s="2" t="s">
        <v>261</v>
      </c>
      <c r="R13" s="2"/>
      <c r="S13" s="1"/>
    </row>
    <row r="14" spans="3:19" ht="52.5" customHeight="1" x14ac:dyDescent="0.25">
      <c r="C14" s="2" t="s">
        <v>263</v>
      </c>
      <c r="D14" s="2" t="s">
        <v>270</v>
      </c>
      <c r="E14" s="2" t="s">
        <v>262</v>
      </c>
      <c r="F14" s="2" t="s">
        <v>259</v>
      </c>
      <c r="G14" s="2" t="s">
        <v>279</v>
      </c>
      <c r="H14" s="24">
        <v>240.62</v>
      </c>
      <c r="I14" s="2" t="s">
        <v>241</v>
      </c>
      <c r="J14" s="21">
        <v>43432</v>
      </c>
      <c r="K14" s="21">
        <v>43459</v>
      </c>
      <c r="L14" s="22" t="s">
        <v>260</v>
      </c>
      <c r="M14" s="2" t="str">
        <f t="shared" si="0"/>
        <v>中国航空工业集团有限公司</v>
      </c>
      <c r="N14" s="22" t="str">
        <f>VLOOKUP(M14,股权!$D$138:$F$221,3,FALSE)</f>
        <v>航空航天业</v>
      </c>
      <c r="O14" s="22" t="str">
        <f>VLOOKUP(M14,股权!$D$138:$F$221,2,FALSE)</f>
        <v>刘燕</v>
      </c>
      <c r="P14" s="2" t="s">
        <v>153</v>
      </c>
      <c r="Q14" s="2" t="s">
        <v>261</v>
      </c>
      <c r="R14" s="2"/>
      <c r="S14" s="1"/>
    </row>
    <row r="15" spans="3:19" ht="53.25" customHeight="1" x14ac:dyDescent="0.25">
      <c r="C15" s="2" t="s">
        <v>263</v>
      </c>
      <c r="D15" s="2" t="s">
        <v>269</v>
      </c>
      <c r="E15" s="2" t="s">
        <v>262</v>
      </c>
      <c r="F15" s="2" t="s">
        <v>259</v>
      </c>
      <c r="G15" s="2" t="s">
        <v>277</v>
      </c>
      <c r="H15" s="24">
        <v>244.11</v>
      </c>
      <c r="I15" s="2" t="s">
        <v>241</v>
      </c>
      <c r="J15" s="21">
        <v>43432</v>
      </c>
      <c r="K15" s="21">
        <v>43459</v>
      </c>
      <c r="L15" s="22" t="s">
        <v>260</v>
      </c>
      <c r="M15" s="2" t="str">
        <f t="shared" si="0"/>
        <v>中国航空工业集团有限公司</v>
      </c>
      <c r="N15" s="22" t="str">
        <f>VLOOKUP(M15,股权!$D$138:$F$221,3,FALSE)</f>
        <v>航空航天业</v>
      </c>
      <c r="O15" s="22" t="str">
        <f>VLOOKUP(M15,股权!$D$138:$F$221,2,FALSE)</f>
        <v>刘燕</v>
      </c>
      <c r="P15" s="2" t="s">
        <v>153</v>
      </c>
      <c r="Q15" s="2" t="s">
        <v>261</v>
      </c>
      <c r="R15" s="2"/>
    </row>
    <row r="16" spans="3:19" ht="46.8" x14ac:dyDescent="0.25">
      <c r="C16" s="2" t="s">
        <v>263</v>
      </c>
      <c r="D16" s="2" t="s">
        <v>268</v>
      </c>
      <c r="E16" s="2" t="s">
        <v>262</v>
      </c>
      <c r="F16" s="2" t="s">
        <v>259</v>
      </c>
      <c r="G16" s="2" t="s">
        <v>278</v>
      </c>
      <c r="H16" s="24">
        <v>246.56</v>
      </c>
      <c r="I16" s="2" t="s">
        <v>241</v>
      </c>
      <c r="J16" s="21">
        <v>43432</v>
      </c>
      <c r="K16" s="21">
        <v>43459</v>
      </c>
      <c r="L16" s="22" t="s">
        <v>260</v>
      </c>
      <c r="M16" s="2" t="str">
        <f t="shared" si="0"/>
        <v>中国航空工业集团有限公司</v>
      </c>
      <c r="N16" s="22" t="str">
        <f>VLOOKUP(M16,股权!$D$138:$F$221,3,FALSE)</f>
        <v>航空航天业</v>
      </c>
      <c r="O16" s="22" t="str">
        <f>VLOOKUP(M16,股权!$D$138:$F$221,2,FALSE)</f>
        <v>刘燕</v>
      </c>
      <c r="P16" s="2" t="s">
        <v>153</v>
      </c>
      <c r="Q16" s="2" t="s">
        <v>261</v>
      </c>
      <c r="R16" s="2"/>
    </row>
    <row r="17" spans="3:18" ht="46.8" x14ac:dyDescent="0.25">
      <c r="C17" s="2" t="s">
        <v>263</v>
      </c>
      <c r="D17" s="2" t="s">
        <v>267</v>
      </c>
      <c r="E17" s="2" t="s">
        <v>262</v>
      </c>
      <c r="F17" s="2" t="s">
        <v>259</v>
      </c>
      <c r="G17" s="2" t="s">
        <v>266</v>
      </c>
      <c r="H17" s="24">
        <v>246.56</v>
      </c>
      <c r="I17" s="2" t="s">
        <v>241</v>
      </c>
      <c r="J17" s="21">
        <v>43432</v>
      </c>
      <c r="K17" s="21">
        <v>43459</v>
      </c>
      <c r="L17" s="22" t="s">
        <v>260</v>
      </c>
      <c r="M17" s="2" t="str">
        <f t="shared" si="0"/>
        <v>中国航空工业集团有限公司</v>
      </c>
      <c r="N17" s="22" t="str">
        <f>VLOOKUP(M17,股权!$D$138:$F$221,3,FALSE)</f>
        <v>航空航天业</v>
      </c>
      <c r="O17" s="22" t="str">
        <f>VLOOKUP(M17,股权!$D$138:$F$221,2,FALSE)</f>
        <v>刘燕</v>
      </c>
      <c r="P17" s="2" t="s">
        <v>153</v>
      </c>
      <c r="Q17" s="2" t="s">
        <v>261</v>
      </c>
      <c r="R17" s="2"/>
    </row>
    <row r="18" spans="3:18" ht="46.8" x14ac:dyDescent="0.25">
      <c r="C18" s="2" t="s">
        <v>263</v>
      </c>
      <c r="D18" s="2" t="s">
        <v>265</v>
      </c>
      <c r="E18" s="2" t="s">
        <v>262</v>
      </c>
      <c r="F18" s="2" t="s">
        <v>259</v>
      </c>
      <c r="G18" s="2" t="s">
        <v>264</v>
      </c>
      <c r="H18" s="24">
        <v>245.38</v>
      </c>
      <c r="I18" s="2" t="s">
        <v>241</v>
      </c>
      <c r="J18" s="21">
        <v>43432</v>
      </c>
      <c r="K18" s="21">
        <v>43459</v>
      </c>
      <c r="L18" s="22" t="s">
        <v>260</v>
      </c>
      <c r="M18" s="2" t="str">
        <f t="shared" si="0"/>
        <v>中国航空工业集团有限公司</v>
      </c>
      <c r="N18" s="22" t="str">
        <f>VLOOKUP(M18,股权!$D$138:$F$221,3,FALSE)</f>
        <v>航空航天业</v>
      </c>
      <c r="O18" s="22" t="str">
        <f>VLOOKUP(M18,股权!$D$138:$F$221,2,FALSE)</f>
        <v>刘燕</v>
      </c>
      <c r="P18" s="2" t="s">
        <v>153</v>
      </c>
      <c r="Q18" s="2" t="s">
        <v>261</v>
      </c>
      <c r="R18" s="2"/>
    </row>
    <row r="19" spans="3:18" ht="46.8" x14ac:dyDescent="0.25">
      <c r="C19" s="2" t="s">
        <v>263</v>
      </c>
      <c r="D19" s="2" t="s">
        <v>258</v>
      </c>
      <c r="E19" s="2" t="s">
        <v>262</v>
      </c>
      <c r="F19" s="2" t="s">
        <v>259</v>
      </c>
      <c r="G19" s="2" t="s">
        <v>257</v>
      </c>
      <c r="H19" s="24">
        <v>269.54000000000002</v>
      </c>
      <c r="I19" s="2" t="s">
        <v>241</v>
      </c>
      <c r="J19" s="21">
        <v>43432</v>
      </c>
      <c r="K19" s="21">
        <v>43459</v>
      </c>
      <c r="L19" s="22" t="s">
        <v>260</v>
      </c>
      <c r="M19" s="2" t="str">
        <f t="shared" si="0"/>
        <v>中国航空工业集团有限公司</v>
      </c>
      <c r="N19" s="22" t="str">
        <f>VLOOKUP(M19,股权!$D$138:$F$221,3,FALSE)</f>
        <v>航空航天业</v>
      </c>
      <c r="O19" s="22" t="str">
        <f>VLOOKUP(M19,股权!$D$138:$F$221,2,FALSE)</f>
        <v>刘燕</v>
      </c>
      <c r="P19" s="2" t="s">
        <v>153</v>
      </c>
      <c r="Q19" s="2" t="s">
        <v>261</v>
      </c>
      <c r="R19" s="2"/>
    </row>
    <row r="20" spans="3:18" ht="46.8" x14ac:dyDescent="0.25">
      <c r="C20" s="2" t="s">
        <v>156</v>
      </c>
      <c r="D20" s="2" t="s">
        <v>255</v>
      </c>
      <c r="E20" s="2" t="s">
        <v>252</v>
      </c>
      <c r="F20" s="2" t="s">
        <v>256</v>
      </c>
      <c r="G20" s="2" t="s">
        <v>254</v>
      </c>
      <c r="H20" s="24">
        <v>2329.59</v>
      </c>
      <c r="I20" s="2" t="s">
        <v>241</v>
      </c>
      <c r="J20" s="21">
        <v>43432</v>
      </c>
      <c r="K20" s="21">
        <v>43459</v>
      </c>
      <c r="L20" s="23" t="s">
        <v>250</v>
      </c>
      <c r="M20" s="2" t="str">
        <f t="shared" si="0"/>
        <v>中国盐业有限公司</v>
      </c>
      <c r="N20" s="22" t="str">
        <f>VLOOKUP(M20,股权!$D$138:$F$221,3,FALSE)</f>
        <v>医药/医疗</v>
      </c>
      <c r="O20" s="22" t="str">
        <f>VLOOKUP(M20,股权!$D$138:$F$221,2,FALSE)</f>
        <v>高磊</v>
      </c>
      <c r="P20" s="2" t="s">
        <v>153</v>
      </c>
      <c r="Q20" s="2" t="s">
        <v>251</v>
      </c>
      <c r="R20" s="2"/>
    </row>
    <row r="21" spans="3:18" ht="46.8" x14ac:dyDescent="0.25">
      <c r="C21" s="2" t="s">
        <v>253</v>
      </c>
      <c r="D21" s="2" t="s">
        <v>248</v>
      </c>
      <c r="E21" s="2" t="s">
        <v>252</v>
      </c>
      <c r="F21" s="2" t="s">
        <v>249</v>
      </c>
      <c r="G21" s="2" t="s">
        <v>247</v>
      </c>
      <c r="H21" s="24">
        <v>1318.47</v>
      </c>
      <c r="I21" s="2" t="s">
        <v>241</v>
      </c>
      <c r="J21" s="21">
        <v>43432</v>
      </c>
      <c r="K21" s="21">
        <v>43459</v>
      </c>
      <c r="L21" s="23" t="s">
        <v>250</v>
      </c>
      <c r="M21" s="2" t="str">
        <f t="shared" si="0"/>
        <v>中国盐业有限公司</v>
      </c>
      <c r="N21" s="22" t="str">
        <f>VLOOKUP(M21,股权!$D$138:$F$221,3,FALSE)</f>
        <v>医药/医疗</v>
      </c>
      <c r="O21" s="22" t="str">
        <f>VLOOKUP(M21,股权!$D$138:$F$221,2,FALSE)</f>
        <v>高磊</v>
      </c>
      <c r="P21" s="2" t="s">
        <v>153</v>
      </c>
      <c r="Q21" s="2" t="s">
        <v>251</v>
      </c>
      <c r="R21" s="2"/>
    </row>
    <row r="22" spans="3:18" ht="46.8" x14ac:dyDescent="0.25">
      <c r="C22" s="2" t="s">
        <v>246</v>
      </c>
      <c r="D22" s="2" t="s">
        <v>239</v>
      </c>
      <c r="E22" s="2" t="s">
        <v>245</v>
      </c>
      <c r="F22" s="2" t="s">
        <v>240</v>
      </c>
      <c r="G22" s="2" t="s">
        <v>238</v>
      </c>
      <c r="H22" s="24">
        <v>1950</v>
      </c>
      <c r="I22" s="2" t="s">
        <v>241</v>
      </c>
      <c r="J22" s="21">
        <v>43432</v>
      </c>
      <c r="K22" s="21">
        <v>43459</v>
      </c>
      <c r="L22" s="22" t="s">
        <v>242</v>
      </c>
      <c r="M22" s="2" t="str">
        <f t="shared" si="0"/>
        <v>华侨城集团有限公司</v>
      </c>
      <c r="N22" s="22"/>
      <c r="O22" s="22"/>
      <c r="P22" s="2" t="s">
        <v>244</v>
      </c>
      <c r="Q22" s="2" t="s">
        <v>243</v>
      </c>
      <c r="R22" s="2"/>
    </row>
    <row r="23" spans="3:18" ht="42" customHeight="1" x14ac:dyDescent="0.25">
      <c r="C23" s="2" t="s">
        <v>156</v>
      </c>
      <c r="D23" s="2" t="s">
        <v>373</v>
      </c>
      <c r="E23" s="2" t="s">
        <v>376</v>
      </c>
      <c r="F23" s="2" t="s">
        <v>375</v>
      </c>
      <c r="G23" s="2" t="s">
        <v>372</v>
      </c>
      <c r="H23" s="24">
        <v>796</v>
      </c>
      <c r="I23" s="2" t="s">
        <v>374</v>
      </c>
      <c r="J23" s="21">
        <v>43432</v>
      </c>
      <c r="K23" s="21">
        <v>43445</v>
      </c>
      <c r="L23" s="22" t="s">
        <v>378</v>
      </c>
      <c r="M23" s="2" t="str">
        <f t="shared" si="0"/>
        <v>中国远洋海运集团有限公司</v>
      </c>
      <c r="N23" s="22" t="str">
        <f>VLOOKUP(M23,股权!$D$138:$F$221,3,FALSE)</f>
        <v>/</v>
      </c>
      <c r="O23" s="22" t="str">
        <f>VLOOKUP(M23,股权!$D$138:$F$221,2,FALSE)</f>
        <v>刘萍</v>
      </c>
      <c r="P23" s="2" t="s">
        <v>354</v>
      </c>
      <c r="Q23" s="2" t="s">
        <v>377</v>
      </c>
      <c r="R23" s="2"/>
    </row>
    <row r="24" spans="3:18" ht="46.8" x14ac:dyDescent="0.25">
      <c r="C24" s="2" t="s">
        <v>156</v>
      </c>
      <c r="D24" s="2" t="s">
        <v>384</v>
      </c>
      <c r="E24" s="2" t="s">
        <v>376</v>
      </c>
      <c r="F24" s="2" t="s">
        <v>375</v>
      </c>
      <c r="G24" s="2" t="s">
        <v>383</v>
      </c>
      <c r="H24" s="24">
        <v>724</v>
      </c>
      <c r="I24" s="2" t="s">
        <v>374</v>
      </c>
      <c r="J24" s="21">
        <v>43432</v>
      </c>
      <c r="K24" s="21">
        <v>43445</v>
      </c>
      <c r="L24" s="22" t="s">
        <v>378</v>
      </c>
      <c r="M24" s="2" t="str">
        <f t="shared" si="0"/>
        <v>中国远洋海运集团有限公司</v>
      </c>
      <c r="N24" s="22" t="str">
        <f>VLOOKUP(M24,股权!$D$138:$F$221,3,FALSE)</f>
        <v>/</v>
      </c>
      <c r="O24" s="22" t="str">
        <f>VLOOKUP(M24,股权!$D$138:$F$221,2,FALSE)</f>
        <v>刘萍</v>
      </c>
      <c r="P24" s="2" t="s">
        <v>354</v>
      </c>
      <c r="Q24" s="2" t="s">
        <v>377</v>
      </c>
      <c r="R24" s="2"/>
    </row>
    <row r="25" spans="3:18" ht="46.8" x14ac:dyDescent="0.25">
      <c r="C25" s="2" t="s">
        <v>156</v>
      </c>
      <c r="D25" s="2" t="s">
        <v>380</v>
      </c>
      <c r="E25" s="2" t="s">
        <v>376</v>
      </c>
      <c r="F25" s="2" t="s">
        <v>375</v>
      </c>
      <c r="G25" s="2" t="s">
        <v>379</v>
      </c>
      <c r="H25" s="24">
        <v>724</v>
      </c>
      <c r="I25" s="2" t="s">
        <v>374</v>
      </c>
      <c r="J25" s="21">
        <v>43432</v>
      </c>
      <c r="K25" s="21">
        <v>43445</v>
      </c>
      <c r="L25" s="22" t="s">
        <v>378</v>
      </c>
      <c r="M25" s="2" t="str">
        <f t="shared" si="0"/>
        <v>中国远洋海运集团有限公司</v>
      </c>
      <c r="N25" s="22" t="str">
        <f>VLOOKUP(M25,股权!$D$138:$F$221,3,FALSE)</f>
        <v>/</v>
      </c>
      <c r="O25" s="22" t="str">
        <f>VLOOKUP(M25,股权!$D$138:$F$221,2,FALSE)</f>
        <v>刘萍</v>
      </c>
      <c r="P25" s="2" t="s">
        <v>354</v>
      </c>
      <c r="Q25" s="2" t="s">
        <v>377</v>
      </c>
      <c r="R25" s="2"/>
    </row>
    <row r="26" spans="3:18" ht="46.8" x14ac:dyDescent="0.25">
      <c r="C26" s="2" t="s">
        <v>156</v>
      </c>
      <c r="D26" s="2" t="s">
        <v>382</v>
      </c>
      <c r="E26" s="2" t="s">
        <v>376</v>
      </c>
      <c r="F26" s="2" t="s">
        <v>375</v>
      </c>
      <c r="G26" s="2" t="s">
        <v>381</v>
      </c>
      <c r="H26" s="24">
        <v>796</v>
      </c>
      <c r="I26" s="2" t="s">
        <v>374</v>
      </c>
      <c r="J26" s="21">
        <v>43432</v>
      </c>
      <c r="K26" s="21">
        <v>43445</v>
      </c>
      <c r="L26" s="22" t="s">
        <v>378</v>
      </c>
      <c r="M26" s="2" t="str">
        <f t="shared" si="0"/>
        <v>中国远洋海运集团有限公司</v>
      </c>
      <c r="N26" s="22" t="str">
        <f>VLOOKUP(M26,股权!$D$138:$F$221,3,FALSE)</f>
        <v>/</v>
      </c>
      <c r="O26" s="22" t="str">
        <f>VLOOKUP(M26,股权!$D$138:$F$221,2,FALSE)</f>
        <v>刘萍</v>
      </c>
      <c r="P26" s="2" t="s">
        <v>354</v>
      </c>
      <c r="Q26" s="2" t="s">
        <v>377</v>
      </c>
      <c r="R26" s="2"/>
    </row>
    <row r="27" spans="3:18" ht="62.4" x14ac:dyDescent="0.25">
      <c r="C27" s="2" t="s">
        <v>156</v>
      </c>
      <c r="D27" s="2" t="s">
        <v>386</v>
      </c>
      <c r="E27" s="2" t="s">
        <v>430</v>
      </c>
      <c r="F27" s="2" t="s">
        <v>388</v>
      </c>
      <c r="G27" s="2" t="s">
        <v>385</v>
      </c>
      <c r="H27" s="24">
        <v>40.82</v>
      </c>
      <c r="I27" s="2" t="s">
        <v>387</v>
      </c>
      <c r="J27" s="21">
        <v>43432</v>
      </c>
      <c r="K27" s="21">
        <v>43459</v>
      </c>
      <c r="L27" s="22" t="s">
        <v>390</v>
      </c>
      <c r="M27" s="2" t="str">
        <f t="shared" si="0"/>
        <v>中国铝业集团有限公司</v>
      </c>
      <c r="N27" s="22" t="str">
        <f>VLOOKUP(M27,股权!$D$138:$F$221,3,FALSE)</f>
        <v>有色金属</v>
      </c>
      <c r="O27" s="22" t="str">
        <f>VLOOKUP(M27,股权!$D$138:$F$221,2,FALSE)</f>
        <v>佟鑫</v>
      </c>
      <c r="P27" s="2" t="s">
        <v>354</v>
      </c>
      <c r="Q27" s="2" t="s">
        <v>389</v>
      </c>
      <c r="R27" s="2"/>
    </row>
    <row r="28" spans="3:18" ht="62.4" x14ac:dyDescent="0.25">
      <c r="C28" s="2" t="s">
        <v>156</v>
      </c>
      <c r="D28" s="2" t="s">
        <v>349</v>
      </c>
      <c r="E28" s="2" t="s">
        <v>352</v>
      </c>
      <c r="F28" s="2" t="s">
        <v>351</v>
      </c>
      <c r="G28" s="2" t="s">
        <v>348</v>
      </c>
      <c r="H28" s="24">
        <v>127.51</v>
      </c>
      <c r="I28" s="2" t="s">
        <v>350</v>
      </c>
      <c r="J28" s="21">
        <v>43432</v>
      </c>
      <c r="K28" s="21">
        <v>43445</v>
      </c>
      <c r="L28" s="22" t="s">
        <v>355</v>
      </c>
      <c r="M28" s="2" t="str">
        <f t="shared" si="0"/>
        <v>中国诚通控股集团有限公司</v>
      </c>
      <c r="N28" s="22" t="str">
        <f>VLOOKUP(M28,股权!$D$138:$F$221,3,FALSE)</f>
        <v>金融业</v>
      </c>
      <c r="O28" s="22" t="str">
        <f>VLOOKUP(M28,股权!$D$138:$F$221,2,FALSE)</f>
        <v>张雯</v>
      </c>
      <c r="P28" s="2" t="s">
        <v>354</v>
      </c>
      <c r="Q28" s="2" t="s">
        <v>353</v>
      </c>
      <c r="R28" s="2"/>
    </row>
    <row r="29" spans="3:18" ht="29.25" customHeight="1" x14ac:dyDescent="0.25">
      <c r="C29" s="2" t="s">
        <v>369</v>
      </c>
      <c r="D29" s="2" t="s">
        <v>365</v>
      </c>
      <c r="E29" s="2" t="s">
        <v>368</v>
      </c>
      <c r="F29" s="2" t="s">
        <v>367</v>
      </c>
      <c r="G29" s="2" t="s">
        <v>364</v>
      </c>
      <c r="H29" s="24">
        <v>664.75030000000004</v>
      </c>
      <c r="I29" s="2" t="s">
        <v>366</v>
      </c>
      <c r="J29" s="21">
        <v>43432</v>
      </c>
      <c r="K29" s="21">
        <v>43459</v>
      </c>
      <c r="L29" s="22" t="s">
        <v>371</v>
      </c>
      <c r="M29" s="2" t="str">
        <f t="shared" si="0"/>
        <v>上海仪电（集团）有限公司</v>
      </c>
      <c r="N29" s="22"/>
      <c r="O29" s="22"/>
      <c r="P29" s="2" t="s">
        <v>354</v>
      </c>
      <c r="Q29" s="2" t="s">
        <v>370</v>
      </c>
      <c r="R29" s="2"/>
    </row>
    <row r="30" spans="3:18" ht="46.8" x14ac:dyDescent="0.25">
      <c r="C30" s="2" t="s">
        <v>361</v>
      </c>
      <c r="D30" s="2" t="s">
        <v>357</v>
      </c>
      <c r="E30" s="2" t="s">
        <v>360</v>
      </c>
      <c r="F30" s="2" t="s">
        <v>359</v>
      </c>
      <c r="G30" s="2" t="s">
        <v>356</v>
      </c>
      <c r="H30" s="24">
        <v>5392.46</v>
      </c>
      <c r="I30" s="2" t="s">
        <v>358</v>
      </c>
      <c r="J30" s="21">
        <v>43432</v>
      </c>
      <c r="K30" s="21">
        <v>43459</v>
      </c>
      <c r="L30" s="22" t="s">
        <v>363</v>
      </c>
      <c r="M30" s="2" t="str">
        <f t="shared" si="0"/>
        <v>新时代集团浙江新能源材料有限公司</v>
      </c>
      <c r="N30" s="22"/>
      <c r="O30" s="22"/>
      <c r="P30" s="2" t="s">
        <v>354</v>
      </c>
      <c r="Q30" s="2" t="s">
        <v>362</v>
      </c>
      <c r="R30" s="2"/>
    </row>
    <row r="31" spans="3:18" x14ac:dyDescent="0.25">
      <c r="G31" s="26"/>
      <c r="H31" s="16"/>
    </row>
    <row r="32" spans="3:18" x14ac:dyDescent="0.25">
      <c r="G32" s="26"/>
      <c r="H32" s="16"/>
    </row>
    <row r="33" spans="7:8" x14ac:dyDescent="0.25">
      <c r="G33" s="26"/>
      <c r="H33" s="16"/>
    </row>
    <row r="34" spans="7:8" x14ac:dyDescent="0.25">
      <c r="G34" s="26"/>
      <c r="H34" s="16"/>
    </row>
    <row r="35" spans="7:8" x14ac:dyDescent="0.25">
      <c r="G35" s="26"/>
      <c r="H35" s="16"/>
    </row>
    <row r="36" spans="7:8" x14ac:dyDescent="0.25">
      <c r="G36" s="26"/>
      <c r="H36" s="16"/>
    </row>
    <row r="37" spans="7:8" x14ac:dyDescent="0.25">
      <c r="G37" s="26"/>
      <c r="H37" s="16"/>
    </row>
    <row r="38" spans="7:8" ht="29.25" customHeight="1" x14ac:dyDescent="0.25">
      <c r="G38" s="26"/>
      <c r="H38" s="16"/>
    </row>
    <row r="39" spans="7:8" x14ac:dyDescent="0.25">
      <c r="G39" s="26"/>
      <c r="H39" s="16"/>
    </row>
    <row r="40" spans="7:8" x14ac:dyDescent="0.25">
      <c r="G40" s="26"/>
      <c r="H40" s="16"/>
    </row>
    <row r="41" spans="7:8" x14ac:dyDescent="0.25">
      <c r="G41" s="26"/>
      <c r="H41" s="16"/>
    </row>
    <row r="42" spans="7:8" x14ac:dyDescent="0.25">
      <c r="G42" s="26"/>
      <c r="H42" s="16"/>
    </row>
    <row r="43" spans="7:8" x14ac:dyDescent="0.25">
      <c r="G43" s="26"/>
      <c r="H43" s="16"/>
    </row>
    <row r="48" spans="7:8" ht="36" customHeight="1" x14ac:dyDescent="0.25"/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7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7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6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6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7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7"/>
    </row>
    <row r="179" spans="4:6" ht="15.6" x14ac:dyDescent="0.25">
      <c r="D179" s="4"/>
      <c r="E179" s="5"/>
      <c r="F179" s="7"/>
    </row>
    <row r="180" spans="4:6" ht="15.6" x14ac:dyDescent="0.25">
      <c r="D180" s="4"/>
      <c r="E180" s="8"/>
      <c r="F180" s="7"/>
    </row>
    <row r="181" spans="4:6" ht="15.6" x14ac:dyDescent="0.25">
      <c r="D181" s="4"/>
      <c r="E181" s="8"/>
      <c r="F181" s="7"/>
    </row>
    <row r="182" spans="4:6" ht="15.6" x14ac:dyDescent="0.25">
      <c r="D182" s="4"/>
      <c r="E182" s="8"/>
      <c r="F182" s="6"/>
    </row>
    <row r="183" spans="4:6" ht="15.6" x14ac:dyDescent="0.25">
      <c r="D183" s="4"/>
      <c r="E183" s="8"/>
      <c r="F183" s="6"/>
    </row>
    <row r="184" spans="4:6" ht="15.6" x14ac:dyDescent="0.25">
      <c r="D184" s="4"/>
      <c r="E184" s="8"/>
      <c r="F184" s="7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7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7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6"/>
    </row>
    <row r="195" spans="4:6" ht="15.6" x14ac:dyDescent="0.25">
      <c r="D195" s="4"/>
      <c r="E195" s="5"/>
      <c r="F195" s="7"/>
    </row>
    <row r="196" spans="4:6" ht="15.6" x14ac:dyDescent="0.25">
      <c r="D196" s="4"/>
      <c r="E196" s="9"/>
      <c r="F196" s="7"/>
    </row>
    <row r="197" spans="4:6" ht="15.6" x14ac:dyDescent="0.25">
      <c r="D197" s="4"/>
      <c r="E197" s="5"/>
      <c r="F197" s="6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6"/>
    </row>
    <row r="200" spans="4:6" ht="15.6" x14ac:dyDescent="0.25">
      <c r="D200" s="4"/>
      <c r="E200" s="5"/>
      <c r="F200" s="7"/>
    </row>
  </sheetData>
  <autoFilter ref="C3:R30"/>
  <sortState ref="C4:R30">
    <sortCondition ref="P4:P30"/>
    <sortCondition ref="C4:C30" customList="央企,部委,市属,民营"/>
    <sortCondition ref="D4:D30"/>
  </sortState>
  <mergeCells count="1">
    <mergeCell ref="C2:R2"/>
  </mergeCells>
  <phoneticPr fontId="10" type="noConversion"/>
  <conditionalFormatting sqref="C2">
    <cfRule type="duplicateValues" dxfId="9" priority="15"/>
    <cfRule type="duplicateValues" dxfId="8" priority="16"/>
    <cfRule type="duplicateValues" dxfId="7" priority="17"/>
  </conditionalFormatting>
  <conditionalFormatting sqref="E196">
    <cfRule type="duplicateValues" dxfId="6" priority="7"/>
    <cfRule type="duplicateValues" priority="8"/>
  </conditionalFormatting>
  <conditionalFormatting sqref="G1:G30 G44:G1048576">
    <cfRule type="duplicateValues" dxfId="5" priority="4"/>
  </conditionalFormatting>
  <conditionalFormatting sqref="F31:F43 R31:R43">
    <cfRule type="duplicateValues" dxfId="4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L1:L30 L44:L1048576</xm:sqref>
        </x14:conditionalFormatting>
        <x14:conditionalFormatting xmlns:xm="http://schemas.microsoft.com/office/excel/2006/main">
          <x14:cfRule type="containsText" priority="2" operator="containsText" id="{2D5451EF-898F-4774-B85F-D12612769AC7}">
            <xm:f>NOT(ISERROR(SEARCH("北京智德盛投资顾问有限公司",K31)))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6F533E52-1E8D-4578-A241-F6A0B00F6FE1}">
            <xm:f>NOT(ISERROR(SEARCH("智德盛投资顾问（上海）有限公司",K31)))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K31:K43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2018-11-27T14:56:11Z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