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股权!$C$3:$S$18</definedName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M20" i="2" l="1"/>
  <c r="M19" i="2"/>
  <c r="M11" i="2"/>
  <c r="M10" i="2"/>
  <c r="M7" i="2" l="1"/>
  <c r="N6" i="19" l="1"/>
  <c r="M5" i="2" l="1"/>
  <c r="M8" i="2"/>
  <c r="M9" i="2"/>
  <c r="M4" i="2"/>
  <c r="M16" i="2"/>
  <c r="M14" i="2"/>
  <c r="M13" i="2"/>
  <c r="M15" i="2"/>
  <c r="M12" i="2"/>
  <c r="M17" i="2"/>
  <c r="M18" i="2"/>
  <c r="N15" i="2" l="1"/>
  <c r="O15" i="2"/>
  <c r="N13" i="2"/>
  <c r="O13" i="2"/>
  <c r="O14" i="2"/>
  <c r="N14" i="2"/>
  <c r="O12" i="2"/>
  <c r="N12" i="2"/>
  <c r="O5" i="2"/>
  <c r="N5" i="2"/>
  <c r="M5" i="3"/>
  <c r="M6" i="3"/>
  <c r="M7" i="3"/>
  <c r="M8" i="3"/>
  <c r="M9" i="3"/>
  <c r="M10" i="3"/>
  <c r="M11" i="3"/>
  <c r="M12" i="3"/>
  <c r="M13" i="3"/>
  <c r="M14" i="3"/>
  <c r="N4" i="19"/>
  <c r="N5" i="19"/>
  <c r="O12" i="3" l="1"/>
  <c r="N12" i="3"/>
  <c r="N11" i="3"/>
  <c r="O11" i="3"/>
  <c r="N10" i="3"/>
  <c r="O10" i="3"/>
  <c r="N8" i="3"/>
  <c r="O8" i="3"/>
  <c r="N7" i="3"/>
  <c r="O7" i="3"/>
  <c r="O6" i="3"/>
  <c r="N6" i="3"/>
  <c r="O9" i="3"/>
  <c r="N9" i="3"/>
  <c r="O5" i="3"/>
  <c r="N5" i="3"/>
  <c r="P4" i="19"/>
  <c r="O4" i="19"/>
  <c r="M4" i="1"/>
  <c r="M6" i="2"/>
  <c r="O6" i="2" l="1"/>
  <c r="N6" i="2"/>
  <c r="N4" i="1"/>
  <c r="O4" i="1"/>
  <c r="M4" i="3"/>
  <c r="N4" i="3" l="1"/>
  <c r="O4" i="3"/>
</calcChain>
</file>

<file path=xl/sharedStrings.xml><?xml version="1.0" encoding="utf-8"?>
<sst xmlns="http://schemas.openxmlformats.org/spreadsheetml/2006/main" count="616" uniqueCount="382">
  <si>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</si>
  <si>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</si>
  <si>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</si>
  <si>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</si>
  <si>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</si>
  <si>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</si>
  <si>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</si>
  <si>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</si>
  <si>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</si>
  <si>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</si>
  <si>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</si>
  <si>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</si>
  <si>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</si>
  <si>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</si>
  <si>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</si>
  <si>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</si>
  <si>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</si>
  <si>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</si>
  <si>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</si>
  <si>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</si>
  <si>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</si>
  <si>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</si>
  <si>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</si>
  <si>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</si>
  <si>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</si>
  <si>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</si>
  <si>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</si>
  <si>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</si>
  <si>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</si>
  <si>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</si>
  <si>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</si>
  <si>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</si>
  <si>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</si>
  <si>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</si>
  <si>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</si>
  <si>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</si>
  <si>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</si>
  <si>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</si>
  <si>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</si>
  <si>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</si>
  <si>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</si>
  <si>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</si>
  <si>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</si>
  <si>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</si>
  <si>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</si>
  <si>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</si>
  <si>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</si>
  <si>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</si>
  <si>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</si>
  <si>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</si>
  <si>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</si>
  <si>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</si>
  <si>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</si>
  <si>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</si>
  <si>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</si>
  <si>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</si>
  <si>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</si>
  <si>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</si>
  <si>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</si>
  <si>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</si>
  <si>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</si>
  <si>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</si>
  <si>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</si>
  <si>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</si>
  <si>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</si>
  <si>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</si>
  <si>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</si>
  <si>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</si>
  <si>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</si>
  <si>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</si>
  <si>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</si>
  <si>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</si>
  <si>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</si>
  <si>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</si>
  <si>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</si>
  <si>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</si>
  <si>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</si>
  <si>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</si>
  <si>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</si>
  <si>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</si>
  <si>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</si>
  <si>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</si>
  <si>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</si>
  <si>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</si>
  <si>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</si>
  <si>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</si>
  <si>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</si>
  <si>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</si>
  <si>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</si>
  <si>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</si>
  <si>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东风汽车集团有限公司</t>
  </si>
  <si>
    <t>中国西电集团有限公司</t>
  </si>
  <si>
    <t>中国铁路工程集团有限公司</t>
  </si>
  <si>
    <t>航天航空业</t>
  </si>
  <si>
    <t>中国南方航空集团有限公司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</si>
  <si>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</si>
  <si>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</si>
  <si>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</si>
  <si>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</si>
  <si>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</si>
  <si>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</si>
  <si>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</si>
  <si>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</si>
  <si>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</si>
  <si>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</si>
  <si>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</si>
  <si>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</si>
  <si>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</si>
  <si>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</si>
  <si>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</si>
  <si>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</si>
  <si>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</si>
  <si>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张自博</t>
  </si>
  <si>
    <t>王达</t>
  </si>
  <si>
    <t>中国石油天然气集团有限公司</t>
  </si>
  <si>
    <t>郭爽</t>
  </si>
  <si>
    <t>刘萍</t>
  </si>
  <si>
    <t>郏明辉</t>
  </si>
  <si>
    <t>能源、房地产</t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</si>
  <si>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</si>
  <si>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</si>
  <si>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</si>
  <si>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</si>
  <si>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才宽</t>
  </si>
  <si>
    <t>中国建筑科学研究院有限公司</t>
  </si>
  <si>
    <t>其它</t>
  </si>
  <si>
    <t>新兴际华集团有限公司</t>
  </si>
  <si>
    <t>中国铁道建筑有限公司</t>
  </si>
  <si>
    <t>佟鑫</t>
  </si>
  <si>
    <t>国家能源投资集团有限责任公司</t>
  </si>
  <si>
    <t>中国核工业集团有限公司</t>
  </si>
  <si>
    <t>中国商用飞机有限责任公司</t>
  </si>
  <si>
    <t>中国远洋海运集团有限公司</t>
  </si>
  <si>
    <t>中国东方航空集团有限公司</t>
  </si>
  <si>
    <t>中国宝武钢铁集团有限公司</t>
  </si>
  <si>
    <t>赵媛媛</t>
  </si>
  <si>
    <t>武汉邮电科学研究院有限公司</t>
  </si>
  <si>
    <t>王艳峰、佟鑫</t>
  </si>
  <si>
    <t>中国林业集团有限公司</t>
  </si>
  <si>
    <t>中国民航信息集团有限公司</t>
  </si>
  <si>
    <t>王磊</t>
  </si>
  <si>
    <t>/</t>
  </si>
  <si>
    <t>中国航空集团有限公司</t>
  </si>
  <si>
    <t>中国中煤能源集团有限公司</t>
  </si>
  <si>
    <t>中国中丝集团有限公司</t>
  </si>
  <si>
    <t>中国电力建设集团有限公司</t>
  </si>
  <si>
    <t>王达、张雯</t>
  </si>
  <si>
    <t>张雯</t>
  </si>
  <si>
    <t>市属</t>
    <phoneticPr fontId="10" type="noConversion"/>
  </si>
  <si>
    <t>G62018TJ1000020</t>
    <phoneticPr fontId="10" type="noConversion"/>
  </si>
  <si>
    <t>烟台市人民政府国有资产监督管理委员会</t>
    <phoneticPr fontId="10" type="noConversion"/>
  </si>
  <si>
    <t>烟台国裕融资租赁有限公司</t>
    <phoneticPr fontId="10" type="noConversion"/>
  </si>
  <si>
    <t>烟台国裕融资租赁有限公司增资扩股</t>
    <phoneticPr fontId="10" type="noConversion"/>
  </si>
  <si>
    <t>26988.07万元</t>
    <phoneticPr fontId="10" type="noConversion"/>
  </si>
  <si>
    <t>租赁业</t>
    <phoneticPr fontId="10" type="noConversion"/>
  </si>
  <si>
    <t>——</t>
    <phoneticPr fontId="10" type="noConversion"/>
  </si>
  <si>
    <t>天交所</t>
    <phoneticPr fontId="10" type="noConversion"/>
  </si>
  <si>
    <t>杨丽宇</t>
    <phoneticPr fontId="10" type="noConversion"/>
  </si>
  <si>
    <t>北京圣比和科技有限公司15%股权</t>
    <phoneticPr fontId="10" type="noConversion"/>
  </si>
  <si>
    <t>G32018BJ1000811</t>
    <phoneticPr fontId="10" type="noConversion"/>
  </si>
  <si>
    <t>专业技术服务业</t>
    <phoneticPr fontId="10" type="noConversion"/>
  </si>
  <si>
    <t>北京智德盛投资顾问有限公司（郭瑞）</t>
    <phoneticPr fontId="10" type="noConversion"/>
  </si>
  <si>
    <t>庞强</t>
    <phoneticPr fontId="10" type="noConversion"/>
  </si>
  <si>
    <t>北交所</t>
    <phoneticPr fontId="10" type="noConversion"/>
  </si>
  <si>
    <t>北京矿冶科技集团有限公司</t>
    <phoneticPr fontId="10" type="noConversion"/>
  </si>
  <si>
    <t>北京矿冶科技集团有限公司</t>
    <phoneticPr fontId="10" type="noConversion"/>
  </si>
  <si>
    <t>央企</t>
    <phoneticPr fontId="10" type="noConversion"/>
  </si>
  <si>
    <t>石家庄兵储物流有限责任公司20.1948%股权</t>
    <phoneticPr fontId="10" type="noConversion"/>
  </si>
  <si>
    <t>G32018BJ1000810</t>
    <phoneticPr fontId="10" type="noConversion"/>
  </si>
  <si>
    <t>批发业</t>
    <phoneticPr fontId="10" type="noConversion"/>
  </si>
  <si>
    <t>北京汇通行投资顾问有限公司</t>
    <phoneticPr fontId="10" type="noConversion"/>
  </si>
  <si>
    <t>胡晓妍</t>
    <phoneticPr fontId="10" type="noConversion"/>
  </si>
  <si>
    <t>北交所</t>
    <phoneticPr fontId="10" type="noConversion"/>
  </si>
  <si>
    <t>北京中兵物资服务中心有限公司</t>
    <phoneticPr fontId="10" type="noConversion"/>
  </si>
  <si>
    <t>中国兵器工业集团有限公司</t>
    <phoneticPr fontId="10" type="noConversion"/>
  </si>
  <si>
    <t>央企</t>
    <phoneticPr fontId="10" type="noConversion"/>
  </si>
  <si>
    <t>北京光元盛大资产管理有限公司45%股权</t>
    <phoneticPr fontId="10" type="noConversion"/>
  </si>
  <si>
    <t>其他金融业</t>
    <phoneticPr fontId="10" type="noConversion"/>
  </si>
  <si>
    <t>光大安博（北京）产权经纪有限公司</t>
    <phoneticPr fontId="10" type="noConversion"/>
  </si>
  <si>
    <t>陈云飞</t>
    <phoneticPr fontId="10" type="noConversion"/>
  </si>
  <si>
    <t>北交所</t>
    <phoneticPr fontId="10" type="noConversion"/>
  </si>
  <si>
    <t>光大实业资本管理(深圳)有限公司</t>
    <phoneticPr fontId="10" type="noConversion"/>
  </si>
  <si>
    <t>中国光大集团股份公司</t>
    <phoneticPr fontId="10" type="noConversion"/>
  </si>
  <si>
    <t>G32018BJ1000809</t>
    <phoneticPr fontId="10" type="noConversion"/>
  </si>
  <si>
    <t>部委</t>
    <phoneticPr fontId="10" type="noConversion"/>
  </si>
  <si>
    <t>重庆月长数字科技有限公司100%股权</t>
    <phoneticPr fontId="10" type="noConversion"/>
  </si>
  <si>
    <t>G32018BJ1000690</t>
    <phoneticPr fontId="10" type="noConversion"/>
  </si>
  <si>
    <t>软件和信息技术服务业</t>
    <phoneticPr fontId="10" type="noConversion"/>
  </si>
  <si>
    <t>北京市国通资产管理有限责任公司</t>
    <phoneticPr fontId="10" type="noConversion"/>
  </si>
  <si>
    <t>席娅云</t>
    <phoneticPr fontId="10" type="noConversion"/>
  </si>
  <si>
    <t>北交所</t>
    <phoneticPr fontId="10" type="noConversion"/>
  </si>
  <si>
    <t>北京水晶石科技发展有限公司</t>
    <phoneticPr fontId="10" type="noConversion"/>
  </si>
  <si>
    <t>北京市国有资产经营有限责任公司</t>
    <phoneticPr fontId="10" type="noConversion"/>
  </si>
  <si>
    <t>市属</t>
    <phoneticPr fontId="10" type="noConversion"/>
  </si>
  <si>
    <t>湖北神农本草中药饮片有限公司28.57%股权</t>
    <phoneticPr fontId="10" type="noConversion"/>
  </si>
  <si>
    <t>G32018BJ1000529-2</t>
    <phoneticPr fontId="10" type="noConversion"/>
  </si>
  <si>
    <t>医药制造业</t>
    <phoneticPr fontId="10" type="noConversion"/>
  </si>
  <si>
    <t>国投资产管理有限公司</t>
    <phoneticPr fontId="10" type="noConversion"/>
  </si>
  <si>
    <t>殷辰飞</t>
    <phoneticPr fontId="10" type="noConversion"/>
  </si>
  <si>
    <t>北交所</t>
    <phoneticPr fontId="10" type="noConversion"/>
  </si>
  <si>
    <t>贫困地区产业发展基金有限公司</t>
    <phoneticPr fontId="10" type="noConversion"/>
  </si>
  <si>
    <t>国家开发投资集团有限公司</t>
    <phoneticPr fontId="10" type="noConversion"/>
  </si>
  <si>
    <t>湖南矿梦置业开发有限公司增资项目</t>
    <phoneticPr fontId="10" type="noConversion"/>
  </si>
  <si>
    <t>G62018BJ1000138</t>
    <phoneticPr fontId="10" type="noConversion"/>
  </si>
  <si>
    <t>不低于1000万元</t>
    <phoneticPr fontId="10" type="noConversion"/>
  </si>
  <si>
    <t xml:space="preserve"> 房地产业</t>
    <phoneticPr fontId="10" type="noConversion"/>
  </si>
  <si>
    <t>中国五矿集团公司</t>
    <phoneticPr fontId="10" type="noConversion"/>
  </si>
  <si>
    <t>于娜</t>
    <phoneticPr fontId="10" type="noConversion"/>
  </si>
  <si>
    <t>北交所</t>
    <phoneticPr fontId="10" type="noConversion"/>
  </si>
  <si>
    <t>湖南矿梦置业开发有限公司</t>
    <phoneticPr fontId="10" type="noConversion"/>
  </si>
  <si>
    <t>——</t>
    <phoneticPr fontId="10" type="noConversion"/>
  </si>
  <si>
    <t>中国五矿集团有限公司</t>
    <phoneticPr fontId="10" type="noConversion"/>
  </si>
  <si>
    <t>央企</t>
    <phoneticPr fontId="10" type="noConversion"/>
  </si>
  <si>
    <t>正和集团丙烯酸生产装置存货、固定资产及土地使用权</t>
    <phoneticPr fontId="10" type="noConversion"/>
  </si>
  <si>
    <t>GR2018BJ1004598</t>
    <phoneticPr fontId="10" type="noConversion"/>
  </si>
  <si>
    <t>正和集团股份有限公司</t>
    <phoneticPr fontId="10" type="noConversion"/>
  </si>
  <si>
    <t>企业实物资产</t>
    <phoneticPr fontId="10" type="noConversion"/>
  </si>
  <si>
    <t>中国化工资产管理有限公司</t>
    <phoneticPr fontId="10" type="noConversion"/>
  </si>
  <si>
    <t>陈长庚</t>
    <phoneticPr fontId="10" type="noConversion"/>
  </si>
  <si>
    <t>中国化工集团有限公司</t>
    <phoneticPr fontId="10" type="noConversion"/>
  </si>
  <si>
    <t>央企</t>
    <phoneticPr fontId="10" type="noConversion"/>
  </si>
  <si>
    <t>上海市宝山区友谊路2858弄26号房产(东方丽都26号楼401)</t>
    <phoneticPr fontId="10" type="noConversion"/>
  </si>
  <si>
    <t>GR2018BJ1004596</t>
    <phoneticPr fontId="10" type="noConversion"/>
  </si>
  <si>
    <t>中国铁路物资北京有限公司</t>
    <phoneticPr fontId="10" type="noConversion"/>
  </si>
  <si>
    <t>北京智德盛投资顾问有限公司（郭爽）</t>
    <phoneticPr fontId="10" type="noConversion"/>
  </si>
  <si>
    <t>刘嘉琪</t>
    <phoneticPr fontId="10" type="noConversion"/>
  </si>
  <si>
    <t>北交所</t>
    <phoneticPr fontId="10" type="noConversion"/>
  </si>
  <si>
    <t>中国铁路物资集团有限公司</t>
    <phoneticPr fontId="10" type="noConversion"/>
  </si>
  <si>
    <t>央企</t>
    <phoneticPr fontId="10" type="noConversion"/>
  </si>
  <si>
    <t>上海市宝山区友谊路2858弄26号房产(东方丽都26号楼402)</t>
    <phoneticPr fontId="10" type="noConversion"/>
  </si>
  <si>
    <t>GR2018BJ1004595</t>
    <phoneticPr fontId="10" type="noConversion"/>
  </si>
  <si>
    <t>上海市宝山区友谊路2858弄26号房产(东方丽都26号楼301)</t>
    <phoneticPr fontId="10" type="noConversion"/>
  </si>
  <si>
    <t>GR2018BJ1004594</t>
    <phoneticPr fontId="10" type="noConversion"/>
  </si>
  <si>
    <t>北京市朝阳区晨光家园218号楼20层东单元2004房产</t>
    <phoneticPr fontId="10" type="noConversion"/>
  </si>
  <si>
    <t>GR2018BJ1004592</t>
    <phoneticPr fontId="10" type="noConversion"/>
  </si>
  <si>
    <t>中国抽纱品进出口（集团）有限公司</t>
    <phoneticPr fontId="10" type="noConversion"/>
  </si>
  <si>
    <t>北京华诺信诚财务顾问有限公司</t>
    <phoneticPr fontId="10" type="noConversion"/>
  </si>
  <si>
    <t>中国保利集团有限公司</t>
    <phoneticPr fontId="10" type="noConversion"/>
  </si>
  <si>
    <t>央企</t>
    <phoneticPr fontId="10" type="noConversion"/>
  </si>
  <si>
    <t>北京市朝阳区晨光家园218号楼20层东单元2005房产</t>
    <phoneticPr fontId="10" type="noConversion"/>
  </si>
  <si>
    <t>GR2018BJ1004591</t>
    <phoneticPr fontId="10" type="noConversion"/>
  </si>
  <si>
    <t>北京市西城区未英胡同49号2号楼2层2B房地产</t>
    <phoneticPr fontId="10" type="noConversion"/>
  </si>
  <si>
    <t>GR2018BJ1003945-2</t>
    <phoneticPr fontId="10" type="noConversion"/>
  </si>
  <si>
    <t>北京玻璃钢研究设计院有限公司</t>
    <phoneticPr fontId="10" type="noConversion"/>
  </si>
  <si>
    <t>北京智德盛投资顾问有限公司（王艳峰）</t>
    <phoneticPr fontId="10" type="noConversion"/>
  </si>
  <si>
    <t>中国建材集团有限公司</t>
    <phoneticPr fontId="10" type="noConversion"/>
  </si>
  <si>
    <t>北京市朝阳区安慧北里秀园16号楼9层908号房产</t>
    <phoneticPr fontId="10" type="noConversion"/>
  </si>
  <si>
    <t>GR2018BJ1002546-2</t>
    <phoneticPr fontId="10" type="noConversion"/>
  </si>
  <si>
    <t>北京中色金属资源有限公司</t>
    <phoneticPr fontId="10" type="noConversion"/>
  </si>
  <si>
    <t>国创中投（北京）投资管理有限公司</t>
    <phoneticPr fontId="10" type="noConversion"/>
  </si>
  <si>
    <t>张飞虹</t>
    <phoneticPr fontId="10" type="noConversion"/>
  </si>
  <si>
    <t>中国有色矿业集团有限公司</t>
    <phoneticPr fontId="10" type="noConversion"/>
  </si>
  <si>
    <t>北京市朝阳区安慧北里秀园16号楼9层907号房产</t>
    <phoneticPr fontId="10" type="noConversion"/>
  </si>
  <si>
    <t>GR2018BJ1002545-2</t>
    <phoneticPr fontId="10" type="noConversion"/>
  </si>
  <si>
    <t>北京中色金属资源有限公司</t>
    <phoneticPr fontId="10" type="noConversion"/>
  </si>
  <si>
    <t>央企</t>
    <phoneticPr fontId="10" type="noConversion"/>
  </si>
  <si>
    <t>长沙仁和医院42.453%产权</t>
    <phoneticPr fontId="10" type="noConversion"/>
  </si>
  <si>
    <t>G32018SH1000484-0</t>
    <phoneticPr fontId="10" type="noConversion"/>
  </si>
  <si>
    <t>中国建筑第五工程局资产管理公司</t>
    <phoneticPr fontId="10" type="noConversion"/>
  </si>
  <si>
    <t>医药工业</t>
    <phoneticPr fontId="10" type="noConversion"/>
  </si>
  <si>
    <t>中国建筑集团有限公司</t>
    <phoneticPr fontId="10" type="noConversion"/>
  </si>
  <si>
    <t>央企</t>
    <phoneticPr fontId="10" type="noConversion"/>
  </si>
  <si>
    <t>上交所</t>
    <phoneticPr fontId="10" type="noConversion"/>
  </si>
  <si>
    <t>闵尚</t>
    <phoneticPr fontId="10" type="noConversion"/>
  </si>
  <si>
    <t>北京九汇华纳产权经纪有限公司</t>
    <phoneticPr fontId="10" type="noConversion"/>
  </si>
  <si>
    <t>上海驰宏投资管理有限公司100%股权及收回转让方对标的公司人民币393,951,381.29元债权</t>
    <phoneticPr fontId="10" type="noConversion"/>
  </si>
  <si>
    <t xml:space="preserve"> G32018SH1000483</t>
    <phoneticPr fontId="10" type="noConversion"/>
  </si>
  <si>
    <t>投资与资产管理</t>
    <phoneticPr fontId="10" type="noConversion"/>
  </si>
  <si>
    <t>上交所</t>
    <phoneticPr fontId="10" type="noConversion"/>
  </si>
  <si>
    <t xml:space="preserve"> 上海实业（集团）有限公司</t>
    <phoneticPr fontId="10" type="noConversion"/>
  </si>
  <si>
    <t>上海上咏盛济投资管理合伙企业（有限合伙） 99.9%、 上海上投资产经营有限公司 0.1%</t>
    <phoneticPr fontId="10" type="noConversion"/>
  </si>
  <si>
    <t xml:space="preserve"> 朱寅博</t>
    <phoneticPr fontId="10" type="noConversion"/>
  </si>
  <si>
    <t>上海产权集团有限公司</t>
    <phoneticPr fontId="10" type="noConversion"/>
  </si>
  <si>
    <t>市属</t>
    <phoneticPr fontId="10" type="noConversion"/>
  </si>
  <si>
    <t>湖南中联重科车桥有限公司11.14%股权</t>
    <phoneticPr fontId="10" type="noConversion"/>
  </si>
  <si>
    <t>G32018SH1000398-2</t>
    <phoneticPr fontId="10" type="noConversion"/>
  </si>
  <si>
    <t>普通机械制造业</t>
    <phoneticPr fontId="10" type="noConversion"/>
  </si>
  <si>
    <t>东风资产管理有限公司</t>
    <phoneticPr fontId="10" type="noConversion"/>
  </si>
  <si>
    <t>东风汽车集团有限公司</t>
    <phoneticPr fontId="10" type="noConversion"/>
  </si>
  <si>
    <t>央企</t>
    <phoneticPr fontId="10" type="noConversion"/>
  </si>
  <si>
    <t xml:space="preserve"> 朱博</t>
    <phoneticPr fontId="10" type="noConversion"/>
  </si>
  <si>
    <t>上交所</t>
    <phoneticPr fontId="10" type="noConversion"/>
  </si>
  <si>
    <t>北京九汇华纳产权经纪有限公司</t>
    <phoneticPr fontId="10" type="noConversion"/>
  </si>
  <si>
    <t>昆明赛格迈电气有限公司86.62%股权及7545.179258万元债权</t>
    <phoneticPr fontId="10" type="noConversion"/>
  </si>
  <si>
    <t xml:space="preserve"> Q318SH1014875</t>
    <phoneticPr fontId="10" type="noConversion"/>
  </si>
  <si>
    <t>专用设备制造业</t>
    <phoneticPr fontId="10" type="noConversion"/>
  </si>
  <si>
    <t xml:space="preserve"> 云南变压器电气股份有限公司</t>
    <phoneticPr fontId="10" type="noConversion"/>
  </si>
  <si>
    <t>中国兵器装备集团有限公司</t>
    <phoneticPr fontId="10" type="noConversion"/>
  </si>
  <si>
    <t>闵尚</t>
    <phoneticPr fontId="10" type="noConversion"/>
  </si>
  <si>
    <t>上交所</t>
    <phoneticPr fontId="10" type="noConversion"/>
  </si>
  <si>
    <t xml:space="preserve"> 北京龙腾振华投资咨询有限公司</t>
    <phoneticPr fontId="10" type="noConversion"/>
  </si>
  <si>
    <t>韶能集团韶关宏大齿轮有限公司0.8452%股权</t>
    <phoneticPr fontId="10" type="noConversion"/>
  </si>
  <si>
    <t>G32018SH1000401-2</t>
    <phoneticPr fontId="10" type="noConversion"/>
  </si>
  <si>
    <t>普通机械制造业</t>
    <phoneticPr fontId="10" type="noConversion"/>
  </si>
  <si>
    <t>东风资产管理有限公司</t>
    <phoneticPr fontId="10" type="noConversion"/>
  </si>
  <si>
    <t>朱博</t>
    <phoneticPr fontId="10" type="noConversion"/>
  </si>
  <si>
    <t>北京九汇华纳产权经纪有限公司</t>
    <phoneticPr fontId="10" type="noConversion"/>
  </si>
  <si>
    <t>江苏南瑞银龙电缆有限公司70%股权</t>
    <phoneticPr fontId="10" type="noConversion"/>
  </si>
  <si>
    <t xml:space="preserve"> G32018SH1000395</t>
    <phoneticPr fontId="10" type="noConversion"/>
  </si>
  <si>
    <t>南瑞集团有限公司</t>
    <phoneticPr fontId="10" type="noConversion"/>
  </si>
  <si>
    <t>黄昕宇</t>
    <phoneticPr fontId="10" type="noConversion"/>
  </si>
  <si>
    <t>北京中诚天下投资顾问有限公司</t>
    <phoneticPr fontId="10" type="noConversion"/>
  </si>
  <si>
    <t>中国东方资产管理股份有限公司上海市分公司部分资产（广东省珠海市香洲区香华路288号10栋1-3单元第一层7#，8#，第二层2#，第三层2#商铺及广东省珠海市香洲区银桦路688号10至13栋后排第一层14#至30#，第二层44#至60#商铺）</t>
    <phoneticPr fontId="10" type="noConversion"/>
  </si>
  <si>
    <t>GR2018SH1000910-2</t>
    <phoneticPr fontId="10" type="noConversion"/>
  </si>
  <si>
    <t>不动产</t>
    <phoneticPr fontId="10" type="noConversion"/>
  </si>
  <si>
    <t>中国东方资产管理股份有限公司上海市分公司</t>
    <phoneticPr fontId="10" type="noConversion"/>
  </si>
  <si>
    <t>中国东方资产管理股份有限公司</t>
    <phoneticPr fontId="10" type="noConversion"/>
  </si>
  <si>
    <t>部委</t>
    <phoneticPr fontId="10" type="noConversion"/>
  </si>
  <si>
    <t>顾文倩(金融产权交易部)</t>
    <phoneticPr fontId="10" type="noConversion"/>
  </si>
  <si>
    <t>上交所</t>
    <phoneticPr fontId="10" type="noConversion"/>
  </si>
  <si>
    <t>上海联合产权交易所有限公司</t>
    <phoneticPr fontId="10" type="noConversion"/>
  </si>
  <si>
    <t>上海市邮政公司部分资产（上海市普陀区长风一村50号402室）</t>
    <phoneticPr fontId="10" type="noConversion"/>
  </si>
  <si>
    <t>GR2018SH1001165</t>
    <phoneticPr fontId="10" type="noConversion"/>
  </si>
  <si>
    <t>上海市邮政公司</t>
    <phoneticPr fontId="10" type="noConversion"/>
  </si>
  <si>
    <t>中国邮政集团公司</t>
    <phoneticPr fontId="10" type="noConversion"/>
  </si>
  <si>
    <t>部委</t>
    <phoneticPr fontId="10" type="noConversion"/>
  </si>
  <si>
    <t>胡丹</t>
    <phoneticPr fontId="10" type="noConversion"/>
  </si>
  <si>
    <t>上交所</t>
    <phoneticPr fontId="10" type="noConversion"/>
  </si>
  <si>
    <t>上海产权集团有限公司</t>
    <phoneticPr fontId="10" type="noConversion"/>
  </si>
  <si>
    <t>上海云澜实业发展有限公司增资项目</t>
    <phoneticPr fontId="10" type="noConversion"/>
  </si>
  <si>
    <t>G62018SH1000072</t>
    <phoneticPr fontId="10" type="noConversion"/>
  </si>
  <si>
    <t>视征集情况而定</t>
    <phoneticPr fontId="10" type="noConversion"/>
  </si>
  <si>
    <t>商务服务业</t>
    <phoneticPr fontId="10" type="noConversion"/>
  </si>
  <si>
    <t>教育部</t>
    <phoneticPr fontId="10" type="noConversion"/>
  </si>
  <si>
    <t>上海云澜实业发展有限公司</t>
    <phoneticPr fontId="10" type="noConversion"/>
  </si>
  <si>
    <t>陈文军(央企六部)</t>
    <phoneticPr fontId="10" type="noConversion"/>
  </si>
  <si>
    <t>北京易产全投资有限公司</t>
    <phoneticPr fontId="10" type="noConversion"/>
  </si>
  <si>
    <t>天津智慧交通投资有限公司10%股权</t>
    <phoneticPr fontId="10" type="noConversion"/>
  </si>
  <si>
    <t>G32018TJ1000064</t>
    <phoneticPr fontId="10" type="noConversion"/>
  </si>
  <si>
    <t>道路运输业</t>
    <phoneticPr fontId="10" type="noConversion"/>
  </si>
  <si>
    <t xml:space="preserve">天津技术产权交易所 </t>
    <phoneticPr fontId="10" type="noConversion"/>
  </si>
  <si>
    <t>董迪</t>
    <phoneticPr fontId="10" type="noConversion"/>
  </si>
  <si>
    <t>天交所</t>
    <phoneticPr fontId="10" type="noConversion"/>
  </si>
  <si>
    <t>天津市公共交通集团（控股）有限公司</t>
    <phoneticPr fontId="10" type="noConversion"/>
  </si>
  <si>
    <t>天津市人民政府国有资产监督管理委员会</t>
    <phoneticPr fontId="10" type="noConversion"/>
  </si>
  <si>
    <t>天津智慧交通投资有限公司1%股权</t>
    <phoneticPr fontId="10" type="noConversion"/>
  </si>
  <si>
    <t>G32018TJ1000065</t>
    <phoneticPr fontId="10" type="noConversion"/>
  </si>
  <si>
    <t>道路运输业</t>
    <phoneticPr fontId="10" type="noConversion"/>
  </si>
  <si>
    <t>董迪</t>
    <phoneticPr fontId="10" type="noConversion"/>
  </si>
  <si>
    <t>天交所</t>
    <phoneticPr fontId="10" type="noConversion"/>
  </si>
  <si>
    <t xml:space="preserve">天津技术产权交易所 </t>
    <phoneticPr fontId="10" type="noConversion"/>
  </si>
  <si>
    <t xml:space="preserve"> 天津市人民政府国有资产监督管理委员会</t>
    <phoneticPr fontId="10" type="noConversion"/>
  </si>
  <si>
    <t>北京华宸天宇商务服务有限责任公司20%股权</t>
    <phoneticPr fontId="10" type="noConversion"/>
  </si>
  <si>
    <t>G32018BJ1000812</t>
    <phoneticPr fontId="10" type="noConversion"/>
  </si>
  <si>
    <t>商务服务业</t>
    <phoneticPr fontId="10" type="noConversion"/>
  </si>
  <si>
    <t>北京石油交易所股份有限公司</t>
    <phoneticPr fontId="10" type="noConversion"/>
  </si>
  <si>
    <t>赵少岩</t>
    <phoneticPr fontId="10" type="noConversion"/>
  </si>
  <si>
    <t>北交所</t>
    <phoneticPr fontId="10" type="noConversion"/>
  </si>
  <si>
    <t>中煤科工集团北京华宇工程有限公司</t>
    <phoneticPr fontId="10" type="noConversion"/>
  </si>
  <si>
    <t>中国煤炭科工集团有限公司</t>
    <phoneticPr fontId="10" type="noConversion"/>
  </si>
  <si>
    <t>国家电网有限公司</t>
    <phoneticPr fontId="10" type="noConversion"/>
  </si>
  <si>
    <t>成都地润置业发展有限公司51%股权</t>
    <phoneticPr fontId="10" type="noConversion"/>
  </si>
  <si>
    <t>G32018BJ1000610</t>
    <phoneticPr fontId="10" type="noConversion"/>
  </si>
  <si>
    <t>房地产业</t>
    <phoneticPr fontId="10" type="noConversion"/>
  </si>
  <si>
    <t>北京中轻产权经纪有限公司</t>
    <phoneticPr fontId="10" type="noConversion"/>
  </si>
  <si>
    <t>于娜</t>
    <phoneticPr fontId="10" type="noConversion"/>
  </si>
  <si>
    <t>北交所</t>
    <phoneticPr fontId="10" type="noConversion"/>
  </si>
  <si>
    <t>成都洛带华侨城文化旅游开发有限公司</t>
    <phoneticPr fontId="10" type="noConversion"/>
  </si>
  <si>
    <t>华侨城集团有限公司</t>
    <phoneticPr fontId="10" type="noConversion"/>
  </si>
  <si>
    <t>央企</t>
    <phoneticPr fontId="10" type="noConversion"/>
  </si>
  <si>
    <t>成都佳利投资有限公司3%股权</t>
    <phoneticPr fontId="10" type="noConversion"/>
  </si>
  <si>
    <t>G32018BJ1000696</t>
    <phoneticPr fontId="10" type="noConversion"/>
  </si>
  <si>
    <t>商务服务业</t>
    <phoneticPr fontId="10" type="noConversion"/>
  </si>
  <si>
    <t xml:space="preserve">北京中轻产权经纪有限公司 </t>
    <phoneticPr fontId="10" type="noConversion"/>
  </si>
  <si>
    <t>于娜</t>
    <phoneticPr fontId="10" type="noConversion"/>
  </si>
  <si>
    <t>北交所</t>
    <phoneticPr fontId="10" type="noConversion"/>
  </si>
  <si>
    <t>华侨城(成都)投资有限公司</t>
    <phoneticPr fontId="10" type="noConversion"/>
  </si>
  <si>
    <t>重庆冶金机械制造厂整体产权</t>
    <phoneticPr fontId="10" type="noConversion"/>
  </si>
  <si>
    <t>201811000292</t>
    <phoneticPr fontId="10" type="noConversion"/>
  </si>
  <si>
    <t>通用设备制造业</t>
    <phoneticPr fontId="10" type="noConversion"/>
  </si>
  <si>
    <t>重交所</t>
    <phoneticPr fontId="10" type="noConversion"/>
  </si>
  <si>
    <t>重庆钢铁集团三峰工业有限公司</t>
    <phoneticPr fontId="10" type="noConversion"/>
  </si>
  <si>
    <t>重庆钢铁（集团）有限责任公司</t>
    <phoneticPr fontId="10" type="noConversion"/>
  </si>
  <si>
    <t>市属</t>
    <phoneticPr fontId="10" type="noConversion"/>
  </si>
  <si>
    <t>陈勇 张影</t>
    <phoneticPr fontId="10" type="noConversion"/>
  </si>
  <si>
    <t>——</t>
    <phoneticPr fontId="10" type="noConversion"/>
  </si>
  <si>
    <t>重庆医药工业研究院有限责任公司43.11%股权</t>
    <phoneticPr fontId="10" type="noConversion"/>
  </si>
  <si>
    <t>201811000296 (监测编号：G32018CQ1000137)</t>
    <phoneticPr fontId="10" type="noConversion"/>
  </si>
  <si>
    <t>研究和试验发展</t>
    <phoneticPr fontId="10" type="noConversion"/>
  </si>
  <si>
    <t>重庆医药（集团）股份有限公司</t>
    <phoneticPr fontId="10" type="noConversion"/>
  </si>
  <si>
    <t>重庆化医控股（集团）公司</t>
    <phoneticPr fontId="10" type="noConversion"/>
  </si>
  <si>
    <t>刘承 张影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</si>
</sst>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9" fontId="11" fillId="0" borderId="3" xfId="0" applyNumberFormat="1" applyFont="1" applyFill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52"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tabSelected="1" zoomScale="80" zoomScaleNormal="80" workbookViewId="0">
      <selection activeCell="F12" sqref="F12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4.3320312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122</v>
      </c>
      <c r="S3" s="17" t="s">
        <v>119</v>
      </c>
    </row>
    <row r="4" spans="3:19" ht="42.75" customHeight="1" x14ac:dyDescent="0.25">
      <c r="C4" s="2" t="s">
        <v>261</v>
      </c>
      <c r="D4" s="2" t="s">
        <v>257</v>
      </c>
      <c r="E4" s="3" t="s">
        <v>260</v>
      </c>
      <c r="F4" s="3" t="s">
        <v>258</v>
      </c>
      <c r="G4" s="3" t="s">
        <v>256</v>
      </c>
      <c r="H4" s="24"/>
      <c r="I4" s="20" t="s">
        <v>259</v>
      </c>
      <c r="J4" s="20">
        <v>43434</v>
      </c>
      <c r="K4" s="21">
        <v>43461</v>
      </c>
      <c r="L4" s="22" t="s">
        <v>264</v>
      </c>
      <c r="M4" s="2" t="str">
        <f t="shared" ref="M4" si="0">E4</f>
        <v>中国建筑集团有限公司</v>
      </c>
      <c r="N4" s="22" t="str">
        <f>VLOOKUP(M4,股权!$D$136:$F$219,3,FALSE)</f>
        <v>建筑房地产</v>
      </c>
      <c r="O4" s="22" t="str">
        <f>VLOOKUP(M4,股权!$D$136:$F$219,2,FALSE)</f>
        <v>高磊</v>
      </c>
      <c r="P4" s="2" t="s">
        <v>262</v>
      </c>
      <c r="Q4" s="3" t="s">
        <v>263</v>
      </c>
      <c r="R4" s="3">
        <v>-367.09</v>
      </c>
      <c r="S4" s="23"/>
    </row>
    <row r="5" spans="3:19" ht="42.75" customHeight="1" x14ac:dyDescent="0.25">
      <c r="G5" s="25"/>
      <c r="H5" s="1"/>
      <c r="O5" s="25"/>
    </row>
    <row r="6" spans="3:19" ht="42.75" customHeight="1" x14ac:dyDescent="0.25">
      <c r="G6" s="25"/>
      <c r="H6" s="1"/>
      <c r="O6" s="25"/>
    </row>
    <row r="7" spans="3:19" ht="42.75" customHeight="1" x14ac:dyDescent="0.25">
      <c r="G7" s="25"/>
      <c r="H7" s="1"/>
      <c r="O7" s="25"/>
    </row>
    <row r="8" spans="3:19" ht="64.5" customHeight="1" x14ac:dyDescent="0.25">
      <c r="G8" s="25"/>
      <c r="H8" s="1"/>
      <c r="O8" s="25"/>
    </row>
    <row r="9" spans="3:19" ht="32.25" customHeight="1" x14ac:dyDescent="0.25">
      <c r="G9" s="25"/>
      <c r="H9" s="1"/>
      <c r="O9" s="25"/>
    </row>
    <row r="10" spans="3:19" x14ac:dyDescent="0.25">
      <c r="G10" s="25"/>
      <c r="H10" s="1"/>
      <c r="O10" s="25"/>
    </row>
    <row r="11" spans="3:19" x14ac:dyDescent="0.25">
      <c r="G11" s="25"/>
      <c r="H11" s="1"/>
      <c r="O11" s="25"/>
    </row>
    <row r="12" spans="3:19" ht="39.75" customHeight="1" x14ac:dyDescent="0.25">
      <c r="G12" s="25"/>
      <c r="H12" s="1"/>
      <c r="O12" s="25"/>
    </row>
    <row r="13" spans="3:19" ht="51" customHeight="1" x14ac:dyDescent="0.25">
      <c r="G13" s="25"/>
      <c r="H13" s="1"/>
      <c r="O13" s="25"/>
    </row>
    <row r="14" spans="3:19" x14ac:dyDescent="0.25">
      <c r="G14" s="25"/>
      <c r="H14" s="1"/>
      <c r="O14" s="25"/>
    </row>
    <row r="15" spans="3:19" ht="29.25" customHeight="1" x14ac:dyDescent="0.25">
      <c r="G15" s="25"/>
      <c r="H15" s="1"/>
      <c r="O15" s="25"/>
    </row>
    <row r="16" spans="3:19" x14ac:dyDescent="0.25">
      <c r="G16" s="25"/>
      <c r="H16" s="1"/>
      <c r="O16" s="25"/>
    </row>
    <row r="17" spans="7:15" x14ac:dyDescent="0.25">
      <c r="G17" s="25"/>
      <c r="H17" s="1"/>
      <c r="O17" s="25"/>
    </row>
    <row r="18" spans="7:15" x14ac:dyDescent="0.25">
      <c r="G18" s="25"/>
      <c r="H18" s="1"/>
      <c r="O18" s="25"/>
    </row>
    <row r="19" spans="7:15" x14ac:dyDescent="0.25">
      <c r="G19" s="25"/>
      <c r="H19" s="1"/>
      <c r="O19" s="25"/>
    </row>
    <row r="20" spans="7:15" x14ac:dyDescent="0.25">
      <c r="G20" s="25"/>
      <c r="H20" s="1"/>
      <c r="O20" s="25"/>
    </row>
    <row r="21" spans="7:15" x14ac:dyDescent="0.25">
      <c r="G21" s="25"/>
      <c r="H21" s="1"/>
      <c r="O21" s="25"/>
    </row>
    <row r="22" spans="7:15" x14ac:dyDescent="0.25">
      <c r="G22" s="25"/>
      <c r="H22" s="1"/>
      <c r="O22" s="25"/>
    </row>
    <row r="23" spans="7:15" x14ac:dyDescent="0.25">
      <c r="G23" s="25"/>
      <c r="H23" s="1"/>
      <c r="O23" s="25"/>
    </row>
    <row r="24" spans="7:15" x14ac:dyDescent="0.25">
      <c r="G24" s="25"/>
      <c r="H24" s="1"/>
      <c r="O24" s="25"/>
    </row>
    <row r="25" spans="7:15" ht="29.25" customHeight="1" x14ac:dyDescent="0.25">
      <c r="G25" s="25"/>
      <c r="H25" s="1"/>
      <c r="O25" s="25"/>
    </row>
    <row r="41" ht="14.25" customHeight="1" x14ac:dyDescent="0.25"/>
    <row r="133" spans="4:6" ht="15.6" x14ac:dyDescent="0.25">
      <c r="D133" s="4"/>
      <c r="E133" s="5"/>
      <c r="F133" s="6"/>
    </row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7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6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7"/>
    </row>
    <row r="171" spans="4:6" ht="15.6" x14ac:dyDescent="0.25">
      <c r="D171" s="4"/>
      <c r="E171" s="8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6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7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7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7"/>
    </row>
    <row r="187" spans="4:6" ht="15.6" x14ac:dyDescent="0.25">
      <c r="D187" s="4"/>
      <c r="E187" s="9"/>
      <c r="F187" s="7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7"/>
    </row>
    <row r="192" spans="4:6" ht="16.2" x14ac:dyDescent="0.25">
      <c r="D192" s="10"/>
      <c r="E192" s="10"/>
      <c r="F192" s="10"/>
    </row>
  </sheetData>
  <sortState ref="C3:R192">
    <sortCondition ref="P3:P192"/>
    <sortCondition ref="C3:C192" customList="央企,部委,市属,民营"/>
    <sortCondition ref="D3:D192"/>
  </sortState>
  <mergeCells count="1">
    <mergeCell ref="C2:S2"/>
  </mergeCells>
  <phoneticPr fontId="10" type="noConversion"/>
  <conditionalFormatting sqref="C2">
    <cfRule type="duplicateValues" dxfId="51" priority="8"/>
    <cfRule type="duplicateValues" dxfId="50" priority="9"/>
    <cfRule type="duplicateValues" dxfId="49" priority="10"/>
  </conditionalFormatting>
  <conditionalFormatting sqref="D3">
    <cfRule type="duplicateValues" dxfId="48" priority="17"/>
    <cfRule type="duplicateValues" dxfId="47" priority="18"/>
    <cfRule type="duplicateValues" dxfId="46" priority="19"/>
  </conditionalFormatting>
  <conditionalFormatting sqref="E187">
    <cfRule type="duplicateValues" dxfId="45" priority="5"/>
    <cfRule type="duplicateValues" priority="6"/>
  </conditionalFormatting>
  <conditionalFormatting sqref="G1:G4 G26:G1048576">
    <cfRule type="duplicateValues" dxfId="44" priority="2"/>
  </conditionalFormatting>
  <conditionalFormatting sqref="F5:F25 N5:N25">
    <cfRule type="duplicateValues" dxfId="43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L1:L4 L26:L1048576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9"/>
  <sheetViews>
    <sheetView showGridLines="0" zoomScale="60" zoomScaleNormal="60" workbookViewId="0">
      <selection activeCell="H10" sqref="H10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8.3320312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32" t="s">
        <v>36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37</v>
      </c>
      <c r="K3" s="19" t="s">
        <v>38</v>
      </c>
      <c r="L3" s="17" t="s">
        <v>39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121</v>
      </c>
      <c r="S3" s="17" t="s">
        <v>120</v>
      </c>
    </row>
    <row r="4" spans="3:19" ht="65.25" customHeight="1" x14ac:dyDescent="0.25">
      <c r="C4" s="2" t="s">
        <v>166</v>
      </c>
      <c r="D4" s="2" t="s">
        <v>195</v>
      </c>
      <c r="E4" s="3" t="s">
        <v>201</v>
      </c>
      <c r="F4" s="3" t="s">
        <v>200</v>
      </c>
      <c r="G4" s="3" t="s">
        <v>194</v>
      </c>
      <c r="H4" s="24">
        <v>2198.7800000000002</v>
      </c>
      <c r="I4" s="20" t="s">
        <v>196</v>
      </c>
      <c r="J4" s="20">
        <v>43434</v>
      </c>
      <c r="K4" s="21">
        <v>43461</v>
      </c>
      <c r="L4" s="3" t="s">
        <v>197</v>
      </c>
      <c r="M4" s="2" t="str">
        <f t="shared" ref="M4:M18" si="0">E4</f>
        <v>国家开发投资集团有限公司</v>
      </c>
      <c r="N4" s="22"/>
      <c r="O4" s="22"/>
      <c r="P4" s="22" t="s">
        <v>199</v>
      </c>
      <c r="Q4" s="3" t="s">
        <v>198</v>
      </c>
      <c r="R4" s="3">
        <v>45.67</v>
      </c>
      <c r="S4" s="2"/>
    </row>
    <row r="5" spans="3:19" ht="45.75" customHeight="1" x14ac:dyDescent="0.25">
      <c r="C5" s="2" t="s">
        <v>175</v>
      </c>
      <c r="D5" s="2" t="s">
        <v>168</v>
      </c>
      <c r="E5" s="3" t="s">
        <v>174</v>
      </c>
      <c r="F5" s="3" t="s">
        <v>173</v>
      </c>
      <c r="G5" s="3" t="s">
        <v>167</v>
      </c>
      <c r="H5" s="24">
        <v>1240.04</v>
      </c>
      <c r="I5" s="20" t="s">
        <v>169</v>
      </c>
      <c r="J5" s="20">
        <v>43434</v>
      </c>
      <c r="K5" s="21">
        <v>43461</v>
      </c>
      <c r="L5" s="3" t="s">
        <v>170</v>
      </c>
      <c r="M5" s="2" t="str">
        <f t="shared" si="0"/>
        <v>中国兵器工业集团有限公司</v>
      </c>
      <c r="N5" s="22" t="str">
        <f>VLOOKUP(M5,股权!$D$136:$F$219,3,FALSE)</f>
        <v>机械/设备制造</v>
      </c>
      <c r="O5" s="22" t="str">
        <f>VLOOKUP(M5,股权!$D$136:$F$219,2,FALSE)</f>
        <v>郭爽</v>
      </c>
      <c r="P5" s="22" t="s">
        <v>172</v>
      </c>
      <c r="Q5" s="22" t="s">
        <v>171</v>
      </c>
      <c r="R5" s="22">
        <v>-118.5</v>
      </c>
      <c r="S5" s="2"/>
    </row>
    <row r="6" spans="3:19" ht="53.25" customHeight="1" x14ac:dyDescent="0.25">
      <c r="C6" s="2" t="s">
        <v>166</v>
      </c>
      <c r="D6" s="2" t="s">
        <v>159</v>
      </c>
      <c r="E6" s="3" t="s">
        <v>165</v>
      </c>
      <c r="F6" s="3" t="s">
        <v>164</v>
      </c>
      <c r="G6" s="3" t="s">
        <v>158</v>
      </c>
      <c r="H6" s="24">
        <v>1410</v>
      </c>
      <c r="I6" s="20" t="s">
        <v>160</v>
      </c>
      <c r="J6" s="20">
        <v>43434</v>
      </c>
      <c r="K6" s="21">
        <v>43461</v>
      </c>
      <c r="L6" s="23" t="s">
        <v>161</v>
      </c>
      <c r="M6" s="2" t="str">
        <f t="shared" si="0"/>
        <v>北京矿冶科技集团有限公司</v>
      </c>
      <c r="N6" s="22" t="str">
        <f>VLOOKUP(M6,股权!$D$136:$F$219,3,FALSE)</f>
        <v>有色金属</v>
      </c>
      <c r="O6" s="22" t="str">
        <f>VLOOKUP(M6,股权!$D$136:$F$219,2,FALSE)</f>
        <v>郭瑞</v>
      </c>
      <c r="P6" s="22" t="s">
        <v>163</v>
      </c>
      <c r="Q6" s="22" t="s">
        <v>162</v>
      </c>
      <c r="R6" s="22">
        <v>702.99</v>
      </c>
      <c r="S6" s="2"/>
    </row>
    <row r="7" spans="3:19" ht="49.5" customHeight="1" x14ac:dyDescent="0.25">
      <c r="C7" s="2" t="s">
        <v>166</v>
      </c>
      <c r="D7" s="2" t="s">
        <v>343</v>
      </c>
      <c r="E7" s="3" t="s">
        <v>349</v>
      </c>
      <c r="F7" s="3" t="s">
        <v>348</v>
      </c>
      <c r="G7" s="3" t="s">
        <v>342</v>
      </c>
      <c r="H7" s="24">
        <v>10.295999999999999</v>
      </c>
      <c r="I7" s="20" t="s">
        <v>344</v>
      </c>
      <c r="J7" s="20">
        <v>43434</v>
      </c>
      <c r="K7" s="21">
        <v>43461</v>
      </c>
      <c r="L7" s="3" t="s">
        <v>345</v>
      </c>
      <c r="M7" s="2" t="str">
        <f t="shared" si="0"/>
        <v>中国煤炭科工集团有限公司</v>
      </c>
      <c r="N7" s="22"/>
      <c r="O7" s="22"/>
      <c r="P7" s="22" t="s">
        <v>347</v>
      </c>
      <c r="Q7" s="3" t="s">
        <v>346</v>
      </c>
      <c r="R7" s="3">
        <v>2.69</v>
      </c>
      <c r="S7" s="2"/>
    </row>
    <row r="8" spans="3:19" ht="70.5" customHeight="1" x14ac:dyDescent="0.25">
      <c r="C8" s="2" t="s">
        <v>184</v>
      </c>
      <c r="D8" s="2" t="s">
        <v>183</v>
      </c>
      <c r="E8" s="3" t="s">
        <v>182</v>
      </c>
      <c r="F8" s="2" t="s">
        <v>181</v>
      </c>
      <c r="G8" s="2" t="s">
        <v>176</v>
      </c>
      <c r="H8" s="24">
        <v>1E-4</v>
      </c>
      <c r="I8" s="2" t="s">
        <v>177</v>
      </c>
      <c r="J8" s="20">
        <v>43434</v>
      </c>
      <c r="K8" s="21">
        <v>43461</v>
      </c>
      <c r="L8" s="3" t="s">
        <v>178</v>
      </c>
      <c r="M8" s="2" t="str">
        <f t="shared" si="0"/>
        <v>中国光大集团股份公司</v>
      </c>
      <c r="N8" s="22"/>
      <c r="O8" s="22"/>
      <c r="P8" s="22" t="s">
        <v>180</v>
      </c>
      <c r="Q8" s="22" t="s">
        <v>179</v>
      </c>
      <c r="R8" s="22">
        <v>-580.82000000000005</v>
      </c>
      <c r="S8" s="2"/>
    </row>
    <row r="9" spans="3:19" ht="70.5" customHeight="1" x14ac:dyDescent="0.25">
      <c r="C9" s="2" t="s">
        <v>193</v>
      </c>
      <c r="D9" s="2" t="s">
        <v>186</v>
      </c>
      <c r="E9" s="3" t="s">
        <v>192</v>
      </c>
      <c r="F9" s="3" t="s">
        <v>191</v>
      </c>
      <c r="G9" s="3" t="s">
        <v>185</v>
      </c>
      <c r="H9" s="24">
        <v>1E-4</v>
      </c>
      <c r="I9" s="20" t="s">
        <v>187</v>
      </c>
      <c r="J9" s="20">
        <v>43434</v>
      </c>
      <c r="K9" s="21">
        <v>43461</v>
      </c>
      <c r="L9" s="3" t="s">
        <v>188</v>
      </c>
      <c r="M9" s="2" t="str">
        <f t="shared" si="0"/>
        <v>北京市国有资产经营有限责任公司</v>
      </c>
      <c r="N9" s="22"/>
      <c r="O9" s="22"/>
      <c r="P9" s="22" t="s">
        <v>190</v>
      </c>
      <c r="Q9" s="3" t="s">
        <v>189</v>
      </c>
      <c r="R9" s="3">
        <v>0.14000000000000001</v>
      </c>
      <c r="S9" s="2"/>
    </row>
    <row r="10" spans="3:19" ht="70.5" customHeight="1" x14ac:dyDescent="0.25">
      <c r="C10" s="2" t="s">
        <v>359</v>
      </c>
      <c r="D10" s="2" t="s">
        <v>352</v>
      </c>
      <c r="E10" s="3" t="s">
        <v>358</v>
      </c>
      <c r="F10" s="3" t="s">
        <v>357</v>
      </c>
      <c r="G10" s="30" t="s">
        <v>351</v>
      </c>
      <c r="H10" s="24">
        <v>104224.6816</v>
      </c>
      <c r="I10" s="20" t="s">
        <v>353</v>
      </c>
      <c r="J10" s="20">
        <v>43434</v>
      </c>
      <c r="K10" s="21">
        <v>43461</v>
      </c>
      <c r="L10" s="3" t="s">
        <v>354</v>
      </c>
      <c r="M10" s="2" t="str">
        <f t="shared" si="0"/>
        <v>华侨城集团有限公司</v>
      </c>
      <c r="N10" s="22"/>
      <c r="O10" s="22"/>
      <c r="P10" s="22" t="s">
        <v>356</v>
      </c>
      <c r="Q10" s="3" t="s">
        <v>355</v>
      </c>
      <c r="R10" s="3">
        <v>2244.41</v>
      </c>
      <c r="S10" s="2"/>
    </row>
    <row r="11" spans="3:19" ht="70.5" customHeight="1" x14ac:dyDescent="0.25">
      <c r="C11" s="2" t="s">
        <v>359</v>
      </c>
      <c r="D11" s="2" t="s">
        <v>361</v>
      </c>
      <c r="E11" s="3" t="s">
        <v>358</v>
      </c>
      <c r="F11" s="3" t="s">
        <v>366</v>
      </c>
      <c r="G11" s="3" t="s">
        <v>360</v>
      </c>
      <c r="H11" s="24">
        <v>647.01779999999997</v>
      </c>
      <c r="I11" s="20" t="s">
        <v>362</v>
      </c>
      <c r="J11" s="20">
        <v>43434</v>
      </c>
      <c r="K11" s="21">
        <v>43461</v>
      </c>
      <c r="L11" s="3" t="s">
        <v>363</v>
      </c>
      <c r="M11" s="2" t="str">
        <f t="shared" si="0"/>
        <v>华侨城集团有限公司</v>
      </c>
      <c r="N11" s="22"/>
      <c r="O11" s="22"/>
      <c r="P11" s="22" t="s">
        <v>365</v>
      </c>
      <c r="Q11" s="3" t="s">
        <v>364</v>
      </c>
      <c r="R11" s="3">
        <v>-2764.17</v>
      </c>
      <c r="S11" s="2"/>
    </row>
    <row r="12" spans="3:19" ht="49.5" customHeight="1" x14ac:dyDescent="0.25">
      <c r="C12" s="2" t="s">
        <v>166</v>
      </c>
      <c r="D12" s="2" t="s">
        <v>298</v>
      </c>
      <c r="E12" s="3" t="s">
        <v>350</v>
      </c>
      <c r="F12" s="3" t="s">
        <v>299</v>
      </c>
      <c r="G12" s="3" t="s">
        <v>297</v>
      </c>
      <c r="H12" s="24">
        <v>3031</v>
      </c>
      <c r="I12" s="20" t="s">
        <v>276</v>
      </c>
      <c r="J12" s="20">
        <v>43434</v>
      </c>
      <c r="K12" s="21">
        <v>43461</v>
      </c>
      <c r="L12" s="3" t="s">
        <v>301</v>
      </c>
      <c r="M12" s="2" t="str">
        <f t="shared" si="0"/>
        <v>国家电网有限公司</v>
      </c>
      <c r="N12" s="22" t="str">
        <f>VLOOKUP(M12,股权!$D$136:$F$219,3,FALSE)</f>
        <v>能源、房地产</v>
      </c>
      <c r="O12" s="22" t="str">
        <f>VLOOKUP(M12,股权!$D$136:$F$219,2,FALSE)</f>
        <v>郭爽</v>
      </c>
      <c r="P12" s="22" t="s">
        <v>268</v>
      </c>
      <c r="Q12" s="3" t="s">
        <v>300</v>
      </c>
      <c r="R12" s="3">
        <v>6.5658070000000004</v>
      </c>
      <c r="S12" s="2"/>
    </row>
    <row r="13" spans="3:19" ht="70.5" customHeight="1" x14ac:dyDescent="0.25">
      <c r="C13" s="2" t="s">
        <v>166</v>
      </c>
      <c r="D13" s="2" t="s">
        <v>284</v>
      </c>
      <c r="E13" s="3" t="s">
        <v>287</v>
      </c>
      <c r="F13" s="3" t="s">
        <v>286</v>
      </c>
      <c r="G13" s="3" t="s">
        <v>283</v>
      </c>
      <c r="H13" s="24">
        <v>7570.4116640000002</v>
      </c>
      <c r="I13" s="20" t="s">
        <v>285</v>
      </c>
      <c r="J13" s="20">
        <v>43434</v>
      </c>
      <c r="K13" s="21">
        <v>43461</v>
      </c>
      <c r="L13" s="3" t="s">
        <v>290</v>
      </c>
      <c r="M13" s="2" t="str">
        <f t="shared" si="0"/>
        <v>中国兵器装备集团有限公司</v>
      </c>
      <c r="N13" s="22" t="str">
        <f>VLOOKUP(M13,股权!$D$136:$F$219,3,FALSE)</f>
        <v>机械/设备制造（专有设备）</v>
      </c>
      <c r="O13" s="22" t="str">
        <f>VLOOKUP(M13,股权!$D$136:$F$219,2,FALSE)</f>
        <v>王艳峰</v>
      </c>
      <c r="P13" s="22" t="s">
        <v>289</v>
      </c>
      <c r="Q13" s="3" t="s">
        <v>288</v>
      </c>
      <c r="R13" s="3">
        <v>-2497.2199999999998</v>
      </c>
      <c r="S13" s="2"/>
    </row>
    <row r="14" spans="3:19" ht="70.5" customHeight="1" x14ac:dyDescent="0.25">
      <c r="C14" s="2" t="s">
        <v>279</v>
      </c>
      <c r="D14" s="2" t="s">
        <v>275</v>
      </c>
      <c r="E14" s="3" t="s">
        <v>278</v>
      </c>
      <c r="F14" s="3" t="s">
        <v>277</v>
      </c>
      <c r="G14" s="3" t="s">
        <v>274</v>
      </c>
      <c r="H14" s="24">
        <v>6028.2</v>
      </c>
      <c r="I14" s="20" t="s">
        <v>276</v>
      </c>
      <c r="J14" s="20">
        <v>43434</v>
      </c>
      <c r="K14" s="21">
        <v>43461</v>
      </c>
      <c r="L14" s="3" t="s">
        <v>282</v>
      </c>
      <c r="M14" s="2" t="str">
        <f t="shared" si="0"/>
        <v>东风汽车集团有限公司</v>
      </c>
      <c r="N14" s="22" t="str">
        <f>VLOOKUP(M14,股权!$D$136:$F$219,3,FALSE)</f>
        <v>机械/设备制造（专有设备）</v>
      </c>
      <c r="O14" s="22" t="str">
        <f>VLOOKUP(M14,股权!$D$136:$F$219,2,FALSE)</f>
        <v>王艳峰</v>
      </c>
      <c r="P14" s="22" t="s">
        <v>281</v>
      </c>
      <c r="Q14" s="3" t="s">
        <v>280</v>
      </c>
      <c r="R14" s="3">
        <v>1288.25</v>
      </c>
      <c r="S14" s="2"/>
    </row>
    <row r="15" spans="3:19" ht="70.5" customHeight="1" x14ac:dyDescent="0.25">
      <c r="C15" s="2" t="s">
        <v>166</v>
      </c>
      <c r="D15" s="2" t="s">
        <v>292</v>
      </c>
      <c r="E15" s="3" t="s">
        <v>278</v>
      </c>
      <c r="F15" s="3" t="s">
        <v>294</v>
      </c>
      <c r="G15" s="30" t="s">
        <v>291</v>
      </c>
      <c r="H15" s="24">
        <v>375.3</v>
      </c>
      <c r="I15" s="20" t="s">
        <v>293</v>
      </c>
      <c r="J15" s="20">
        <v>43434</v>
      </c>
      <c r="K15" s="21">
        <v>43461</v>
      </c>
      <c r="L15" s="3" t="s">
        <v>296</v>
      </c>
      <c r="M15" s="2" t="str">
        <f t="shared" si="0"/>
        <v>东风汽车集团有限公司</v>
      </c>
      <c r="N15" s="22" t="str">
        <f>VLOOKUP(M15,股权!$D$136:$F$219,3,FALSE)</f>
        <v>机械/设备制造（专有设备）</v>
      </c>
      <c r="O15" s="22" t="str">
        <f>VLOOKUP(M15,股权!$D$136:$F$219,2,FALSE)</f>
        <v>王艳峰</v>
      </c>
      <c r="P15" s="22" t="s">
        <v>268</v>
      </c>
      <c r="Q15" s="3" t="s">
        <v>295</v>
      </c>
      <c r="R15" s="3">
        <v>2971.57</v>
      </c>
      <c r="S15" s="2"/>
    </row>
    <row r="16" spans="3:19" ht="70.5" customHeight="1" x14ac:dyDescent="0.25">
      <c r="C16" s="2" t="s">
        <v>273</v>
      </c>
      <c r="D16" s="2" t="s">
        <v>266</v>
      </c>
      <c r="E16" s="2" t="s">
        <v>269</v>
      </c>
      <c r="F16" s="2" t="s">
        <v>270</v>
      </c>
      <c r="G16" s="30" t="s">
        <v>265</v>
      </c>
      <c r="H16" s="24">
        <v>105186.059717</v>
      </c>
      <c r="I16" s="2" t="s">
        <v>267</v>
      </c>
      <c r="J16" s="20">
        <v>43434</v>
      </c>
      <c r="K16" s="21">
        <v>43461</v>
      </c>
      <c r="L16" s="22" t="s">
        <v>272</v>
      </c>
      <c r="M16" s="2" t="str">
        <f t="shared" si="0"/>
        <v xml:space="preserve"> 上海实业（集团）有限公司</v>
      </c>
      <c r="N16" s="22"/>
      <c r="O16" s="22"/>
      <c r="P16" s="22" t="s">
        <v>268</v>
      </c>
      <c r="Q16" s="2" t="s">
        <v>271</v>
      </c>
      <c r="R16" s="2">
        <v>-7.0968010000000001</v>
      </c>
      <c r="S16" s="2"/>
    </row>
    <row r="17" spans="3:19" ht="70.5" customHeight="1" x14ac:dyDescent="0.25">
      <c r="C17" s="2" t="s">
        <v>193</v>
      </c>
      <c r="D17" s="2" t="s">
        <v>328</v>
      </c>
      <c r="E17" s="3" t="s">
        <v>334</v>
      </c>
      <c r="F17" s="3" t="s">
        <v>333</v>
      </c>
      <c r="G17" s="3" t="s">
        <v>327</v>
      </c>
      <c r="H17" s="24">
        <v>219.35300000000001</v>
      </c>
      <c r="I17" s="20" t="s">
        <v>329</v>
      </c>
      <c r="J17" s="20">
        <v>43434</v>
      </c>
      <c r="K17" s="21">
        <v>43461</v>
      </c>
      <c r="L17" s="3" t="s">
        <v>330</v>
      </c>
      <c r="M17" s="2" t="str">
        <f t="shared" si="0"/>
        <v>天津市人民政府国有资产监督管理委员会</v>
      </c>
      <c r="N17" s="22"/>
      <c r="O17" s="22"/>
      <c r="P17" s="22" t="s">
        <v>332</v>
      </c>
      <c r="Q17" s="3" t="s">
        <v>331</v>
      </c>
      <c r="R17" s="3">
        <v>-26.09</v>
      </c>
      <c r="S17" s="2"/>
    </row>
    <row r="18" spans="3:19" ht="46.8" x14ac:dyDescent="0.25">
      <c r="C18" s="2" t="s">
        <v>273</v>
      </c>
      <c r="D18" s="2" t="s">
        <v>336</v>
      </c>
      <c r="E18" s="3" t="s">
        <v>341</v>
      </c>
      <c r="F18" s="3" t="s">
        <v>333</v>
      </c>
      <c r="G18" s="3" t="s">
        <v>335</v>
      </c>
      <c r="H18" s="24">
        <v>21.935300000000002</v>
      </c>
      <c r="I18" s="20" t="s">
        <v>337</v>
      </c>
      <c r="J18" s="20">
        <v>43434</v>
      </c>
      <c r="K18" s="21">
        <v>43461</v>
      </c>
      <c r="L18" s="3" t="s">
        <v>340</v>
      </c>
      <c r="M18" s="2" t="str">
        <f t="shared" si="0"/>
        <v xml:space="preserve"> 天津市人民政府国有资产监督管理委员会</v>
      </c>
      <c r="N18" s="22"/>
      <c r="O18" s="22"/>
      <c r="P18" s="22" t="s">
        <v>339</v>
      </c>
      <c r="Q18" s="3" t="s">
        <v>338</v>
      </c>
      <c r="R18" s="3">
        <v>-26.09</v>
      </c>
      <c r="S18" s="2"/>
    </row>
    <row r="19" spans="3:19" ht="31.2" x14ac:dyDescent="0.25">
      <c r="C19" s="2" t="s">
        <v>373</v>
      </c>
      <c r="D19" s="33" t="s">
        <v>368</v>
      </c>
      <c r="E19" s="3" t="s">
        <v>372</v>
      </c>
      <c r="F19" s="3" t="s">
        <v>371</v>
      </c>
      <c r="G19" s="3" t="s">
        <v>367</v>
      </c>
      <c r="H19" s="24">
        <v>1349.76</v>
      </c>
      <c r="I19" s="20" t="s">
        <v>369</v>
      </c>
      <c r="J19" s="20">
        <v>43434</v>
      </c>
      <c r="K19" s="21">
        <v>43461</v>
      </c>
      <c r="L19" s="3" t="s">
        <v>375</v>
      </c>
      <c r="M19" s="2" t="str">
        <f t="shared" ref="M19:M20" si="1">E19</f>
        <v>重庆钢铁（集团）有限责任公司</v>
      </c>
      <c r="N19" s="22"/>
      <c r="O19" s="22"/>
      <c r="P19" s="22" t="s">
        <v>370</v>
      </c>
      <c r="Q19" s="3" t="s">
        <v>374</v>
      </c>
      <c r="R19" s="3">
        <v>-520.81002899999999</v>
      </c>
      <c r="S19" s="2"/>
    </row>
    <row r="20" spans="3:19" ht="46.8" x14ac:dyDescent="0.25">
      <c r="C20" s="2" t="s">
        <v>373</v>
      </c>
      <c r="D20" s="2" t="s">
        <v>377</v>
      </c>
      <c r="E20" s="3" t="s">
        <v>380</v>
      </c>
      <c r="F20" s="3" t="s">
        <v>379</v>
      </c>
      <c r="G20" s="3" t="s">
        <v>376</v>
      </c>
      <c r="H20" s="24">
        <v>8199</v>
      </c>
      <c r="I20" s="20" t="s">
        <v>378</v>
      </c>
      <c r="J20" s="20">
        <v>43434</v>
      </c>
      <c r="K20" s="21">
        <v>43461</v>
      </c>
      <c r="L20" s="3" t="s">
        <v>375</v>
      </c>
      <c r="M20" s="2" t="str">
        <f t="shared" si="1"/>
        <v>重庆化医控股（集团）公司</v>
      </c>
      <c r="N20" s="22"/>
      <c r="O20" s="22"/>
      <c r="P20" s="22" t="s">
        <v>370</v>
      </c>
      <c r="Q20" s="3" t="s">
        <v>381</v>
      </c>
      <c r="R20" s="3">
        <v>-3446.6050479999999</v>
      </c>
      <c r="S20" s="2"/>
    </row>
    <row r="21" spans="3:19" x14ac:dyDescent="0.25">
      <c r="G21" s="25"/>
      <c r="H21" s="1"/>
      <c r="O21" s="25"/>
    </row>
    <row r="22" spans="3:19" ht="39.75" customHeight="1" x14ac:dyDescent="0.25">
      <c r="G22" s="25"/>
      <c r="H22" s="1"/>
      <c r="O22" s="25"/>
    </row>
    <row r="23" spans="3:19" x14ac:dyDescent="0.25">
      <c r="G23" s="25"/>
      <c r="H23" s="1"/>
      <c r="O23" s="25"/>
    </row>
    <row r="24" spans="3:19" x14ac:dyDescent="0.25">
      <c r="G24" s="25"/>
      <c r="H24" s="1"/>
      <c r="O24" s="25"/>
    </row>
    <row r="25" spans="3:19" x14ac:dyDescent="0.25">
      <c r="G25" s="25"/>
      <c r="H25" s="1"/>
      <c r="O25" s="25"/>
    </row>
    <row r="26" spans="3:19" x14ac:dyDescent="0.25">
      <c r="G26" s="25"/>
      <c r="H26" s="1"/>
      <c r="O26" s="25"/>
    </row>
    <row r="27" spans="3:19" x14ac:dyDescent="0.25">
      <c r="G27" s="25"/>
      <c r="H27" s="1"/>
      <c r="O27" s="25"/>
    </row>
    <row r="28" spans="3:19" ht="14.25" customHeight="1" x14ac:dyDescent="0.25">
      <c r="G28" s="25"/>
      <c r="H28" s="1"/>
      <c r="O28" s="25"/>
    </row>
    <row r="30" spans="3:19" ht="33" customHeight="1" x14ac:dyDescent="0.25">
      <c r="E30" s="27"/>
    </row>
    <row r="37" ht="33" customHeight="1" x14ac:dyDescent="0.25"/>
    <row r="58" ht="49.5" customHeight="1" x14ac:dyDescent="0.25"/>
    <row r="136" spans="4:6" ht="15.6" x14ac:dyDescent="0.25">
      <c r="D136" s="4" t="s">
        <v>50</v>
      </c>
      <c r="E136" s="11" t="s">
        <v>68</v>
      </c>
      <c r="F136" s="12" t="s">
        <v>21</v>
      </c>
    </row>
    <row r="137" spans="4:6" ht="15.6" x14ac:dyDescent="0.25">
      <c r="D137" s="4" t="s">
        <v>69</v>
      </c>
      <c r="E137" s="11" t="s">
        <v>68</v>
      </c>
      <c r="F137" s="12" t="s">
        <v>21</v>
      </c>
    </row>
    <row r="138" spans="4:6" ht="30" x14ac:dyDescent="0.25">
      <c r="D138" s="4" t="s">
        <v>52</v>
      </c>
      <c r="E138" s="11" t="s">
        <v>68</v>
      </c>
      <c r="F138" s="12" t="s">
        <v>21</v>
      </c>
    </row>
    <row r="139" spans="4:6" ht="15.6" x14ac:dyDescent="0.25">
      <c r="D139" s="4" t="s">
        <v>51</v>
      </c>
      <c r="E139" s="11" t="s">
        <v>68</v>
      </c>
      <c r="F139" s="12" t="s">
        <v>21</v>
      </c>
    </row>
    <row r="140" spans="4:6" ht="30" x14ac:dyDescent="0.25">
      <c r="D140" s="4" t="s">
        <v>70</v>
      </c>
      <c r="E140" s="11" t="s">
        <v>68</v>
      </c>
      <c r="F140" s="7" t="s">
        <v>21</v>
      </c>
    </row>
    <row r="141" spans="4:6" ht="15.6" x14ac:dyDescent="0.25">
      <c r="D141" s="4" t="s">
        <v>72</v>
      </c>
      <c r="E141" s="11" t="s">
        <v>123</v>
      </c>
      <c r="F141" s="7" t="s">
        <v>71</v>
      </c>
    </row>
    <row r="142" spans="4:6" ht="30" x14ac:dyDescent="0.25">
      <c r="D142" s="4" t="s">
        <v>124</v>
      </c>
      <c r="E142" s="11" t="s">
        <v>123</v>
      </c>
      <c r="F142" s="7" t="s">
        <v>71</v>
      </c>
    </row>
    <row r="143" spans="4:6" ht="30" x14ac:dyDescent="0.25">
      <c r="D143" s="4" t="s">
        <v>20</v>
      </c>
      <c r="E143" s="11" t="s">
        <v>68</v>
      </c>
      <c r="F143" s="7" t="s">
        <v>71</v>
      </c>
    </row>
    <row r="144" spans="4:6" ht="15.6" x14ac:dyDescent="0.25">
      <c r="D144" s="4" t="s">
        <v>25</v>
      </c>
      <c r="E144" s="11" t="s">
        <v>68</v>
      </c>
      <c r="F144" s="7" t="s">
        <v>71</v>
      </c>
    </row>
    <row r="145" spans="4:6" ht="15.6" x14ac:dyDescent="0.25">
      <c r="D145" s="4" t="s">
        <v>63</v>
      </c>
      <c r="E145" s="11" t="s">
        <v>123</v>
      </c>
      <c r="F145" s="12" t="s">
        <v>73</v>
      </c>
    </row>
    <row r="146" spans="4:6" ht="30" x14ac:dyDescent="0.25">
      <c r="D146" s="4" t="s">
        <v>74</v>
      </c>
      <c r="E146" s="11" t="s">
        <v>123</v>
      </c>
      <c r="F146" s="12" t="s">
        <v>73</v>
      </c>
    </row>
    <row r="147" spans="4:6" ht="30" x14ac:dyDescent="0.25">
      <c r="D147" s="4" t="s">
        <v>75</v>
      </c>
      <c r="E147" s="11" t="s">
        <v>68</v>
      </c>
      <c r="F147" s="12" t="s">
        <v>73</v>
      </c>
    </row>
    <row r="148" spans="4:6" ht="15.6" x14ac:dyDescent="0.25">
      <c r="D148" s="4" t="s">
        <v>76</v>
      </c>
      <c r="E148" s="11" t="s">
        <v>123</v>
      </c>
      <c r="F148" s="12" t="s">
        <v>73</v>
      </c>
    </row>
    <row r="149" spans="4:6" ht="15.6" x14ac:dyDescent="0.25">
      <c r="D149" s="4" t="s">
        <v>77</v>
      </c>
      <c r="E149" s="11" t="s">
        <v>68</v>
      </c>
      <c r="F149" s="12" t="s">
        <v>73</v>
      </c>
    </row>
    <row r="150" spans="4:6" ht="30" x14ac:dyDescent="0.25">
      <c r="D150" s="4" t="s">
        <v>54</v>
      </c>
      <c r="E150" s="11" t="s">
        <v>68</v>
      </c>
      <c r="F150" s="12" t="s">
        <v>125</v>
      </c>
    </row>
    <row r="151" spans="4:6" ht="30" x14ac:dyDescent="0.25">
      <c r="D151" s="4" t="s">
        <v>64</v>
      </c>
      <c r="E151" s="11" t="s">
        <v>68</v>
      </c>
      <c r="F151" s="12" t="s">
        <v>125</v>
      </c>
    </row>
    <row r="152" spans="4:6" ht="15.6" x14ac:dyDescent="0.25">
      <c r="D152" s="4" t="s">
        <v>78</v>
      </c>
      <c r="E152" s="11" t="s">
        <v>68</v>
      </c>
      <c r="F152" s="12" t="s">
        <v>125</v>
      </c>
    </row>
    <row r="153" spans="4:6" ht="30" x14ac:dyDescent="0.25">
      <c r="D153" s="4" t="s">
        <v>136</v>
      </c>
      <c r="E153" s="11" t="s">
        <v>68</v>
      </c>
      <c r="F153" s="12" t="s">
        <v>125</v>
      </c>
    </row>
    <row r="154" spans="4:6" ht="30" x14ac:dyDescent="0.25">
      <c r="D154" s="4" t="s">
        <v>27</v>
      </c>
      <c r="E154" s="11" t="s">
        <v>22</v>
      </c>
      <c r="F154" s="12" t="s">
        <v>79</v>
      </c>
    </row>
    <row r="155" spans="4:6" ht="15.6" x14ac:dyDescent="0.25">
      <c r="D155" s="4" t="s">
        <v>80</v>
      </c>
      <c r="E155" s="11" t="s">
        <v>22</v>
      </c>
      <c r="F155" s="12" t="s">
        <v>79</v>
      </c>
    </row>
    <row r="156" spans="4:6" ht="15.6" x14ac:dyDescent="0.25">
      <c r="D156" s="4" t="s">
        <v>111</v>
      </c>
      <c r="E156" s="11" t="s">
        <v>22</v>
      </c>
      <c r="F156" s="12" t="s">
        <v>79</v>
      </c>
    </row>
    <row r="157" spans="4:6" ht="30" x14ac:dyDescent="0.25">
      <c r="D157" s="4" t="s">
        <v>26</v>
      </c>
      <c r="E157" s="11" t="s">
        <v>22</v>
      </c>
      <c r="F157" s="12" t="s">
        <v>79</v>
      </c>
    </row>
    <row r="158" spans="4:6" ht="15.6" x14ac:dyDescent="0.25">
      <c r="D158" s="4" t="s">
        <v>82</v>
      </c>
      <c r="E158" s="11" t="s">
        <v>22</v>
      </c>
      <c r="F158" s="12" t="s">
        <v>81</v>
      </c>
    </row>
    <row r="159" spans="4:6" ht="30" x14ac:dyDescent="0.25">
      <c r="D159" s="4" t="s">
        <v>83</v>
      </c>
      <c r="E159" s="11" t="s">
        <v>22</v>
      </c>
      <c r="F159" s="12" t="s">
        <v>81</v>
      </c>
    </row>
    <row r="160" spans="4:6" ht="30" x14ac:dyDescent="0.25">
      <c r="D160" s="4" t="s">
        <v>85</v>
      </c>
      <c r="E160" s="11" t="s">
        <v>22</v>
      </c>
      <c r="F160" s="12" t="s">
        <v>23</v>
      </c>
    </row>
    <row r="161" spans="4:6" ht="30" x14ac:dyDescent="0.25">
      <c r="D161" s="4" t="s">
        <v>24</v>
      </c>
      <c r="E161" s="11" t="s">
        <v>22</v>
      </c>
      <c r="F161" s="12" t="s">
        <v>23</v>
      </c>
    </row>
    <row r="162" spans="4:6" ht="30" x14ac:dyDescent="0.25">
      <c r="D162" s="4" t="s">
        <v>53</v>
      </c>
      <c r="E162" s="11" t="s">
        <v>22</v>
      </c>
      <c r="F162" s="7" t="s">
        <v>23</v>
      </c>
    </row>
    <row r="163" spans="4:6" ht="15.6" x14ac:dyDescent="0.25">
      <c r="D163" s="4" t="s">
        <v>142</v>
      </c>
      <c r="E163" s="11" t="s">
        <v>22</v>
      </c>
      <c r="F163" s="7" t="s">
        <v>125</v>
      </c>
    </row>
    <row r="164" spans="4:6" ht="30" x14ac:dyDescent="0.25">
      <c r="D164" s="4" t="s">
        <v>143</v>
      </c>
      <c r="E164" s="11" t="s">
        <v>22</v>
      </c>
      <c r="F164" s="7" t="s">
        <v>125</v>
      </c>
    </row>
    <row r="165" spans="4:6" ht="15.6" x14ac:dyDescent="0.25">
      <c r="D165" s="4" t="s">
        <v>144</v>
      </c>
      <c r="E165" s="11" t="s">
        <v>22</v>
      </c>
      <c r="F165" s="7" t="s">
        <v>125</v>
      </c>
    </row>
    <row r="166" spans="4:6" ht="30" x14ac:dyDescent="0.25">
      <c r="D166" s="4" t="s">
        <v>145</v>
      </c>
      <c r="E166" s="11" t="s">
        <v>22</v>
      </c>
      <c r="F166" s="7" t="s">
        <v>125</v>
      </c>
    </row>
    <row r="167" spans="4:6" ht="15.6" x14ac:dyDescent="0.25">
      <c r="D167" s="4" t="s">
        <v>108</v>
      </c>
      <c r="E167" s="11" t="s">
        <v>22</v>
      </c>
      <c r="F167" s="12" t="s">
        <v>125</v>
      </c>
    </row>
    <row r="168" spans="4:6" ht="30" x14ac:dyDescent="0.25">
      <c r="D168" s="4" t="s">
        <v>31</v>
      </c>
      <c r="E168" s="11" t="s">
        <v>22</v>
      </c>
      <c r="F168" s="12" t="s">
        <v>125</v>
      </c>
    </row>
    <row r="169" spans="4:6" ht="15.6" x14ac:dyDescent="0.25">
      <c r="D169" s="4" t="s">
        <v>126</v>
      </c>
      <c r="E169" s="11" t="s">
        <v>22</v>
      </c>
      <c r="F169" s="12" t="s">
        <v>125</v>
      </c>
    </row>
    <row r="170" spans="4:6" ht="30" x14ac:dyDescent="0.25">
      <c r="D170" s="4" t="s">
        <v>86</v>
      </c>
      <c r="E170" s="11" t="s">
        <v>17</v>
      </c>
      <c r="F170" s="7" t="s">
        <v>18</v>
      </c>
    </row>
    <row r="171" spans="4:6" ht="30" x14ac:dyDescent="0.25">
      <c r="D171" s="4" t="s">
        <v>46</v>
      </c>
      <c r="E171" s="11" t="s">
        <v>17</v>
      </c>
      <c r="F171" s="12" t="s">
        <v>18</v>
      </c>
    </row>
    <row r="172" spans="4:6" ht="30" x14ac:dyDescent="0.25">
      <c r="D172" s="4" t="s">
        <v>40</v>
      </c>
      <c r="E172" s="11" t="s">
        <v>112</v>
      </c>
      <c r="F172" s="12" t="s">
        <v>18</v>
      </c>
    </row>
    <row r="173" spans="4:6" ht="30" x14ac:dyDescent="0.25">
      <c r="D173" s="4" t="s">
        <v>47</v>
      </c>
      <c r="E173" s="11" t="s">
        <v>17</v>
      </c>
      <c r="F173" s="12" t="s">
        <v>18</v>
      </c>
    </row>
    <row r="174" spans="4:6" ht="15.6" x14ac:dyDescent="0.25">
      <c r="D174" s="4" t="s">
        <v>87</v>
      </c>
      <c r="E174" s="11" t="s">
        <v>112</v>
      </c>
      <c r="F174" s="12" t="s">
        <v>18</v>
      </c>
    </row>
    <row r="175" spans="4:6" ht="15.6" x14ac:dyDescent="0.25">
      <c r="D175" s="4" t="s">
        <v>88</v>
      </c>
      <c r="E175" s="11" t="s">
        <v>17</v>
      </c>
      <c r="F175" s="12" t="s">
        <v>18</v>
      </c>
    </row>
    <row r="176" spans="4:6" ht="30" x14ac:dyDescent="0.25">
      <c r="D176" s="4" t="s">
        <v>89</v>
      </c>
      <c r="E176" s="11" t="s">
        <v>17</v>
      </c>
      <c r="F176" s="7" t="s">
        <v>18</v>
      </c>
    </row>
    <row r="177" spans="4:6" ht="15.6" x14ac:dyDescent="0.25">
      <c r="D177" s="4" t="s">
        <v>90</v>
      </c>
      <c r="E177" s="11" t="s">
        <v>17</v>
      </c>
      <c r="F177" s="7" t="s">
        <v>18</v>
      </c>
    </row>
    <row r="178" spans="4:6" ht="15.6" x14ac:dyDescent="0.25">
      <c r="D178" s="4" t="s">
        <v>91</v>
      </c>
      <c r="E178" s="11" t="s">
        <v>112</v>
      </c>
      <c r="F178" s="7" t="s">
        <v>18</v>
      </c>
    </row>
    <row r="179" spans="4:6" ht="15.6" x14ac:dyDescent="0.25">
      <c r="D179" s="4" t="s">
        <v>19</v>
      </c>
      <c r="E179" s="11" t="s">
        <v>17</v>
      </c>
      <c r="F179" s="7" t="s">
        <v>71</v>
      </c>
    </row>
    <row r="180" spans="4:6" ht="30" x14ac:dyDescent="0.25">
      <c r="D180" s="4" t="s">
        <v>92</v>
      </c>
      <c r="E180" s="13" t="s">
        <v>112</v>
      </c>
      <c r="F180" s="7" t="s">
        <v>71</v>
      </c>
    </row>
    <row r="181" spans="4:6" ht="15.6" x14ac:dyDescent="0.25">
      <c r="D181" s="4" t="s">
        <v>49</v>
      </c>
      <c r="E181" s="13" t="s">
        <v>137</v>
      </c>
      <c r="F181" s="7" t="s">
        <v>71</v>
      </c>
    </row>
    <row r="182" spans="4:6" ht="30" x14ac:dyDescent="0.25">
      <c r="D182" s="4" t="s">
        <v>48</v>
      </c>
      <c r="E182" s="13" t="s">
        <v>17</v>
      </c>
      <c r="F182" s="12" t="s">
        <v>93</v>
      </c>
    </row>
    <row r="183" spans="4:6" ht="30" x14ac:dyDescent="0.25">
      <c r="D183" s="4" t="s">
        <v>94</v>
      </c>
      <c r="E183" s="13" t="s">
        <v>17</v>
      </c>
      <c r="F183" s="12" t="s">
        <v>93</v>
      </c>
    </row>
    <row r="184" spans="4:6" ht="15.6" x14ac:dyDescent="0.25">
      <c r="D184" s="4" t="s">
        <v>95</v>
      </c>
      <c r="E184" s="13" t="s">
        <v>112</v>
      </c>
      <c r="F184" s="7" t="s">
        <v>125</v>
      </c>
    </row>
    <row r="185" spans="4:6" ht="30" x14ac:dyDescent="0.25">
      <c r="D185" s="4" t="s">
        <v>98</v>
      </c>
      <c r="E185" s="11" t="s">
        <v>112</v>
      </c>
      <c r="F185" s="12" t="s">
        <v>125</v>
      </c>
    </row>
    <row r="186" spans="4:6" ht="30" x14ac:dyDescent="0.25">
      <c r="D186" s="4" t="s">
        <v>35</v>
      </c>
      <c r="E186" s="11" t="s">
        <v>17</v>
      </c>
      <c r="F186" s="12" t="s">
        <v>125</v>
      </c>
    </row>
    <row r="187" spans="4:6" ht="15.6" x14ac:dyDescent="0.25">
      <c r="D187" s="4" t="s">
        <v>96</v>
      </c>
      <c r="E187" s="11" t="s">
        <v>17</v>
      </c>
      <c r="F187" s="12" t="s">
        <v>125</v>
      </c>
    </row>
    <row r="188" spans="4:6" ht="15.6" x14ac:dyDescent="0.25">
      <c r="D188" s="4" t="s">
        <v>56</v>
      </c>
      <c r="E188" s="11" t="s">
        <v>29</v>
      </c>
      <c r="F188" s="12" t="s">
        <v>118</v>
      </c>
    </row>
    <row r="189" spans="4:6" ht="15.6" x14ac:dyDescent="0.25">
      <c r="D189" s="4" t="s">
        <v>57</v>
      </c>
      <c r="E189" s="11" t="s">
        <v>29</v>
      </c>
      <c r="F189" s="12" t="s">
        <v>118</v>
      </c>
    </row>
    <row r="190" spans="4:6" ht="30" x14ac:dyDescent="0.25">
      <c r="D190" s="4" t="s">
        <v>114</v>
      </c>
      <c r="E190" s="11" t="s">
        <v>115</v>
      </c>
      <c r="F190" s="7" t="s">
        <v>118</v>
      </c>
    </row>
    <row r="191" spans="4:6" ht="15.6" x14ac:dyDescent="0.25">
      <c r="D191" s="4" t="s">
        <v>99</v>
      </c>
      <c r="E191" s="11" t="s">
        <v>115</v>
      </c>
      <c r="F191" s="7" t="s">
        <v>118</v>
      </c>
    </row>
    <row r="192" spans="4:6" ht="15.6" x14ac:dyDescent="0.25">
      <c r="D192" s="4" t="s">
        <v>105</v>
      </c>
      <c r="E192" s="11" t="s">
        <v>115</v>
      </c>
      <c r="F192" s="7" t="s">
        <v>118</v>
      </c>
    </row>
    <row r="193" spans="4:6" ht="30" x14ac:dyDescent="0.25">
      <c r="D193" s="4" t="s">
        <v>28</v>
      </c>
      <c r="E193" s="11" t="s">
        <v>29</v>
      </c>
      <c r="F193" s="12" t="s">
        <v>118</v>
      </c>
    </row>
    <row r="194" spans="4:6" ht="15.6" x14ac:dyDescent="0.25">
      <c r="D194" s="4" t="s">
        <v>59</v>
      </c>
      <c r="E194" s="11" t="s">
        <v>29</v>
      </c>
      <c r="F194" s="12" t="s">
        <v>100</v>
      </c>
    </row>
    <row r="195" spans="4:6" ht="30" x14ac:dyDescent="0.25">
      <c r="D195" s="4" t="s">
        <v>101</v>
      </c>
      <c r="E195" s="11" t="s">
        <v>113</v>
      </c>
      <c r="F195" s="12" t="s">
        <v>100</v>
      </c>
    </row>
    <row r="196" spans="4:6" ht="15.6" x14ac:dyDescent="0.25">
      <c r="D196" s="4" t="s">
        <v>30</v>
      </c>
      <c r="E196" s="11" t="s">
        <v>113</v>
      </c>
      <c r="F196" s="7" t="s">
        <v>100</v>
      </c>
    </row>
    <row r="197" spans="4:6" ht="15.6" x14ac:dyDescent="0.25">
      <c r="D197" s="4" t="s">
        <v>60</v>
      </c>
      <c r="E197" s="14" t="s">
        <v>146</v>
      </c>
      <c r="F197" s="7" t="s">
        <v>102</v>
      </c>
    </row>
    <row r="198" spans="4:6" ht="30" x14ac:dyDescent="0.25">
      <c r="D198" s="4" t="s">
        <v>61</v>
      </c>
      <c r="E198" s="11" t="s">
        <v>115</v>
      </c>
      <c r="F198" s="12" t="s">
        <v>102</v>
      </c>
    </row>
    <row r="199" spans="4:6" ht="30" x14ac:dyDescent="0.25">
      <c r="D199" s="4" t="s">
        <v>103</v>
      </c>
      <c r="E199" s="11" t="s">
        <v>113</v>
      </c>
      <c r="F199" s="12" t="s">
        <v>102</v>
      </c>
    </row>
    <row r="200" spans="4:6" ht="15.6" x14ac:dyDescent="0.25">
      <c r="D200" s="4" t="s">
        <v>84</v>
      </c>
      <c r="E200" s="11" t="s">
        <v>113</v>
      </c>
      <c r="F200" s="12" t="s">
        <v>102</v>
      </c>
    </row>
    <row r="201" spans="4:6" ht="30" x14ac:dyDescent="0.25">
      <c r="D201" s="4" t="s">
        <v>104</v>
      </c>
      <c r="E201" s="15" t="s">
        <v>113</v>
      </c>
      <c r="F201" s="7" t="s">
        <v>102</v>
      </c>
    </row>
    <row r="202" spans="4:6" ht="30" x14ac:dyDescent="0.25">
      <c r="D202" s="4" t="s">
        <v>65</v>
      </c>
      <c r="E202" s="11" t="s">
        <v>109</v>
      </c>
      <c r="F202" s="12" t="s">
        <v>106</v>
      </c>
    </row>
    <row r="203" spans="4:6" ht="30" x14ac:dyDescent="0.25">
      <c r="D203" s="4" t="s">
        <v>66</v>
      </c>
      <c r="E203" s="11" t="s">
        <v>109</v>
      </c>
      <c r="F203" s="12" t="s">
        <v>106</v>
      </c>
    </row>
    <row r="204" spans="4:6" ht="30" x14ac:dyDescent="0.25">
      <c r="D204" s="4" t="s">
        <v>32</v>
      </c>
      <c r="E204" s="11" t="s">
        <v>147</v>
      </c>
      <c r="F204" s="12" t="s">
        <v>107</v>
      </c>
    </row>
    <row r="205" spans="4:6" ht="30" x14ac:dyDescent="0.25">
      <c r="D205" s="4" t="s">
        <v>33</v>
      </c>
      <c r="E205" s="15" t="s">
        <v>29</v>
      </c>
      <c r="F205" s="7" t="s">
        <v>107</v>
      </c>
    </row>
    <row r="206" spans="4:6" ht="15.6" x14ac:dyDescent="0.25">
      <c r="D206" s="4" t="s">
        <v>127</v>
      </c>
      <c r="E206" s="11" t="s">
        <v>109</v>
      </c>
      <c r="F206" s="12" t="s">
        <v>125</v>
      </c>
    </row>
    <row r="207" spans="4:6" ht="15.6" x14ac:dyDescent="0.25">
      <c r="D207" s="4" t="s">
        <v>138</v>
      </c>
      <c r="E207" s="11" t="s">
        <v>109</v>
      </c>
      <c r="F207" s="12" t="s">
        <v>125</v>
      </c>
    </row>
    <row r="208" spans="4:6" ht="30" x14ac:dyDescent="0.25">
      <c r="D208" s="4" t="s">
        <v>131</v>
      </c>
      <c r="E208" s="11" t="s">
        <v>109</v>
      </c>
      <c r="F208" s="12" t="s">
        <v>125</v>
      </c>
    </row>
    <row r="209" spans="4:6" ht="30" x14ac:dyDescent="0.25">
      <c r="D209" s="4" t="s">
        <v>62</v>
      </c>
      <c r="E209" s="15" t="s">
        <v>109</v>
      </c>
      <c r="F209" s="7" t="s">
        <v>125</v>
      </c>
    </row>
    <row r="210" spans="4:6" ht="30" x14ac:dyDescent="0.25">
      <c r="D210" s="4" t="s">
        <v>58</v>
      </c>
      <c r="E210" s="11" t="s">
        <v>128</v>
      </c>
      <c r="F210" s="12" t="s">
        <v>118</v>
      </c>
    </row>
    <row r="211" spans="4:6" ht="15.6" x14ac:dyDescent="0.25">
      <c r="D211" s="4" t="s">
        <v>97</v>
      </c>
      <c r="E211" s="11" t="s">
        <v>128</v>
      </c>
      <c r="F211" s="12" t="s">
        <v>118</v>
      </c>
    </row>
    <row r="212" spans="4:6" ht="15.6" x14ac:dyDescent="0.25">
      <c r="D212" s="4" t="s">
        <v>110</v>
      </c>
      <c r="E212" s="11" t="s">
        <v>128</v>
      </c>
      <c r="F212" s="12" t="s">
        <v>73</v>
      </c>
    </row>
    <row r="213" spans="4:6" ht="30" x14ac:dyDescent="0.25">
      <c r="D213" s="4" t="s">
        <v>55</v>
      </c>
      <c r="E213" s="15" t="s">
        <v>128</v>
      </c>
      <c r="F213" s="7" t="s">
        <v>125</v>
      </c>
    </row>
    <row r="214" spans="4:6" ht="30" x14ac:dyDescent="0.25">
      <c r="D214" s="4" t="s">
        <v>139</v>
      </c>
      <c r="E214" s="15" t="s">
        <v>140</v>
      </c>
      <c r="F214" s="7" t="s">
        <v>106</v>
      </c>
    </row>
    <row r="215" spans="4:6" ht="30" x14ac:dyDescent="0.25">
      <c r="D215" s="4" t="s">
        <v>129</v>
      </c>
      <c r="E215" s="15" t="s">
        <v>34</v>
      </c>
      <c r="F215" s="7" t="s">
        <v>141</v>
      </c>
    </row>
    <row r="216" spans="4:6" ht="15.6" x14ac:dyDescent="0.25">
      <c r="D216" s="4" t="s">
        <v>130</v>
      </c>
      <c r="E216" s="15" t="s">
        <v>34</v>
      </c>
      <c r="F216" s="7" t="s">
        <v>141</v>
      </c>
    </row>
    <row r="217" spans="4:6" ht="30" x14ac:dyDescent="0.25">
      <c r="D217" s="4" t="s">
        <v>132</v>
      </c>
      <c r="E217" s="15" t="s">
        <v>116</v>
      </c>
      <c r="F217" s="7" t="s">
        <v>141</v>
      </c>
    </row>
    <row r="218" spans="4:6" ht="30" x14ac:dyDescent="0.25">
      <c r="D218" s="4" t="s">
        <v>133</v>
      </c>
      <c r="E218" s="15" t="s">
        <v>117</v>
      </c>
      <c r="F218" s="7" t="s">
        <v>141</v>
      </c>
    </row>
    <row r="219" spans="4:6" ht="30" x14ac:dyDescent="0.25">
      <c r="D219" s="4" t="s">
        <v>134</v>
      </c>
      <c r="E219" s="15" t="s">
        <v>135</v>
      </c>
      <c r="F219" s="7" t="s">
        <v>141</v>
      </c>
    </row>
  </sheetData>
  <autoFilter ref="C3:S18"/>
  <sortState ref="C4:S16">
    <sortCondition ref="P4:P16"/>
    <sortCondition ref="C4:C16" customList="央企,部委,市属,民营"/>
    <sortCondition ref="D4:D16"/>
  </sortState>
  <mergeCells count="1">
    <mergeCell ref="C2:S2"/>
  </mergeCells>
  <phoneticPr fontId="10" type="noConversion"/>
  <conditionalFormatting sqref="E197">
    <cfRule type="duplicateValues" dxfId="20" priority="91"/>
    <cfRule type="duplicateValues" priority="92"/>
  </conditionalFormatting>
  <conditionalFormatting sqref="G29:G1048576 G1:G18">
    <cfRule type="duplicateValues" dxfId="19" priority="7"/>
  </conditionalFormatting>
  <conditionalFormatting sqref="F21:F28 N21:N28">
    <cfRule type="duplicateValues" dxfId="18" priority="6"/>
  </conditionalFormatting>
  <conditionalFormatting sqref="G1:G18 G21:G1048576">
    <cfRule type="duplicateValues" dxfId="10" priority="5"/>
  </conditionalFormatting>
  <conditionalFormatting sqref="G19:G20">
    <cfRule type="duplicateValues" dxfId="9" priority="2"/>
  </conditionalFormatting>
  <conditionalFormatting sqref="G19:G20">
    <cfRule type="duplicateValues" dxfId="3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L1:L18 L29:L1048576</xm:sqref>
        </x14:conditionalFormatting>
        <x14:conditionalFormatting xmlns:xm="http://schemas.microsoft.com/office/excel/2006/main">
          <x14:cfRule type="containsText" priority="3" operator="containsText" id="{97B6FFAA-5D46-4F93-9C1A-4C7EC1D8D44D}">
            <xm:f>NOT(ISERROR(SEARCH("智德盛投资顾问（上海）有限公司",L19)))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08F15326-0400-49EA-B780-DD28F6EC4A8E}">
            <xm:f>NOT(ISERROR(SEARCH("北京智德盛投资顾问有限公司",L19)))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L19:L20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K16" sqref="K16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6" style="1" customWidth="1"/>
    <col min="12" max="12" width="17.8867187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31" t="s">
        <v>41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42</v>
      </c>
      <c r="G3" s="17" t="s">
        <v>5</v>
      </c>
      <c r="H3" s="18" t="s">
        <v>43</v>
      </c>
      <c r="I3" s="18" t="s">
        <v>67</v>
      </c>
      <c r="J3" s="19" t="s">
        <v>7</v>
      </c>
      <c r="K3" s="19" t="s">
        <v>8</v>
      </c>
      <c r="L3" s="19" t="s">
        <v>9</v>
      </c>
      <c r="M3" s="19" t="s">
        <v>44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121</v>
      </c>
      <c r="T3" s="17" t="s">
        <v>16</v>
      </c>
    </row>
    <row r="4" spans="3:20" ht="71.25" customHeight="1" x14ac:dyDescent="0.25">
      <c r="C4" s="2" t="s">
        <v>212</v>
      </c>
      <c r="D4" s="2" t="s">
        <v>203</v>
      </c>
      <c r="E4" s="2" t="s">
        <v>211</v>
      </c>
      <c r="F4" s="2" t="s">
        <v>209</v>
      </c>
      <c r="G4" s="2" t="s">
        <v>202</v>
      </c>
      <c r="H4" s="24" t="s">
        <v>204</v>
      </c>
      <c r="I4" s="28">
        <v>0.5</v>
      </c>
      <c r="J4" s="2" t="s">
        <v>205</v>
      </c>
      <c r="K4" s="21">
        <v>43433</v>
      </c>
      <c r="L4" s="21">
        <v>43490</v>
      </c>
      <c r="M4" s="22" t="s">
        <v>206</v>
      </c>
      <c r="N4" s="2" t="str">
        <f>E4</f>
        <v>中国五矿集团有限公司</v>
      </c>
      <c r="O4" s="22" t="str">
        <f>VLOOKUP(N4,股权!$D$136:$F$219,3,FALSE)</f>
        <v>有色金属</v>
      </c>
      <c r="P4" s="22" t="str">
        <f>VLOOKUP(N4,股权!$D$136:$F$219,2,FALSE)</f>
        <v>才宽</v>
      </c>
      <c r="Q4" s="2" t="s">
        <v>208</v>
      </c>
      <c r="R4" s="2" t="s">
        <v>207</v>
      </c>
      <c r="S4" s="2" t="s">
        <v>210</v>
      </c>
      <c r="T4" s="2"/>
    </row>
    <row r="5" spans="3:20" ht="31.2" x14ac:dyDescent="0.25">
      <c r="C5" s="2" t="s">
        <v>315</v>
      </c>
      <c r="D5" s="2" t="s">
        <v>320</v>
      </c>
      <c r="E5" s="2" t="s">
        <v>323</v>
      </c>
      <c r="F5" s="2" t="s">
        <v>324</v>
      </c>
      <c r="G5" s="2" t="s">
        <v>319</v>
      </c>
      <c r="H5" s="24" t="s">
        <v>321</v>
      </c>
      <c r="I5" s="28">
        <v>0.49</v>
      </c>
      <c r="J5" s="2" t="s">
        <v>322</v>
      </c>
      <c r="K5" s="21">
        <v>43433</v>
      </c>
      <c r="L5" s="21">
        <v>43489</v>
      </c>
      <c r="M5" s="22" t="s">
        <v>326</v>
      </c>
      <c r="N5" s="2" t="str">
        <f>E5</f>
        <v>教育部</v>
      </c>
      <c r="O5" s="22"/>
      <c r="P5" s="22"/>
      <c r="Q5" s="2" t="s">
        <v>317</v>
      </c>
      <c r="R5" s="2" t="s">
        <v>325</v>
      </c>
      <c r="S5" s="2">
        <v>-62.740335999999999</v>
      </c>
      <c r="T5" s="2"/>
    </row>
    <row r="6" spans="3:20" ht="46.8" x14ac:dyDescent="0.25">
      <c r="C6" s="2" t="s">
        <v>148</v>
      </c>
      <c r="D6" s="2" t="s">
        <v>149</v>
      </c>
      <c r="E6" s="2" t="s">
        <v>150</v>
      </c>
      <c r="F6" s="2" t="s">
        <v>151</v>
      </c>
      <c r="G6" s="30" t="s">
        <v>152</v>
      </c>
      <c r="H6" s="24" t="s">
        <v>153</v>
      </c>
      <c r="I6" s="28">
        <v>0.48869000000000001</v>
      </c>
      <c r="J6" s="2" t="s">
        <v>154</v>
      </c>
      <c r="K6" s="21">
        <v>43433</v>
      </c>
      <c r="L6" s="21">
        <v>43488</v>
      </c>
      <c r="M6" s="22" t="s">
        <v>155</v>
      </c>
      <c r="N6" s="2" t="str">
        <f>E6</f>
        <v>烟台市人民政府国有资产监督管理委员会</v>
      </c>
      <c r="O6" s="22"/>
      <c r="P6" s="22"/>
      <c r="Q6" s="2" t="s">
        <v>156</v>
      </c>
      <c r="R6" s="2" t="s">
        <v>157</v>
      </c>
      <c r="S6" s="29">
        <v>1154.5899999999999</v>
      </c>
      <c r="T6" s="2"/>
    </row>
    <row r="7" spans="3:20" x14ac:dyDescent="0.25">
      <c r="G7" s="25"/>
      <c r="H7" s="1"/>
      <c r="O7" s="25"/>
    </row>
    <row r="8" spans="3:20" ht="29.25" customHeight="1" x14ac:dyDescent="0.25">
      <c r="G8" s="25"/>
      <c r="H8" s="1"/>
      <c r="O8" s="25"/>
    </row>
    <row r="9" spans="3:20" x14ac:dyDescent="0.25">
      <c r="G9" s="25"/>
      <c r="H9" s="1"/>
      <c r="O9" s="25"/>
    </row>
    <row r="10" spans="3:20" x14ac:dyDescent="0.25">
      <c r="G10" s="25"/>
      <c r="H10" s="1"/>
      <c r="O10" s="25"/>
    </row>
    <row r="11" spans="3:20" x14ac:dyDescent="0.25">
      <c r="G11" s="25"/>
      <c r="H11" s="1"/>
      <c r="O11" s="25"/>
    </row>
    <row r="12" spans="3:20" x14ac:dyDescent="0.25">
      <c r="G12" s="25"/>
      <c r="H12" s="1"/>
      <c r="O12" s="25"/>
    </row>
    <row r="13" spans="3:20" x14ac:dyDescent="0.25">
      <c r="G13" s="25"/>
      <c r="H13" s="1"/>
      <c r="O13" s="25"/>
    </row>
    <row r="14" spans="3:20" x14ac:dyDescent="0.25">
      <c r="G14" s="25"/>
      <c r="H14" s="1"/>
      <c r="O14" s="25"/>
    </row>
    <row r="15" spans="3:20" x14ac:dyDescent="0.25">
      <c r="G15" s="25"/>
      <c r="H15" s="1"/>
      <c r="O15" s="25"/>
    </row>
    <row r="16" spans="3:20" x14ac:dyDescent="0.25">
      <c r="G16" s="25"/>
      <c r="H16" s="1"/>
      <c r="O16" s="25"/>
    </row>
    <row r="17" spans="7:15" x14ac:dyDescent="0.25">
      <c r="G17" s="25"/>
      <c r="H17" s="1"/>
      <c r="O17" s="25"/>
    </row>
    <row r="18" spans="7:15" x14ac:dyDescent="0.25">
      <c r="G18" s="25"/>
      <c r="H18" s="1"/>
      <c r="O18" s="25"/>
    </row>
    <row r="19" spans="7:15" x14ac:dyDescent="0.25">
      <c r="G19" s="25"/>
      <c r="H19" s="1"/>
      <c r="O19" s="25"/>
    </row>
    <row r="20" spans="7:15" x14ac:dyDescent="0.25">
      <c r="G20" s="25"/>
      <c r="H20" s="1"/>
      <c r="O20" s="25"/>
    </row>
    <row r="21" spans="7:15" x14ac:dyDescent="0.25">
      <c r="G21" s="25"/>
      <c r="H21" s="1"/>
      <c r="O21" s="25"/>
    </row>
    <row r="22" spans="7:15" x14ac:dyDescent="0.25">
      <c r="G22" s="25"/>
      <c r="H22" s="1"/>
      <c r="O22" s="25"/>
    </row>
    <row r="23" spans="7:15" x14ac:dyDescent="0.25">
      <c r="G23" s="25"/>
      <c r="H23" s="1"/>
      <c r="O23" s="25"/>
    </row>
    <row r="24" spans="7:15" x14ac:dyDescent="0.25">
      <c r="G24" s="25"/>
      <c r="H24" s="1"/>
      <c r="O24" s="25"/>
    </row>
    <row r="25" spans="7:15" ht="29.25" customHeight="1" x14ac:dyDescent="0.25">
      <c r="G25" s="25"/>
      <c r="H25" s="1"/>
      <c r="O25" s="25"/>
    </row>
  </sheetData>
  <sortState ref="C4:T6">
    <sortCondition ref="Q4:Q6"/>
    <sortCondition ref="C4:C6" customList="央企,部委,市属,民营"/>
    <sortCondition ref="D4:D6"/>
  </sortState>
  <mergeCells count="1">
    <mergeCell ref="C2:T2"/>
  </mergeCells>
  <phoneticPr fontId="10" type="noConversion"/>
  <conditionalFormatting sqref="D3">
    <cfRule type="duplicateValues" dxfId="40" priority="75"/>
  </conditionalFormatting>
  <conditionalFormatting sqref="C2">
    <cfRule type="duplicateValues" dxfId="39" priority="92"/>
    <cfRule type="duplicateValues" dxfId="38" priority="93"/>
    <cfRule type="duplicateValues" dxfId="37" priority="94"/>
  </conditionalFormatting>
  <conditionalFormatting sqref="G1:G3 G5:G6 G26:G1048576">
    <cfRule type="duplicateValues" dxfId="36" priority="6"/>
  </conditionalFormatting>
  <conditionalFormatting sqref="G4">
    <cfRule type="duplicateValues" dxfId="35" priority="3"/>
  </conditionalFormatting>
  <conditionalFormatting sqref="D4">
    <cfRule type="duplicateValues" dxfId="34" priority="2"/>
  </conditionalFormatting>
  <conditionalFormatting sqref="F7:F25 N7:N25">
    <cfRule type="duplicateValues" dxfId="33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8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M1:M3 M5:M6 M26:M1048576</xm:sqref>
        </x14:conditionalFormatting>
        <x14:conditionalFormatting xmlns:xm="http://schemas.microsoft.com/office/excel/2006/main">
          <x14:cfRule type="containsText" priority="4" operator="containsText" id="{5BDB3990-5550-4D63-B5DD-D5482EF4EBA5}">
            <xm:f>NOT(ISERROR(SEARCH("北京智德盛投资顾问有限公司",M4)))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5" operator="containsText" id="{436A70D8-FC6F-4B64-B190-542F9758733B}">
            <xm:f>NOT(ISERROR(SEARCH("智德盛投资顾问（上海）有限公司",M4)))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99"/>
  <sheetViews>
    <sheetView showGridLines="0" zoomScale="70" zoomScaleNormal="70" workbookViewId="0">
      <selection activeCell="F11" sqref="F11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9.109375" style="16" customWidth="1"/>
    <col min="11" max="11" width="19.7773437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31" t="s">
        <v>45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37</v>
      </c>
      <c r="K3" s="19" t="s">
        <v>38</v>
      </c>
      <c r="L3" s="17" t="s">
        <v>39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220</v>
      </c>
      <c r="D4" s="2" t="s">
        <v>214</v>
      </c>
      <c r="E4" s="2" t="s">
        <v>219</v>
      </c>
      <c r="F4" s="2" t="s">
        <v>215</v>
      </c>
      <c r="G4" s="2" t="s">
        <v>213</v>
      </c>
      <c r="H4" s="24">
        <v>5249</v>
      </c>
      <c r="I4" s="21" t="s">
        <v>216</v>
      </c>
      <c r="J4" s="21">
        <v>43434</v>
      </c>
      <c r="K4" s="21">
        <v>43461</v>
      </c>
      <c r="L4" s="22" t="s">
        <v>217</v>
      </c>
      <c r="M4" s="2" t="str">
        <f t="shared" ref="M4:M14" si="0">E4</f>
        <v>中国化工集团有限公司</v>
      </c>
      <c r="N4" s="22" t="str">
        <f>VLOOKUP(M4,股权!$D$136:$F$219,3,FALSE)</f>
        <v>石油化工</v>
      </c>
      <c r="O4" s="22" t="str">
        <f>VLOOKUP(M4,股权!$D$136:$F$219,2,FALSE)</f>
        <v>郭瑞</v>
      </c>
      <c r="P4" s="2" t="s">
        <v>208</v>
      </c>
      <c r="Q4" s="2" t="s">
        <v>218</v>
      </c>
      <c r="R4" s="2"/>
      <c r="S4" s="1"/>
    </row>
    <row r="5" spans="3:19" ht="48" customHeight="1" x14ac:dyDescent="0.25">
      <c r="C5" s="2" t="s">
        <v>228</v>
      </c>
      <c r="D5" s="2" t="s">
        <v>222</v>
      </c>
      <c r="E5" s="2" t="s">
        <v>227</v>
      </c>
      <c r="F5" s="2" t="s">
        <v>223</v>
      </c>
      <c r="G5" s="2" t="s">
        <v>221</v>
      </c>
      <c r="H5" s="24">
        <v>403</v>
      </c>
      <c r="I5" s="21" t="s">
        <v>216</v>
      </c>
      <c r="J5" s="21">
        <v>43434</v>
      </c>
      <c r="K5" s="21">
        <v>43447</v>
      </c>
      <c r="L5" s="23" t="s">
        <v>224</v>
      </c>
      <c r="M5" s="2" t="str">
        <f t="shared" si="0"/>
        <v>中国铁路物资集团有限公司</v>
      </c>
      <c r="N5" s="22" t="str">
        <f>VLOOKUP(M5,股权!$D$136:$F$219,3,FALSE)</f>
        <v>机械/设备制造</v>
      </c>
      <c r="O5" s="22" t="str">
        <f>VLOOKUP(M5,股权!$D$136:$F$219,2,FALSE)</f>
        <v>王达</v>
      </c>
      <c r="P5" s="2" t="s">
        <v>226</v>
      </c>
      <c r="Q5" s="2" t="s">
        <v>225</v>
      </c>
      <c r="R5" s="2"/>
      <c r="S5" s="1"/>
    </row>
    <row r="6" spans="3:19" ht="48" customHeight="1" x14ac:dyDescent="0.25">
      <c r="C6" s="2" t="s">
        <v>228</v>
      </c>
      <c r="D6" s="2" t="s">
        <v>230</v>
      </c>
      <c r="E6" s="2" t="s">
        <v>227</v>
      </c>
      <c r="F6" s="2" t="s">
        <v>223</v>
      </c>
      <c r="G6" s="2" t="s">
        <v>229</v>
      </c>
      <c r="H6" s="24">
        <v>398</v>
      </c>
      <c r="I6" s="21" t="s">
        <v>216</v>
      </c>
      <c r="J6" s="21">
        <v>43434</v>
      </c>
      <c r="K6" s="21">
        <v>43447</v>
      </c>
      <c r="L6" s="23" t="s">
        <v>224</v>
      </c>
      <c r="M6" s="2" t="str">
        <f t="shared" si="0"/>
        <v>中国铁路物资集团有限公司</v>
      </c>
      <c r="N6" s="22" t="str">
        <f>VLOOKUP(M6,股权!$D$136:$F$219,3,FALSE)</f>
        <v>机械/设备制造</v>
      </c>
      <c r="O6" s="22" t="str">
        <f>VLOOKUP(M6,股权!$D$136:$F$219,2,FALSE)</f>
        <v>王达</v>
      </c>
      <c r="P6" s="2" t="s">
        <v>226</v>
      </c>
      <c r="Q6" s="2" t="s">
        <v>225</v>
      </c>
      <c r="R6" s="2"/>
      <c r="S6" s="1"/>
    </row>
    <row r="7" spans="3:19" ht="48" customHeight="1" x14ac:dyDescent="0.25">
      <c r="C7" s="2" t="s">
        <v>228</v>
      </c>
      <c r="D7" s="2" t="s">
        <v>232</v>
      </c>
      <c r="E7" s="2" t="s">
        <v>227</v>
      </c>
      <c r="F7" s="2" t="s">
        <v>223</v>
      </c>
      <c r="G7" s="2" t="s">
        <v>231</v>
      </c>
      <c r="H7" s="24">
        <v>403</v>
      </c>
      <c r="I7" s="21" t="s">
        <v>216</v>
      </c>
      <c r="J7" s="21">
        <v>43434</v>
      </c>
      <c r="K7" s="21">
        <v>43447</v>
      </c>
      <c r="L7" s="23" t="s">
        <v>224</v>
      </c>
      <c r="M7" s="2" t="str">
        <f t="shared" si="0"/>
        <v>中国铁路物资集团有限公司</v>
      </c>
      <c r="N7" s="22" t="str">
        <f>VLOOKUP(M7,股权!$D$136:$F$219,3,FALSE)</f>
        <v>机械/设备制造</v>
      </c>
      <c r="O7" s="22" t="str">
        <f>VLOOKUP(M7,股权!$D$136:$F$219,2,FALSE)</f>
        <v>王达</v>
      </c>
      <c r="P7" s="2" t="s">
        <v>226</v>
      </c>
      <c r="Q7" s="2" t="s">
        <v>225</v>
      </c>
      <c r="R7" s="2"/>
      <c r="S7" s="1"/>
    </row>
    <row r="8" spans="3:19" ht="48" customHeight="1" x14ac:dyDescent="0.25">
      <c r="C8" s="2" t="s">
        <v>238</v>
      </c>
      <c r="D8" s="2" t="s">
        <v>234</v>
      </c>
      <c r="E8" s="2" t="s">
        <v>237</v>
      </c>
      <c r="F8" s="2" t="s">
        <v>235</v>
      </c>
      <c r="G8" s="2" t="s">
        <v>233</v>
      </c>
      <c r="H8" s="24">
        <v>440</v>
      </c>
      <c r="I8" s="21" t="s">
        <v>216</v>
      </c>
      <c r="J8" s="21">
        <v>43434</v>
      </c>
      <c r="K8" s="21">
        <v>43447</v>
      </c>
      <c r="L8" s="22" t="s">
        <v>236</v>
      </c>
      <c r="M8" s="2" t="str">
        <f t="shared" si="0"/>
        <v>中国保利集团有限公司</v>
      </c>
      <c r="N8" s="22" t="str">
        <f>VLOOKUP(M8,股权!$D$136:$F$219,3,FALSE)</f>
        <v>建筑/房地产</v>
      </c>
      <c r="O8" s="22" t="str">
        <f>VLOOKUP(M8,股权!$D$136:$F$219,2,FALSE)</f>
        <v>王艳峰、佟鑫</v>
      </c>
      <c r="P8" s="2" t="s">
        <v>226</v>
      </c>
      <c r="Q8" s="2" t="s">
        <v>225</v>
      </c>
      <c r="R8" s="2"/>
      <c r="S8" s="1"/>
    </row>
    <row r="9" spans="3:19" ht="48" customHeight="1" x14ac:dyDescent="0.25">
      <c r="C9" s="2" t="s">
        <v>228</v>
      </c>
      <c r="D9" s="2" t="s">
        <v>240</v>
      </c>
      <c r="E9" s="2" t="s">
        <v>237</v>
      </c>
      <c r="F9" s="2" t="s">
        <v>235</v>
      </c>
      <c r="G9" s="2" t="s">
        <v>239</v>
      </c>
      <c r="H9" s="24">
        <v>440</v>
      </c>
      <c r="I9" s="21" t="s">
        <v>216</v>
      </c>
      <c r="J9" s="21">
        <v>43434</v>
      </c>
      <c r="K9" s="21">
        <v>43447</v>
      </c>
      <c r="L9" s="22" t="s">
        <v>236</v>
      </c>
      <c r="M9" s="2" t="str">
        <f t="shared" si="0"/>
        <v>中国保利集团有限公司</v>
      </c>
      <c r="N9" s="22" t="str">
        <f>VLOOKUP(M9,股权!$D$136:$F$219,3,FALSE)</f>
        <v>建筑/房地产</v>
      </c>
      <c r="O9" s="22" t="str">
        <f>VLOOKUP(M9,股权!$D$136:$F$219,2,FALSE)</f>
        <v>王艳峰、佟鑫</v>
      </c>
      <c r="P9" s="2" t="s">
        <v>226</v>
      </c>
      <c r="Q9" s="2" t="s">
        <v>225</v>
      </c>
      <c r="R9" s="2"/>
      <c r="S9" s="1"/>
    </row>
    <row r="10" spans="3:19" ht="48" customHeight="1" x14ac:dyDescent="0.25">
      <c r="C10" s="2" t="s">
        <v>228</v>
      </c>
      <c r="D10" s="2" t="s">
        <v>242</v>
      </c>
      <c r="E10" s="2" t="s">
        <v>245</v>
      </c>
      <c r="F10" s="2" t="s">
        <v>243</v>
      </c>
      <c r="G10" s="2" t="s">
        <v>241</v>
      </c>
      <c r="H10" s="24">
        <v>1700</v>
      </c>
      <c r="I10" s="21" t="s">
        <v>216</v>
      </c>
      <c r="J10" s="21">
        <v>43434</v>
      </c>
      <c r="K10" s="21">
        <v>43461</v>
      </c>
      <c r="L10" s="23" t="s">
        <v>244</v>
      </c>
      <c r="M10" s="2" t="str">
        <f t="shared" si="0"/>
        <v>中国建材集团有限公司</v>
      </c>
      <c r="N10" s="22" t="str">
        <f>VLOOKUP(M10,股权!$D$136:$F$219,3,FALSE)</f>
        <v>建筑/房地产</v>
      </c>
      <c r="O10" s="22" t="str">
        <f>VLOOKUP(M10,股权!$D$136:$F$219,2,FALSE)</f>
        <v>王艳峰</v>
      </c>
      <c r="P10" s="2" t="s">
        <v>226</v>
      </c>
      <c r="Q10" s="2" t="s">
        <v>225</v>
      </c>
      <c r="R10" s="2"/>
      <c r="S10" s="1"/>
    </row>
    <row r="11" spans="3:19" ht="48" customHeight="1" x14ac:dyDescent="0.25">
      <c r="C11" s="2" t="s">
        <v>228</v>
      </c>
      <c r="D11" s="2" t="s">
        <v>247</v>
      </c>
      <c r="E11" s="2" t="s">
        <v>251</v>
      </c>
      <c r="F11" s="2" t="s">
        <v>248</v>
      </c>
      <c r="G11" s="2" t="s">
        <v>246</v>
      </c>
      <c r="H11" s="24">
        <v>471</v>
      </c>
      <c r="I11" s="21" t="s">
        <v>216</v>
      </c>
      <c r="J11" s="21">
        <v>43434</v>
      </c>
      <c r="K11" s="21">
        <v>43461</v>
      </c>
      <c r="L11" s="22" t="s">
        <v>249</v>
      </c>
      <c r="M11" s="2" t="str">
        <f t="shared" si="0"/>
        <v>中国有色矿业集团有限公司</v>
      </c>
      <c r="N11" s="22" t="str">
        <f>VLOOKUP(M11,股权!$D$136:$F$219,3,FALSE)</f>
        <v>有色金属</v>
      </c>
      <c r="O11" s="22" t="str">
        <f>VLOOKUP(M11,股权!$D$136:$F$219,2,FALSE)</f>
        <v>才宽</v>
      </c>
      <c r="P11" s="2" t="s">
        <v>208</v>
      </c>
      <c r="Q11" s="2" t="s">
        <v>250</v>
      </c>
      <c r="R11" s="2"/>
      <c r="S11" s="1"/>
    </row>
    <row r="12" spans="3:19" ht="60.75" customHeight="1" x14ac:dyDescent="0.25">
      <c r="C12" s="2" t="s">
        <v>255</v>
      </c>
      <c r="D12" s="2" t="s">
        <v>253</v>
      </c>
      <c r="E12" s="2" t="s">
        <v>251</v>
      </c>
      <c r="F12" s="2" t="s">
        <v>254</v>
      </c>
      <c r="G12" s="2" t="s">
        <v>252</v>
      </c>
      <c r="H12" s="24">
        <v>531</v>
      </c>
      <c r="I12" s="21" t="s">
        <v>216</v>
      </c>
      <c r="J12" s="21">
        <v>43434</v>
      </c>
      <c r="K12" s="21">
        <v>43461</v>
      </c>
      <c r="L12" s="22" t="s">
        <v>249</v>
      </c>
      <c r="M12" s="2" t="str">
        <f t="shared" si="0"/>
        <v>中国有色矿业集团有限公司</v>
      </c>
      <c r="N12" s="22" t="str">
        <f>VLOOKUP(M12,股权!$D$136:$F$219,3,FALSE)</f>
        <v>有色金属</v>
      </c>
      <c r="O12" s="22" t="str">
        <f>VLOOKUP(M12,股权!$D$136:$F$219,2,FALSE)</f>
        <v>才宽</v>
      </c>
      <c r="P12" s="2" t="s">
        <v>208</v>
      </c>
      <c r="Q12" s="2" t="s">
        <v>250</v>
      </c>
      <c r="R12" s="2"/>
      <c r="S12" s="1"/>
    </row>
    <row r="13" spans="3:19" ht="42.75" customHeight="1" x14ac:dyDescent="0.25">
      <c r="C13" s="2" t="s">
        <v>307</v>
      </c>
      <c r="D13" s="2" t="s">
        <v>303</v>
      </c>
      <c r="E13" s="2" t="s">
        <v>306</v>
      </c>
      <c r="F13" s="2" t="s">
        <v>305</v>
      </c>
      <c r="G13" s="2" t="s">
        <v>302</v>
      </c>
      <c r="H13" s="24">
        <v>5305.5</v>
      </c>
      <c r="I13" s="2" t="s">
        <v>304</v>
      </c>
      <c r="J13" s="21">
        <v>43434</v>
      </c>
      <c r="K13" s="21">
        <v>43476</v>
      </c>
      <c r="L13" s="22" t="s">
        <v>310</v>
      </c>
      <c r="M13" s="2" t="str">
        <f t="shared" si="0"/>
        <v>中国东方资产管理股份有限公司</v>
      </c>
      <c r="N13" s="22"/>
      <c r="O13" s="22"/>
      <c r="P13" s="2" t="s">
        <v>309</v>
      </c>
      <c r="Q13" s="2" t="s">
        <v>308</v>
      </c>
      <c r="R13" s="2"/>
      <c r="S13" s="1"/>
    </row>
    <row r="14" spans="3:19" ht="52.5" customHeight="1" x14ac:dyDescent="0.25">
      <c r="C14" s="2" t="s">
        <v>315</v>
      </c>
      <c r="D14" s="2" t="s">
        <v>312</v>
      </c>
      <c r="E14" s="2" t="s">
        <v>314</v>
      </c>
      <c r="F14" s="2" t="s">
        <v>313</v>
      </c>
      <c r="G14" s="2" t="s">
        <v>311</v>
      </c>
      <c r="H14" s="24">
        <v>150</v>
      </c>
      <c r="I14" s="2" t="s">
        <v>304</v>
      </c>
      <c r="J14" s="21">
        <v>43434</v>
      </c>
      <c r="K14" s="21">
        <v>43447</v>
      </c>
      <c r="L14" s="22" t="s">
        <v>318</v>
      </c>
      <c r="M14" s="2" t="str">
        <f t="shared" si="0"/>
        <v>中国邮政集团公司</v>
      </c>
      <c r="N14" s="22"/>
      <c r="O14" s="22"/>
      <c r="P14" s="2" t="s">
        <v>317</v>
      </c>
      <c r="Q14" s="2" t="s">
        <v>316</v>
      </c>
      <c r="R14" s="2"/>
      <c r="S14" s="1"/>
    </row>
    <row r="15" spans="3:19" x14ac:dyDescent="0.25">
      <c r="G15" s="26"/>
      <c r="H15" s="16"/>
      <c r="L15" s="26"/>
      <c r="Q15" s="26"/>
    </row>
    <row r="16" spans="3:19" x14ac:dyDescent="0.25">
      <c r="G16" s="26"/>
      <c r="H16" s="16"/>
      <c r="L16" s="26"/>
      <c r="Q16" s="26"/>
    </row>
    <row r="17" spans="7:17" x14ac:dyDescent="0.25">
      <c r="G17" s="26"/>
      <c r="H17" s="16"/>
      <c r="L17" s="26"/>
      <c r="Q17" s="26"/>
    </row>
    <row r="18" spans="7:17" x14ac:dyDescent="0.25">
      <c r="G18" s="26"/>
      <c r="H18" s="16"/>
      <c r="L18" s="26"/>
      <c r="Q18" s="26"/>
    </row>
    <row r="19" spans="7:17" x14ac:dyDescent="0.25">
      <c r="G19" s="26"/>
      <c r="H19" s="16"/>
      <c r="L19" s="26"/>
      <c r="Q19" s="26"/>
    </row>
    <row r="20" spans="7:17" x14ac:dyDescent="0.25">
      <c r="G20" s="26"/>
      <c r="H20" s="16"/>
      <c r="L20" s="26"/>
      <c r="Q20" s="26"/>
    </row>
    <row r="21" spans="7:17" x14ac:dyDescent="0.25">
      <c r="G21" s="26"/>
      <c r="H21" s="16"/>
      <c r="L21" s="26"/>
      <c r="Q21" s="26"/>
    </row>
    <row r="22" spans="7:17" ht="42" customHeight="1" x14ac:dyDescent="0.25">
      <c r="G22" s="26"/>
      <c r="H22" s="16"/>
      <c r="L22" s="26"/>
      <c r="Q22" s="26"/>
    </row>
    <row r="23" spans="7:17" x14ac:dyDescent="0.25">
      <c r="G23" s="26"/>
      <c r="H23" s="16"/>
      <c r="L23" s="26"/>
      <c r="Q23" s="26"/>
    </row>
    <row r="24" spans="7:17" x14ac:dyDescent="0.25">
      <c r="G24" s="26"/>
      <c r="H24" s="16"/>
      <c r="L24" s="26"/>
      <c r="Q24" s="26"/>
    </row>
    <row r="28" spans="7:17" ht="29.25" customHeight="1" x14ac:dyDescent="0.25"/>
    <row r="37" ht="29.25" customHeight="1" x14ac:dyDescent="0.25"/>
    <row r="47" ht="36" customHeight="1" x14ac:dyDescent="0.25"/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7"/>
    </row>
    <row r="146" spans="4:6" ht="15.6" x14ac:dyDescent="0.25">
      <c r="D146" s="4"/>
      <c r="E146" s="5"/>
      <c r="F146" s="7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6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7"/>
    </row>
    <row r="172" spans="4:6" ht="15.6" x14ac:dyDescent="0.25">
      <c r="D172" s="4"/>
      <c r="E172" s="5"/>
      <c r="F172" s="6"/>
    </row>
    <row r="173" spans="4:6" ht="15.6" x14ac:dyDescent="0.25">
      <c r="D173" s="4"/>
      <c r="E173" s="5"/>
      <c r="F173" s="6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7"/>
    </row>
    <row r="178" spans="4:6" ht="15.6" x14ac:dyDescent="0.25">
      <c r="D178" s="4"/>
      <c r="E178" s="5"/>
      <c r="F178" s="7"/>
    </row>
    <row r="179" spans="4:6" ht="15.6" x14ac:dyDescent="0.25">
      <c r="D179" s="4"/>
      <c r="E179" s="8"/>
      <c r="F179" s="7"/>
    </row>
    <row r="180" spans="4:6" ht="15.6" x14ac:dyDescent="0.25">
      <c r="D180" s="4"/>
      <c r="E180" s="8"/>
      <c r="F180" s="7"/>
    </row>
    <row r="181" spans="4:6" ht="15.6" x14ac:dyDescent="0.25">
      <c r="D181" s="4"/>
      <c r="E181" s="8"/>
      <c r="F181" s="6"/>
    </row>
    <row r="182" spans="4:6" ht="15.6" x14ac:dyDescent="0.25">
      <c r="D182" s="4"/>
      <c r="E182" s="8"/>
      <c r="F182" s="6"/>
    </row>
    <row r="183" spans="4:6" ht="15.6" x14ac:dyDescent="0.25">
      <c r="D183" s="4"/>
      <c r="E183" s="8"/>
      <c r="F183" s="7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7"/>
    </row>
    <row r="189" spans="4:6" ht="15.6" x14ac:dyDescent="0.25">
      <c r="D189" s="4"/>
      <c r="E189" s="5"/>
      <c r="F189" s="7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6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7"/>
    </row>
    <row r="195" spans="4:6" ht="15.6" x14ac:dyDescent="0.25">
      <c r="D195" s="4"/>
      <c r="E195" s="9"/>
      <c r="F195" s="7"/>
    </row>
    <row r="196" spans="4:6" ht="15.6" x14ac:dyDescent="0.25">
      <c r="D196" s="4"/>
      <c r="E196" s="5"/>
      <c r="F196" s="6"/>
    </row>
    <row r="197" spans="4:6" ht="15.6" x14ac:dyDescent="0.25">
      <c r="D197" s="4"/>
      <c r="E197" s="5"/>
      <c r="F197" s="6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7"/>
    </row>
  </sheetData>
  <sortState ref="C4:R200">
    <sortCondition ref="P4:P200"/>
    <sortCondition ref="C4:C200" customList="央企,部委,市属,民营"/>
    <sortCondition ref="D4:D200"/>
  </sortState>
  <mergeCells count="1">
    <mergeCell ref="C2:R2"/>
  </mergeCells>
  <phoneticPr fontId="10" type="noConversion"/>
  <conditionalFormatting sqref="C2">
    <cfRule type="duplicateValues" dxfId="28" priority="13"/>
    <cfRule type="duplicateValues" dxfId="27" priority="14"/>
    <cfRule type="duplicateValues" dxfId="26" priority="15"/>
  </conditionalFormatting>
  <conditionalFormatting sqref="E195">
    <cfRule type="duplicateValues" dxfId="25" priority="5"/>
    <cfRule type="duplicateValues" priority="6"/>
  </conditionalFormatting>
  <conditionalFormatting sqref="G1:G14 G25:G1048576">
    <cfRule type="duplicateValues" dxfId="24" priority="2"/>
  </conditionalFormatting>
  <conditionalFormatting sqref="F15:F24 K15:K24 P15:P24">
    <cfRule type="duplicateValues" dxfId="23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L1:L14 L25:L1048576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2018-11-29T15:36:17Z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