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3e9a5cf9713a89/Dokumente/Uni/Module/4. Semester/Projektmanagement/"/>
    </mc:Choice>
  </mc:AlternateContent>
  <xr:revisionPtr revIDLastSave="94" documentId="14_{DE82D526-48DA-43C4-B01B-5368FC549990}" xr6:coauthVersionLast="47" xr6:coauthVersionMax="47" xr10:uidLastSave="{B6427D7A-E4EA-4513-ADF7-DB3BF6589433}"/>
  <bookViews>
    <workbookView xWindow="-108" yWindow="-108" windowWidth="23256" windowHeight="12456" xr2:uid="{00000000-000D-0000-FFFF-FFFF00000000}"/>
  </bookViews>
  <sheets>
    <sheet name="Activity of Estim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C37" i="3"/>
  <c r="B36" i="3"/>
  <c r="C36" i="3"/>
  <c r="B34" i="3"/>
  <c r="C34" i="3"/>
  <c r="B65" i="3" l="1"/>
  <c r="C65" i="3"/>
  <c r="B55" i="3"/>
  <c r="C55" i="3"/>
  <c r="B54" i="3"/>
  <c r="C54" i="3"/>
  <c r="B53" i="3"/>
  <c r="C53" i="3"/>
  <c r="B51" i="3"/>
  <c r="C51" i="3"/>
  <c r="B48" i="3"/>
  <c r="C48" i="3"/>
  <c r="B38" i="3"/>
  <c r="C38" i="3"/>
  <c r="F107" i="3" l="1"/>
  <c r="E107" i="3"/>
  <c r="D107" i="3"/>
  <c r="C97" i="3"/>
  <c r="C98" i="3"/>
  <c r="C99" i="3"/>
  <c r="C100" i="3"/>
  <c r="C102" i="3"/>
  <c r="C103" i="3"/>
  <c r="C104" i="3"/>
  <c r="C105" i="3"/>
  <c r="C106" i="3"/>
  <c r="B106" i="3"/>
  <c r="B97" i="3"/>
  <c r="B98" i="3"/>
  <c r="B99" i="3"/>
  <c r="B100" i="3"/>
  <c r="B102" i="3"/>
  <c r="B103" i="3"/>
  <c r="B104" i="3"/>
  <c r="B105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66" i="3"/>
  <c r="C66" i="3"/>
  <c r="B64" i="3"/>
  <c r="C64" i="3"/>
  <c r="B63" i="3"/>
  <c r="C63" i="3"/>
  <c r="B52" i="3"/>
  <c r="C52" i="3"/>
  <c r="B50" i="3"/>
  <c r="C50" i="3"/>
  <c r="B49" i="3"/>
  <c r="C49" i="3"/>
  <c r="B47" i="3"/>
  <c r="C47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17" i="3"/>
  <c r="C17" i="3"/>
  <c r="B12" i="3"/>
  <c r="C12" i="3"/>
  <c r="B45" i="3"/>
  <c r="B4" i="3"/>
  <c r="C4" i="3"/>
  <c r="B5" i="3"/>
  <c r="C116" i="3"/>
  <c r="C90" i="3" l="1"/>
  <c r="C91" i="3"/>
  <c r="C92" i="3"/>
  <c r="C93" i="3"/>
  <c r="C94" i="3"/>
  <c r="C95" i="3"/>
  <c r="B90" i="3"/>
  <c r="B91" i="3"/>
  <c r="B92" i="3"/>
  <c r="B93" i="3"/>
  <c r="B94" i="3"/>
  <c r="B95" i="3"/>
  <c r="C46" i="3"/>
  <c r="C57" i="3"/>
  <c r="C58" i="3"/>
  <c r="C59" i="3"/>
  <c r="C60" i="3"/>
  <c r="C61" i="3"/>
  <c r="C62" i="3"/>
  <c r="C68" i="3"/>
  <c r="C69" i="3"/>
  <c r="C70" i="3"/>
  <c r="C71" i="3"/>
  <c r="C72" i="3"/>
  <c r="C73" i="3"/>
  <c r="C82" i="3"/>
  <c r="C83" i="3"/>
  <c r="C84" i="3"/>
  <c r="C85" i="3"/>
  <c r="C86" i="3"/>
  <c r="C87" i="3"/>
  <c r="C88" i="3"/>
  <c r="B58" i="3"/>
  <c r="B59" i="3"/>
  <c r="B60" i="3"/>
  <c r="B61" i="3"/>
  <c r="B62" i="3"/>
  <c r="B68" i="3"/>
  <c r="B69" i="3"/>
  <c r="B70" i="3"/>
  <c r="B71" i="3"/>
  <c r="B72" i="3"/>
  <c r="B73" i="3"/>
  <c r="B82" i="3"/>
  <c r="B83" i="3"/>
  <c r="B84" i="3"/>
  <c r="B85" i="3"/>
  <c r="B86" i="3"/>
  <c r="B87" i="3"/>
  <c r="B88" i="3"/>
  <c r="B57" i="3"/>
  <c r="B46" i="3"/>
  <c r="C20" i="3"/>
  <c r="C21" i="3"/>
  <c r="C22" i="3"/>
  <c r="C23" i="3"/>
  <c r="C24" i="3"/>
  <c r="C33" i="3"/>
  <c r="C35" i="3"/>
  <c r="C39" i="3"/>
  <c r="C40" i="3"/>
  <c r="C41" i="3"/>
  <c r="C42" i="3"/>
  <c r="C44" i="3"/>
  <c r="C45" i="3"/>
  <c r="B20" i="3"/>
  <c r="B21" i="3"/>
  <c r="B22" i="3"/>
  <c r="B23" i="3"/>
  <c r="B24" i="3"/>
  <c r="B33" i="3"/>
  <c r="B35" i="3"/>
  <c r="B39" i="3"/>
  <c r="B40" i="3"/>
  <c r="B41" i="3"/>
  <c r="B42" i="3"/>
  <c r="B44" i="3"/>
  <c r="C5" i="3"/>
  <c r="C6" i="3"/>
  <c r="C7" i="3"/>
  <c r="C8" i="3"/>
  <c r="C10" i="3"/>
  <c r="C11" i="3"/>
  <c r="C14" i="3"/>
  <c r="C15" i="3"/>
  <c r="C16" i="3"/>
  <c r="B6" i="3"/>
  <c r="B7" i="3"/>
  <c r="B8" i="3"/>
  <c r="B10" i="3"/>
  <c r="B11" i="3"/>
  <c r="B14" i="3"/>
  <c r="B15" i="3"/>
  <c r="B16" i="3"/>
  <c r="C107" i="3" l="1"/>
  <c r="C114" i="3" s="1"/>
  <c r="C122" i="3" s="1"/>
  <c r="B107" i="3"/>
  <c r="C113" i="3" s="1"/>
  <c r="E116" i="3" l="1"/>
  <c r="G116" i="3"/>
  <c r="C121" i="3"/>
  <c r="G124" i="3" s="1"/>
</calcChain>
</file>

<file path=xl/sharedStrings.xml><?xml version="1.0" encoding="utf-8"?>
<sst xmlns="http://schemas.openxmlformats.org/spreadsheetml/2006/main" count="134" uniqueCount="129">
  <si>
    <t>Task</t>
  </si>
  <si>
    <t>σ²</t>
  </si>
  <si>
    <t>∑σ²</t>
  </si>
  <si>
    <t>Desired project duration</t>
  </si>
  <si>
    <t>D</t>
  </si>
  <si>
    <t>days</t>
  </si>
  <si>
    <t>Length of the critical path</t>
  </si>
  <si>
    <t>μ</t>
  </si>
  <si>
    <t>Sum of the single variances</t>
  </si>
  <si>
    <t>With a probability of 95% how long will be the duration of the project?</t>
  </si>
  <si>
    <t>x</t>
  </si>
  <si>
    <t>Probability of project duration</t>
  </si>
  <si>
    <t>95% = 1,65</t>
  </si>
  <si>
    <t>D =</t>
  </si>
  <si>
    <t>Z=</t>
  </si>
  <si>
    <t>probability that project will be completed in:</t>
  </si>
  <si>
    <t>days is:</t>
  </si>
  <si>
    <t>With the probability of:</t>
  </si>
  <si>
    <t>… the duration of the project will be:</t>
  </si>
  <si>
    <t xml:space="preserve">a </t>
  </si>
  <si>
    <t xml:space="preserve">m </t>
  </si>
  <si>
    <t xml:space="preserve">b </t>
  </si>
  <si>
    <t>Expected Duration</t>
  </si>
  <si>
    <t>Educational Platform</t>
  </si>
  <si>
    <t>1 Initiation &amp; Planing</t>
  </si>
  <si>
    <t>1.1 Kick of Meeting</t>
  </si>
  <si>
    <t>1.2 Stakeholder Identification</t>
  </si>
  <si>
    <t>1.3 Define Project Scope &amp; Objectives</t>
  </si>
  <si>
    <t>1.4 Develop Project Charter</t>
  </si>
  <si>
    <t>1.5 Initial Risk Assesment</t>
  </si>
  <si>
    <t>2.1 Conduct Stakeholder Interviews</t>
  </si>
  <si>
    <t>2.2 Define Functional Requiremnets</t>
  </si>
  <si>
    <t>2.3 Validate Requirements</t>
  </si>
  <si>
    <t>2 Requirements Analysis</t>
  </si>
  <si>
    <t>3 System Design</t>
  </si>
  <si>
    <t>3.1 Design Rchitecture System (Backend, Frontend)</t>
  </si>
  <si>
    <t>3.2 Database Design</t>
  </si>
  <si>
    <t>3.3 UI/UX Design</t>
  </si>
  <si>
    <t>3.4 Design Review</t>
  </si>
  <si>
    <t>4 Development</t>
  </si>
  <si>
    <t xml:space="preserve">   4.1 Sprint 1</t>
  </si>
  <si>
    <t>4.1.1 Set Up Dev Envrionment</t>
  </si>
  <si>
    <t>4.1.2 Implement Student Registration</t>
  </si>
  <si>
    <t>4.1.3 Setup Role-based Dashbord Views</t>
  </si>
  <si>
    <t>4.1.4 Build Profile Management (Student/Teacher/Admin)</t>
  </si>
  <si>
    <t>4.1.5 Add Password Reset &amp; Email Verification Workflow</t>
  </si>
  <si>
    <t>4.1.6 Create Session Timeout &amp; Logout Logic</t>
  </si>
  <si>
    <t>4.1.7 Develop Course Management</t>
  </si>
  <si>
    <t>4.1.8 Course Draft/Publish Toggle</t>
  </si>
  <si>
    <t>4.1.9 Build Instructor Course Overview Page</t>
  </si>
  <si>
    <t>4.1.10 Add Tags &amp; Search Fulters for Course Catalog</t>
  </si>
  <si>
    <t>4.1.11 Implement Course Enrollment Workflow</t>
  </si>
  <si>
    <t>4.1.12 Add Student Course Overview / My Schedule</t>
  </si>
  <si>
    <t xml:space="preserve">   4.2 Sprint 2</t>
  </si>
  <si>
    <t>4.2.1 Develop Learning Material Module</t>
  </si>
  <si>
    <t xml:space="preserve">   4.3 Sprint 3</t>
  </si>
  <si>
    <t>4.3.1 Develop Exam Module</t>
  </si>
  <si>
    <t>4.3.2 Quiz/Assesment Generator</t>
  </si>
  <si>
    <t>4.3.4 Implement Progress Tracking</t>
  </si>
  <si>
    <t>4.4 Sprint 4</t>
  </si>
  <si>
    <t>4.4.1 Develop CommunicationTools</t>
  </si>
  <si>
    <t>4.4.2 Implement Messaging System</t>
  </si>
  <si>
    <t>4.4.3 Forum / Q&amp;A Report</t>
  </si>
  <si>
    <t>4.4.4 Admin Panel</t>
  </si>
  <si>
    <t>4.4.5 Dashbord with KPI's</t>
  </si>
  <si>
    <t>4.4.6 Exports of Reports</t>
  </si>
  <si>
    <t>4.4.7 Add Terms of Service &amp; Privacy Consent Flow</t>
  </si>
  <si>
    <t>4.4.8 Add Multi-Language Support</t>
  </si>
  <si>
    <t xml:space="preserve">   4.5 Sprint 5</t>
  </si>
  <si>
    <t>4.5.1 Implement Responsive Login/ Registration Page</t>
  </si>
  <si>
    <t>4.5.2 Implement Role-based Navigation Menu (Student/Teacher/Admin)</t>
  </si>
  <si>
    <t>4.5.3 Build Resuable Form Components (Inputs, Dropdowns, Validation)</t>
  </si>
  <si>
    <t>4.5.4 Add User Feedback (Toast Notification, Loading Spinners)</t>
  </si>
  <si>
    <t>4.5.5 Implement Course Detail View (Description, Dates, Instructor)</t>
  </si>
  <si>
    <t>4.5.6 Add real-time exam timer with warning indicators</t>
  </si>
  <si>
    <t>4.5.7 Enable autosave &amp; resume UI for ongoing assessments</t>
  </si>
  <si>
    <t>4.5.8 Display exam results &amp; performance charts (per question/topic)</t>
  </si>
  <si>
    <t>4.5.9 Build chat interface (with thread, search, and roles)</t>
  </si>
  <si>
    <t>4.5.10 Implement notification center (announcements, alerts)</t>
  </si>
  <si>
    <t>4.5.11 Add mobile responsiveness (media queries, flex/grid adjustments)</t>
  </si>
  <si>
    <t>4.5.12 Implement dark/light mode toggle</t>
  </si>
  <si>
    <t>4.5.13 Apply accessibility improvements (ARIA, tab nav, contrast checks)</t>
  </si>
  <si>
    <t>5 Testing</t>
  </si>
  <si>
    <t>5.1 Write Test Plans &amp; Cases</t>
  </si>
  <si>
    <t>5.2 Conduct Unit Testing</t>
  </si>
  <si>
    <t>5.3 Conduct Integration Testing</t>
  </si>
  <si>
    <t>5.4 Perform Load &amp; Stress Testing</t>
  </si>
  <si>
    <t>5.5 Conduct Cross-Browser &amp; Device Testing</t>
  </si>
  <si>
    <t>5.6 Conduct User Acceptance Testing (UAT)</t>
  </si>
  <si>
    <t>5.7 Prepare Final Test Summary Report</t>
  </si>
  <si>
    <t>6 Deployment &amp; Rollout</t>
  </si>
  <si>
    <t>6.1 Set Up Rollback Plan in Case of Deployment Failure</t>
  </si>
  <si>
    <t>6.2 Prepare Production Environment</t>
  </si>
  <si>
    <t>6.3 Initial Deployment (Pilot)</t>
  </si>
  <si>
    <t>6.4 Gather Pilot Feedback &amp; Fix Bugs</t>
  </si>
  <si>
    <t>6.5 Notify Stakeholders &amp; Users About Go-Live</t>
  </si>
  <si>
    <t>6.6 Full Deployment (Go-Live)</t>
  </si>
  <si>
    <t>7 Training &amp; Documentation</t>
  </si>
  <si>
    <t>8. Maintenance &amp; Evaluation</t>
  </si>
  <si>
    <t>7.1 Write User Manuals</t>
  </si>
  <si>
    <t>7.2 Record Tutorial Videos for Key Features</t>
  </si>
  <si>
    <t>7.3 Prepare Training Materials</t>
  </si>
  <si>
    <t>7.4 Conduct Training Sessions</t>
  </si>
  <si>
    <t>8.1 Set Up Support &amp; Monitoring</t>
  </si>
  <si>
    <t>8.2 Review System Logs &amp; Anomaly Reports Regularly</t>
  </si>
  <si>
    <t>8.3 Collect User Feedback</t>
  </si>
  <si>
    <t>8.4 Create Evaluation Report (User Stats, Issues, Recommendations)</t>
  </si>
  <si>
    <t>8.5 Organize Evaluation Meeting with Key Stakeholders</t>
  </si>
  <si>
    <t>∑</t>
  </si>
  <si>
    <t>4.3.3 Auto-Grading for Multiple Choice</t>
  </si>
  <si>
    <t>4.3.5 Add Function to Calculate Average Course Grade</t>
  </si>
  <si>
    <t>4.3.6 Add Exam Timer &amp; Auto-Submit</t>
  </si>
  <si>
    <t>4.3.7 Teacher Grading Interface</t>
  </si>
  <si>
    <t>4.3.9 Export Function for Exam Results</t>
  </si>
  <si>
    <t>4.3.8 Notification for Teacher for Late Submissions</t>
  </si>
  <si>
    <t>4.3.10 Export Function for Submissions</t>
  </si>
  <si>
    <t>4.3.11 Add Feedback Function for Students for Courses</t>
  </si>
  <si>
    <t>4.3.12 Add Feedabck Function for Teachers for Submissions</t>
  </si>
  <si>
    <t>4.4.9 Add Function to Report Inappropriate Content</t>
  </si>
  <si>
    <t>4.4.10 Integrate All Modules</t>
  </si>
  <si>
    <t>4.2.2 Implement Acces Control for Materials</t>
  </si>
  <si>
    <t>4.2.3 Add Media Uploud</t>
  </si>
  <si>
    <t>4.2.4 Add Restriction for Maximum MB of Media Uploud</t>
  </si>
  <si>
    <t>4.2.5 Add File Storage System</t>
  </si>
  <si>
    <t>4.2.6 Add Function to Set Submission Period</t>
  </si>
  <si>
    <t>4.2.7 Add Media Download</t>
  </si>
  <si>
    <t>4.2.8 Develop Waitlist &amp; Notification System</t>
  </si>
  <si>
    <t>4.2.9 Add Reminder &amp; Notification Settings</t>
  </si>
  <si>
    <t>4.2.10 Add Schedule &amp; Calendar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</si>
</sst>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2" fillId="2" borderId="0" applyNumberFormat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1"/>
    <xf numFmtId="0" fontId="3" fillId="0" borderId="1" xfId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2" xfId="0" applyFont="1" applyBorder="1"/>
    <xf numFmtId="0" fontId="0" fillId="0" borderId="3" xfId="0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7" xfId="2" applyFont="1" applyBorder="1"/>
    <xf numFmtId="0" fontId="1" fillId="2" borderId="8" xfId="2" applyFont="1" applyBorder="1"/>
    <xf numFmtId="0" fontId="1" fillId="2" borderId="8" xfId="2" applyFont="1" applyBorder="1" applyAlignment="1">
      <alignment horizontal="right"/>
    </xf>
    <xf numFmtId="164" fontId="1" fillId="2" borderId="8" xfId="2" applyNumberFormat="1" applyFont="1" applyBorder="1" applyAlignment="1">
      <alignment horizontal="left"/>
    </xf>
    <xf numFmtId="0" fontId="1" fillId="2" borderId="9" xfId="2" applyFont="1" applyBorder="1"/>
    <xf numFmtId="9" fontId="1" fillId="2" borderId="8" xfId="2" applyNumberFormat="1" applyFont="1" applyBorder="1" applyAlignment="1">
      <alignment horizontal="left"/>
    </xf>
    <xf numFmtId="9" fontId="1" fillId="2" borderId="9" xfId="2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1" fillId="3" borderId="8" xfId="2" applyFont="1" applyFill="1" applyBorder="1"/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4" xfId="0" applyBorder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4" xfId="0" applyFill="1" applyBorder="1" applyAlignment="1">
      <alignment vertical="center" wrapText="1"/>
    </xf>
    <xf numFmtId="0" fontId="0" fillId="0" borderId="13" xfId="0" applyBorder="1"/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vertical="center" wrapText="1"/>
    </xf>
  </cellXfs>
  <cellStyles count="3">
    <cellStyle name="20 % - Akzent1" xfId="2" builtinId="30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142876</xdr:colOff>
      <xdr:row>111</xdr:row>
      <xdr:rowOff>52160</xdr:rowOff>
    </xdr:from>
    <xdr:to>
      <xdr:col>8</xdr:col>
      <xdr:colOff>68035</xdr:colOff>
      <xdr:row>114</xdr:row>
      <xdr:rowOff>163284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7">
              <a:extLst>
                <a:ext uri="{FF2B5EF4-FFF2-40B4-BE49-F238E27FC236}">
                  <a16:creationId xmlns:a16="http://schemas.microsoft.com/office/drawing/2014/main" id="{C96146E1-04D1-4B32-BAFB-BF2D02A29AFE}"/>
                </a:ext>
              </a:extLst>
            </xdr:cNvPr>
            <xdr:cNvSpPr txBox="1"/>
          </xdr:nvSpPr>
          <xdr:spPr>
            <a:xfrm>
              <a:off x="8388805" y="18864035"/>
              <a:ext cx="1510391" cy="66901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de-DE" sz="2400" b="0" i="1">
                      <a:latin typeface="Cambria Math"/>
                    </a:rPr>
                    <m:t>𝑍</m:t>
                  </m:r>
                  <m:r>
                    <a:rPr lang="de-DE" sz="2400" b="0" i="1">
                      <a:latin typeface="Cambria Math"/>
                    </a:rPr>
                    <m:t>=(</m:t>
                  </m:r>
                  <m:f>
                    <m:fPr>
                      <m:ctrlPr>
                        <a:rPr lang="de-DE" sz="2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de-DE" sz="2400" b="0" i="1">
                          <a:latin typeface="Cambria Math"/>
                        </a:rPr>
                        <m:t>𝐷</m:t>
                      </m:r>
                      <m:r>
                        <a:rPr lang="de-DE" sz="2400" b="0" i="1">
                          <a:latin typeface="Cambria Math"/>
                        </a:rPr>
                        <m:t>−</m:t>
                      </m:r>
                      <m:r>
                        <a:rPr lang="de-DE" sz="2400" b="0" i="1">
                          <a:latin typeface="Cambria Math"/>
                          <a:ea typeface="Cambria Math"/>
                        </a:rPr>
                        <m:t>𝜇</m:t>
                      </m:r>
                    </m:num>
                    <m:den>
                      <m:r>
                        <a:rPr lang="de-DE" sz="2400" b="0" i="1">
                          <a:latin typeface="Cambria Math"/>
                          <a:ea typeface="Cambria Math"/>
                        </a:rPr>
                        <m:t>∑</m:t>
                      </m:r>
                      <m:r>
                        <a:rPr lang="de-DE" sz="2400" b="0" i="1">
                          <a:latin typeface="Cambria Math"/>
                          <a:ea typeface="Cambria Math"/>
                        </a:rPr>
                        <m:t>𝜎</m:t>
                      </m:r>
                      <m:r>
                        <a:rPr lang="de-DE" sz="2400" b="0" i="1">
                          <a:latin typeface="Cambria Math"/>
                          <a:ea typeface="Cambria Math"/>
                        </a:rPr>
                        <m:t>²</m:t>
                      </m:r>
                    </m:den>
                  </m:f>
                </m:oMath>
              </a14:m>
              <a:r>
                <a:rPr lang="de-DE" sz="2400"/>
                <a:t>)</a:t>
              </a:r>
            </a:p>
          </xdr:txBody>
        </xdr:sp>
      </mc:Choice>
      <mc:Fallback xmlns="">
        <xdr:sp macro="" textlink="">
          <xdr:nvSpPr>
            <xdr:cNvPr id="2" name="Textfeld 7">
              <a:extLst>
                <a:ext uri="{FF2B5EF4-FFF2-40B4-BE49-F238E27FC236}">
                  <a16:creationId xmlns:a16="http://schemas.microsoft.com/office/drawing/2014/main" id="{C96146E1-04D1-4B32-BAFB-BF2D02A29AFE}"/>
                </a:ext>
              </a:extLst>
            </xdr:cNvPr>
            <xdr:cNvSpPr txBox="1"/>
          </xdr:nvSpPr>
          <xdr:spPr>
            <a:xfrm>
              <a:off x="8388805" y="18864035"/>
              <a:ext cx="1510391" cy="669017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r>
                <a:rPr lang="de-DE" sz="2400" b="0" i="0">
                  <a:latin typeface="Cambria Math"/>
                </a:rPr>
                <a:t>𝑍=(</a:t>
              </a:r>
              <a:r>
                <a:rPr lang="de-DE" sz="2400" b="0" i="0">
                  <a:latin typeface="Cambria Math" panose="02040503050406030204" pitchFamily="18" charset="0"/>
                </a:rPr>
                <a:t>(</a:t>
              </a:r>
              <a:r>
                <a:rPr lang="de-DE" sz="2400" b="0" i="0">
                  <a:latin typeface="Cambria Math"/>
                </a:rPr>
                <a:t>𝐷−</a:t>
              </a:r>
              <a:r>
                <a:rPr lang="de-DE" sz="2400" b="0" i="0">
                  <a:latin typeface="Cambria Math"/>
                  <a:ea typeface="Cambria Math"/>
                </a:rPr>
                <a:t>𝜇</a:t>
              </a:r>
              <a:r>
                <a:rPr lang="de-DE" sz="24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de-DE" sz="2400" b="0" i="0">
                  <a:latin typeface="Cambria Math"/>
                  <a:ea typeface="Cambria Math"/>
                </a:rPr>
                <a:t>∑𝜎²</a:t>
              </a:r>
              <a:r>
                <a:rPr lang="de-DE" sz="2400" b="0" i="0">
                  <a:latin typeface="Cambria Math" panose="02040503050406030204" pitchFamily="18" charset="0"/>
                  <a:ea typeface="Cambria Math"/>
                </a:rPr>
                <a:t>)</a:t>
              </a:r>
              <a:r>
                <a:rPr lang="de-DE" sz="2400"/>
                <a:t>)</a:t>
              </a:r>
            </a:p>
          </xdr:txBody>
        </xdr:sp>
      </mc:Fallback>
    </mc:AlternateContent>
    <xdr:clientData/>
  </xdr:twoCellAnchor>
  <xdr:twoCellAnchor>
    <xdr:from>
      <xdr:col>5</xdr:col>
      <xdr:colOff>38454</xdr:colOff>
      <xdr:row>119</xdr:row>
      <xdr:rowOff>140115</xdr:rowOff>
    </xdr:from>
    <xdr:to>
      <xdr:col>8</xdr:col>
      <xdr:colOff>42727</xdr:colOff>
      <xdr:row>122</xdr:row>
      <xdr:rowOff>35271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7">
              <a:extLst>
                <a:ext uri="{FF2B5EF4-FFF2-40B4-BE49-F238E27FC236}">
                  <a16:creationId xmlns:a16="http://schemas.microsoft.com/office/drawing/2014/main" id="{47499EE4-F53C-4D7D-A0B1-ADBFC62CB87A}"/>
                </a:ext>
              </a:extLst>
            </xdr:cNvPr>
            <xdr:cNvSpPr txBox="1"/>
          </xdr:nvSpPr>
          <xdr:spPr>
            <a:xfrm>
              <a:off x="7537389" y="20657143"/>
              <a:ext cx="2347245" cy="4577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𝐷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𝜇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+∑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𝜎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²∗</m:t>
                    </m:r>
                    <m:r>
                      <a:rPr lang="de-DE" sz="2400" b="0" i="1" kern="1200">
                        <a:solidFill>
                          <a:schemeClr val="tx1"/>
                        </a:solidFill>
                        <a:latin typeface="Cambria Math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de-DE" sz="2400" b="0" i="1" kern="120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feld 7">
              <a:extLst>
                <a:ext uri="{FF2B5EF4-FFF2-40B4-BE49-F238E27FC236}">
                  <a16:creationId xmlns:a16="http://schemas.microsoft.com/office/drawing/2014/main" id="{47499EE4-F53C-4D7D-A0B1-ADBFC62CB87A}"/>
                </a:ext>
              </a:extLst>
            </xdr:cNvPr>
            <xdr:cNvSpPr txBox="1"/>
          </xdr:nvSpPr>
          <xdr:spPr>
            <a:xfrm>
              <a:off x="7537389" y="20657143"/>
              <a:ext cx="2347245" cy="4577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de-DE" sz="2400" b="0" i="0" kern="120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𝐷=𝜇+∑𝜎²∗𝑥</a:t>
              </a:r>
              <a:endParaRPr lang="de-DE" sz="2400" b="0" i="1" kern="120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404D-01D4-47C6-ACDF-6897E4A035C5}">
  <dimension ref="A1:H124"/>
  <sheetViews>
    <sheetView tabSelected="1" topLeftCell="A104" zoomScale="107" zoomScaleNormal="115" workbookViewId="0">
      <selection activeCell="C113" sqref="C113"/>
    </sheetView>
  </sheetViews>
  <sheetFormatPr baseColWidth="10" defaultColWidth="10.88671875" defaultRowHeight="14.4" x14ac:dyDescent="0.3"/>
  <cols>
    <col min="1" max="1" width="63.21875" customWidth="1"/>
    <col min="2" max="3" width="12" bestFit="1" customWidth="1"/>
    <col min="4" max="6" width="11" bestFit="1" customWidth="1"/>
    <col min="8" max="8" width="12.21875" customWidth="1"/>
  </cols>
  <sheetData>
    <row r="1" spans="1:8" ht="28.8" x14ac:dyDescent="0.3">
      <c r="A1" s="25" t="s">
        <v>0</v>
      </c>
      <c r="B1" s="26" t="s">
        <v>22</v>
      </c>
      <c r="C1" s="26" t="s">
        <v>1</v>
      </c>
      <c r="D1" s="26" t="s">
        <v>19</v>
      </c>
      <c r="E1" s="26" t="s">
        <v>20</v>
      </c>
      <c r="F1" s="27" t="s">
        <v>21</v>
      </c>
      <c r="H1" s="21"/>
    </row>
    <row r="2" spans="1:8" x14ac:dyDescent="0.3">
      <c r="A2" s="28" t="s">
        <v>23</v>
      </c>
      <c r="B2" s="29"/>
      <c r="C2" s="29"/>
      <c r="D2" s="29"/>
      <c r="E2" s="29"/>
      <c r="F2" s="30"/>
      <c r="H2" s="21"/>
    </row>
    <row r="3" spans="1:8" x14ac:dyDescent="0.3">
      <c r="A3" s="31" t="s">
        <v>24</v>
      </c>
      <c r="B3" s="32"/>
      <c r="C3" s="32"/>
      <c r="D3" s="32"/>
      <c r="E3" s="32"/>
      <c r="F3" s="33"/>
      <c r="H3" s="21"/>
    </row>
    <row r="4" spans="1:8" x14ac:dyDescent="0.3">
      <c r="A4" s="34" t="s">
        <v>25</v>
      </c>
      <c r="B4" s="35">
        <f>(D4+4*E4+F4)/6</f>
        <v>1.1666666666666667</v>
      </c>
      <c r="C4" s="35">
        <f>((F4-D4)/6)^2</f>
        <v>2.7777777777777776E-2</v>
      </c>
      <c r="D4">
        <v>1</v>
      </c>
      <c r="E4">
        <v>1</v>
      </c>
      <c r="F4" s="36">
        <v>2</v>
      </c>
    </row>
    <row r="5" spans="1:8" x14ac:dyDescent="0.3">
      <c r="A5" s="37" t="s">
        <v>26</v>
      </c>
      <c r="B5" s="35">
        <f>(D5+4*E5+F5)/6</f>
        <v>2</v>
      </c>
      <c r="C5" s="35">
        <f>((F5-D5)/6)^2</f>
        <v>0.1111111111111111</v>
      </c>
      <c r="D5" s="35">
        <v>1</v>
      </c>
      <c r="E5" s="35">
        <v>2</v>
      </c>
      <c r="F5" s="38">
        <v>3</v>
      </c>
    </row>
    <row r="6" spans="1:8" x14ac:dyDescent="0.3">
      <c r="A6" s="37" t="s">
        <v>27</v>
      </c>
      <c r="B6" s="35">
        <f t="shared" ref="B6:B55" si="0">(D6+4*E6+F6)/6</f>
        <v>3</v>
      </c>
      <c r="C6" s="35">
        <f t="shared" ref="C6:C90" si="1">((F6-D6)/6)^2</f>
        <v>0.1111111111111111</v>
      </c>
      <c r="D6" s="35">
        <v>2</v>
      </c>
      <c r="E6" s="35">
        <v>3</v>
      </c>
      <c r="F6" s="38">
        <v>4</v>
      </c>
    </row>
    <row r="7" spans="1:8" x14ac:dyDescent="0.3">
      <c r="A7" s="37" t="s">
        <v>28</v>
      </c>
      <c r="B7" s="35">
        <f t="shared" si="0"/>
        <v>3</v>
      </c>
      <c r="C7" s="35">
        <f t="shared" si="1"/>
        <v>0.1111111111111111</v>
      </c>
      <c r="D7" s="35">
        <v>2</v>
      </c>
      <c r="E7" s="35">
        <v>3</v>
      </c>
      <c r="F7" s="38">
        <v>4</v>
      </c>
    </row>
    <row r="8" spans="1:8" x14ac:dyDescent="0.3">
      <c r="A8" s="37" t="s">
        <v>29</v>
      </c>
      <c r="B8" s="35">
        <f t="shared" si="0"/>
        <v>3</v>
      </c>
      <c r="C8" s="35">
        <f t="shared" si="1"/>
        <v>0.1111111111111111</v>
      </c>
      <c r="D8" s="35">
        <v>2</v>
      </c>
      <c r="E8" s="35">
        <v>3</v>
      </c>
      <c r="F8" s="38">
        <v>4</v>
      </c>
    </row>
    <row r="9" spans="1:8" x14ac:dyDescent="0.3">
      <c r="A9" s="39" t="s">
        <v>33</v>
      </c>
      <c r="B9" s="40"/>
      <c r="C9" s="40"/>
      <c r="D9" s="40"/>
      <c r="E9" s="40"/>
      <c r="F9" s="41"/>
    </row>
    <row r="10" spans="1:8" x14ac:dyDescent="0.3">
      <c r="A10" s="37" t="s">
        <v>30</v>
      </c>
      <c r="B10" s="35">
        <f t="shared" si="0"/>
        <v>1.1666666666666667</v>
      </c>
      <c r="C10" s="35">
        <f t="shared" si="1"/>
        <v>2.7777777777777776E-2</v>
      </c>
      <c r="D10" s="35">
        <v>1</v>
      </c>
      <c r="E10" s="35">
        <v>1</v>
      </c>
      <c r="F10" s="38">
        <v>2</v>
      </c>
    </row>
    <row r="11" spans="1:8" x14ac:dyDescent="0.3">
      <c r="A11" s="37" t="s">
        <v>31</v>
      </c>
      <c r="B11" s="35">
        <f t="shared" si="0"/>
        <v>5</v>
      </c>
      <c r="C11" s="35">
        <f t="shared" si="1"/>
        <v>0.1111111111111111</v>
      </c>
      <c r="D11" s="35">
        <v>4</v>
      </c>
      <c r="E11" s="35">
        <v>5</v>
      </c>
      <c r="F11" s="38">
        <v>6</v>
      </c>
    </row>
    <row r="12" spans="1:8" x14ac:dyDescent="0.3">
      <c r="A12" s="37" t="s">
        <v>32</v>
      </c>
      <c r="B12" s="35">
        <f t="shared" si="0"/>
        <v>3</v>
      </c>
      <c r="C12" s="35">
        <f t="shared" si="1"/>
        <v>0.1111111111111111</v>
      </c>
      <c r="D12" s="35">
        <v>2</v>
      </c>
      <c r="E12" s="35">
        <v>3</v>
      </c>
      <c r="F12" s="38">
        <v>4</v>
      </c>
    </row>
    <row r="13" spans="1:8" x14ac:dyDescent="0.3">
      <c r="A13" s="39" t="s">
        <v>34</v>
      </c>
      <c r="B13" s="40"/>
      <c r="C13" s="40"/>
      <c r="D13" s="40"/>
      <c r="E13" s="40"/>
      <c r="F13" s="41"/>
    </row>
    <row r="14" spans="1:8" x14ac:dyDescent="0.3">
      <c r="A14" s="37" t="s">
        <v>35</v>
      </c>
      <c r="B14" s="35">
        <f t="shared" si="0"/>
        <v>4</v>
      </c>
      <c r="C14" s="35">
        <f t="shared" si="1"/>
        <v>0.1111111111111111</v>
      </c>
      <c r="D14" s="35">
        <v>3</v>
      </c>
      <c r="E14" s="35">
        <v>4</v>
      </c>
      <c r="F14" s="38">
        <v>5</v>
      </c>
    </row>
    <row r="15" spans="1:8" x14ac:dyDescent="0.3">
      <c r="A15" s="37" t="s">
        <v>36</v>
      </c>
      <c r="B15" s="35">
        <f t="shared" si="0"/>
        <v>3</v>
      </c>
      <c r="C15" s="35">
        <f t="shared" si="1"/>
        <v>0.1111111111111111</v>
      </c>
      <c r="D15" s="35">
        <v>2</v>
      </c>
      <c r="E15" s="35">
        <v>3</v>
      </c>
      <c r="F15" s="38">
        <v>4</v>
      </c>
    </row>
    <row r="16" spans="1:8" x14ac:dyDescent="0.3">
      <c r="A16" s="37" t="s">
        <v>37</v>
      </c>
      <c r="B16" s="35">
        <f t="shared" si="0"/>
        <v>3</v>
      </c>
      <c r="C16" s="35">
        <f t="shared" si="1"/>
        <v>0.1111111111111111</v>
      </c>
      <c r="D16" s="35">
        <v>2</v>
      </c>
      <c r="E16" s="35">
        <v>3</v>
      </c>
      <c r="F16" s="38">
        <v>4</v>
      </c>
    </row>
    <row r="17" spans="1:6" x14ac:dyDescent="0.3">
      <c r="A17" s="37" t="s">
        <v>38</v>
      </c>
      <c r="B17" s="35">
        <f t="shared" si="0"/>
        <v>2</v>
      </c>
      <c r="C17" s="35">
        <f t="shared" si="1"/>
        <v>0.1111111111111111</v>
      </c>
      <c r="D17" s="35">
        <v>1</v>
      </c>
      <c r="E17" s="35">
        <v>2</v>
      </c>
      <c r="F17" s="38">
        <v>3</v>
      </c>
    </row>
    <row r="18" spans="1:6" x14ac:dyDescent="0.3">
      <c r="A18" s="39" t="s">
        <v>39</v>
      </c>
      <c r="B18" s="40"/>
      <c r="C18" s="40"/>
      <c r="D18" s="40"/>
      <c r="E18" s="40"/>
      <c r="F18" s="41"/>
    </row>
    <row r="19" spans="1:6" x14ac:dyDescent="0.3">
      <c r="A19" s="39" t="s">
        <v>40</v>
      </c>
      <c r="B19" s="40"/>
      <c r="C19" s="40"/>
      <c r="D19" s="40"/>
      <c r="E19" s="40"/>
      <c r="F19" s="41"/>
    </row>
    <row r="20" spans="1:6" x14ac:dyDescent="0.3">
      <c r="A20" s="37" t="s">
        <v>41</v>
      </c>
      <c r="B20" s="35">
        <f t="shared" si="0"/>
        <v>3</v>
      </c>
      <c r="C20" s="35">
        <f t="shared" si="1"/>
        <v>0.1111111111111111</v>
      </c>
      <c r="D20" s="35">
        <v>2</v>
      </c>
      <c r="E20" s="35">
        <v>3</v>
      </c>
      <c r="F20" s="38">
        <v>4</v>
      </c>
    </row>
    <row r="21" spans="1:6" x14ac:dyDescent="0.3">
      <c r="A21" s="37" t="s">
        <v>42</v>
      </c>
      <c r="B21" s="35">
        <f t="shared" si="0"/>
        <v>5</v>
      </c>
      <c r="C21" s="35">
        <f t="shared" si="1"/>
        <v>0.1111111111111111</v>
      </c>
      <c r="D21" s="35">
        <v>4</v>
      </c>
      <c r="E21" s="35">
        <v>5</v>
      </c>
      <c r="F21" s="38">
        <v>6</v>
      </c>
    </row>
    <row r="22" spans="1:6" x14ac:dyDescent="0.3">
      <c r="A22" s="37" t="s">
        <v>43</v>
      </c>
      <c r="B22" s="35">
        <f t="shared" si="0"/>
        <v>3</v>
      </c>
      <c r="C22" s="35">
        <f t="shared" si="1"/>
        <v>0.1111111111111111</v>
      </c>
      <c r="D22" s="35">
        <v>2</v>
      </c>
      <c r="E22" s="35">
        <v>3</v>
      </c>
      <c r="F22" s="38">
        <v>4</v>
      </c>
    </row>
    <row r="23" spans="1:6" ht="14.4" customHeight="1" x14ac:dyDescent="0.3">
      <c r="A23" s="37" t="s">
        <v>44</v>
      </c>
      <c r="B23" s="35">
        <f t="shared" si="0"/>
        <v>3</v>
      </c>
      <c r="C23" s="35">
        <f t="shared" si="1"/>
        <v>0.1111111111111111</v>
      </c>
      <c r="D23" s="35">
        <v>2</v>
      </c>
      <c r="E23" s="35">
        <v>3</v>
      </c>
      <c r="F23" s="38">
        <v>4</v>
      </c>
    </row>
    <row r="24" spans="1:6" x14ac:dyDescent="0.3">
      <c r="A24" s="37" t="s">
        <v>45</v>
      </c>
      <c r="B24" s="35">
        <f t="shared" si="0"/>
        <v>4</v>
      </c>
      <c r="C24" s="35">
        <f t="shared" si="1"/>
        <v>0.1111111111111111</v>
      </c>
      <c r="D24" s="35">
        <v>3</v>
      </c>
      <c r="E24" s="35">
        <v>4</v>
      </c>
      <c r="F24" s="38">
        <v>5</v>
      </c>
    </row>
    <row r="25" spans="1:6" x14ac:dyDescent="0.3">
      <c r="A25" s="37" t="s">
        <v>46</v>
      </c>
      <c r="B25" s="35">
        <f t="shared" si="0"/>
        <v>3</v>
      </c>
      <c r="C25" s="35">
        <f t="shared" si="1"/>
        <v>0.1111111111111111</v>
      </c>
      <c r="D25" s="35">
        <v>2</v>
      </c>
      <c r="E25" s="35">
        <v>3</v>
      </c>
      <c r="F25" s="38">
        <v>4</v>
      </c>
    </row>
    <row r="26" spans="1:6" x14ac:dyDescent="0.3">
      <c r="A26" s="37" t="s">
        <v>47</v>
      </c>
      <c r="B26" s="35">
        <f t="shared" si="0"/>
        <v>10</v>
      </c>
      <c r="C26" s="35">
        <f t="shared" si="1"/>
        <v>0.44444444444444442</v>
      </c>
      <c r="D26" s="35">
        <v>8</v>
      </c>
      <c r="E26" s="35">
        <v>10</v>
      </c>
      <c r="F26" s="38">
        <v>12</v>
      </c>
    </row>
    <row r="27" spans="1:6" x14ac:dyDescent="0.3">
      <c r="A27" s="37" t="s">
        <v>48</v>
      </c>
      <c r="B27" s="35">
        <f t="shared" si="0"/>
        <v>3</v>
      </c>
      <c r="C27" s="35">
        <f t="shared" si="1"/>
        <v>0.1111111111111111</v>
      </c>
      <c r="D27" s="35">
        <v>2</v>
      </c>
      <c r="E27" s="35">
        <v>3</v>
      </c>
      <c r="F27" s="38">
        <v>4</v>
      </c>
    </row>
    <row r="28" spans="1:6" x14ac:dyDescent="0.3">
      <c r="A28" s="37" t="s">
        <v>49</v>
      </c>
      <c r="B28" s="35">
        <f t="shared" si="0"/>
        <v>5</v>
      </c>
      <c r="C28" s="35">
        <f t="shared" si="1"/>
        <v>0.1111111111111111</v>
      </c>
      <c r="D28" s="35">
        <v>4</v>
      </c>
      <c r="E28" s="35">
        <v>5</v>
      </c>
      <c r="F28" s="38">
        <v>6</v>
      </c>
    </row>
    <row r="29" spans="1:6" x14ac:dyDescent="0.3">
      <c r="A29" s="37" t="s">
        <v>50</v>
      </c>
      <c r="B29" s="35">
        <f t="shared" si="0"/>
        <v>3</v>
      </c>
      <c r="C29" s="35">
        <f t="shared" si="1"/>
        <v>0.1111111111111111</v>
      </c>
      <c r="D29" s="35">
        <v>2</v>
      </c>
      <c r="E29" s="35">
        <v>3</v>
      </c>
      <c r="F29" s="38">
        <v>4</v>
      </c>
    </row>
    <row r="30" spans="1:6" x14ac:dyDescent="0.3">
      <c r="A30" s="37" t="s">
        <v>51</v>
      </c>
      <c r="B30" s="35">
        <f t="shared" si="0"/>
        <v>6</v>
      </c>
      <c r="C30" s="35">
        <f t="shared" si="1"/>
        <v>0.1111111111111111</v>
      </c>
      <c r="D30" s="35">
        <v>5</v>
      </c>
      <c r="E30" s="35">
        <v>6</v>
      </c>
      <c r="F30" s="38">
        <v>7</v>
      </c>
    </row>
    <row r="31" spans="1:6" x14ac:dyDescent="0.3">
      <c r="A31" s="37" t="s">
        <v>52</v>
      </c>
      <c r="B31" s="35">
        <f t="shared" si="0"/>
        <v>5</v>
      </c>
      <c r="C31" s="35">
        <f t="shared" si="1"/>
        <v>0.1111111111111111</v>
      </c>
      <c r="D31" s="35">
        <v>4</v>
      </c>
      <c r="E31" s="35">
        <v>5</v>
      </c>
      <c r="F31" s="38">
        <v>6</v>
      </c>
    </row>
    <row r="32" spans="1:6" x14ac:dyDescent="0.3">
      <c r="A32" s="39" t="s">
        <v>53</v>
      </c>
      <c r="B32" s="40"/>
      <c r="C32" s="40"/>
      <c r="D32" s="40"/>
      <c r="E32" s="40"/>
      <c r="F32" s="41"/>
    </row>
    <row r="33" spans="1:6" x14ac:dyDescent="0.3">
      <c r="A33" s="37" t="s">
        <v>54</v>
      </c>
      <c r="B33" s="35">
        <f t="shared" si="0"/>
        <v>12</v>
      </c>
      <c r="C33" s="35">
        <f t="shared" si="1"/>
        <v>1</v>
      </c>
      <c r="D33" s="35">
        <v>9</v>
      </c>
      <c r="E33" s="35">
        <v>12</v>
      </c>
      <c r="F33" s="38">
        <v>15</v>
      </c>
    </row>
    <row r="34" spans="1:6" x14ac:dyDescent="0.3">
      <c r="A34" s="37" t="s">
        <v>120</v>
      </c>
      <c r="B34" s="35">
        <f t="shared" si="0"/>
        <v>5</v>
      </c>
      <c r="C34" s="35">
        <f t="shared" si="1"/>
        <v>0.1111111111111111</v>
      </c>
      <c r="D34" s="35">
        <v>4</v>
      </c>
      <c r="E34" s="35">
        <v>5</v>
      </c>
      <c r="F34" s="38">
        <v>6</v>
      </c>
    </row>
    <row r="35" spans="1:6" x14ac:dyDescent="0.3">
      <c r="A35" s="37" t="s">
        <v>121</v>
      </c>
      <c r="B35" s="35">
        <f t="shared" si="0"/>
        <v>2</v>
      </c>
      <c r="C35" s="35">
        <f t="shared" si="1"/>
        <v>0.1111111111111111</v>
      </c>
      <c r="D35" s="35">
        <v>1</v>
      </c>
      <c r="E35" s="35">
        <v>2</v>
      </c>
      <c r="F35" s="38">
        <v>3</v>
      </c>
    </row>
    <row r="36" spans="1:6" x14ac:dyDescent="0.3">
      <c r="A36" s="37" t="s">
        <v>122</v>
      </c>
      <c r="B36" s="35">
        <f t="shared" si="0"/>
        <v>2</v>
      </c>
      <c r="C36" s="35">
        <f t="shared" si="1"/>
        <v>0.1111111111111111</v>
      </c>
      <c r="D36" s="35">
        <v>1</v>
      </c>
      <c r="E36" s="35">
        <v>2</v>
      </c>
      <c r="F36" s="38">
        <v>3</v>
      </c>
    </row>
    <row r="37" spans="1:6" x14ac:dyDescent="0.3">
      <c r="A37" s="37" t="s">
        <v>123</v>
      </c>
      <c r="B37" s="35">
        <f t="shared" si="0"/>
        <v>5</v>
      </c>
      <c r="C37" s="35">
        <f t="shared" si="1"/>
        <v>0.1111111111111111</v>
      </c>
      <c r="D37" s="35">
        <v>4</v>
      </c>
      <c r="E37" s="35">
        <v>5</v>
      </c>
      <c r="F37" s="38">
        <v>6</v>
      </c>
    </row>
    <row r="38" spans="1:6" x14ac:dyDescent="0.3">
      <c r="A38" s="37" t="s">
        <v>124</v>
      </c>
      <c r="B38" s="35">
        <f t="shared" si="0"/>
        <v>2</v>
      </c>
      <c r="C38" s="35">
        <f t="shared" si="1"/>
        <v>0.1111111111111111</v>
      </c>
      <c r="D38" s="35">
        <v>1</v>
      </c>
      <c r="E38" s="35">
        <v>2</v>
      </c>
      <c r="F38" s="38">
        <v>3</v>
      </c>
    </row>
    <row r="39" spans="1:6" x14ac:dyDescent="0.3">
      <c r="A39" s="37" t="s">
        <v>125</v>
      </c>
      <c r="B39" s="35">
        <f t="shared" si="0"/>
        <v>2</v>
      </c>
      <c r="C39" s="35">
        <f t="shared" si="1"/>
        <v>0.1111111111111111</v>
      </c>
      <c r="D39" s="35">
        <v>1</v>
      </c>
      <c r="E39" s="35">
        <v>2</v>
      </c>
      <c r="F39" s="38">
        <v>3</v>
      </c>
    </row>
    <row r="40" spans="1:6" x14ac:dyDescent="0.3">
      <c r="A40" s="37" t="s">
        <v>126</v>
      </c>
      <c r="B40" s="35">
        <f t="shared" si="0"/>
        <v>4</v>
      </c>
      <c r="C40" s="35">
        <f t="shared" si="1"/>
        <v>0.1111111111111111</v>
      </c>
      <c r="D40" s="35">
        <v>3</v>
      </c>
      <c r="E40" s="35">
        <v>4</v>
      </c>
      <c r="F40" s="38">
        <v>5</v>
      </c>
    </row>
    <row r="41" spans="1:6" x14ac:dyDescent="0.3">
      <c r="A41" s="37" t="s">
        <v>127</v>
      </c>
      <c r="B41" s="35">
        <f t="shared" si="0"/>
        <v>4</v>
      </c>
      <c r="C41" s="35">
        <f t="shared" si="1"/>
        <v>0.1111111111111111</v>
      </c>
      <c r="D41" s="35">
        <v>3</v>
      </c>
      <c r="E41" s="35">
        <v>4</v>
      </c>
      <c r="F41" s="38">
        <v>5</v>
      </c>
    </row>
    <row r="42" spans="1:6" x14ac:dyDescent="0.3">
      <c r="A42" s="37" t="s">
        <v>128</v>
      </c>
      <c r="B42" s="35">
        <f t="shared" si="0"/>
        <v>4</v>
      </c>
      <c r="C42" s="35">
        <f t="shared" si="1"/>
        <v>0.1111111111111111</v>
      </c>
      <c r="D42" s="35">
        <v>3</v>
      </c>
      <c r="E42" s="35">
        <v>4</v>
      </c>
      <c r="F42" s="38">
        <v>5</v>
      </c>
    </row>
    <row r="43" spans="1:6" x14ac:dyDescent="0.3">
      <c r="A43" s="39" t="s">
        <v>55</v>
      </c>
      <c r="B43" s="40"/>
      <c r="C43" s="40"/>
      <c r="D43" s="40"/>
      <c r="E43" s="40"/>
      <c r="F43" s="41"/>
    </row>
    <row r="44" spans="1:6" x14ac:dyDescent="0.3">
      <c r="A44" s="37" t="s">
        <v>56</v>
      </c>
      <c r="B44" s="35">
        <f t="shared" si="0"/>
        <v>9</v>
      </c>
      <c r="C44" s="35">
        <f t="shared" si="1"/>
        <v>0.44444444444444442</v>
      </c>
      <c r="D44" s="35">
        <v>7</v>
      </c>
      <c r="E44" s="35">
        <v>9</v>
      </c>
      <c r="F44" s="38">
        <v>11</v>
      </c>
    </row>
    <row r="45" spans="1:6" x14ac:dyDescent="0.3">
      <c r="A45" s="37" t="s">
        <v>57</v>
      </c>
      <c r="B45" s="35">
        <f>(D45+4*E45+F45)/6</f>
        <v>4</v>
      </c>
      <c r="C45" s="35">
        <f t="shared" si="1"/>
        <v>0.1111111111111111</v>
      </c>
      <c r="D45" s="35">
        <v>3</v>
      </c>
      <c r="E45" s="35">
        <v>4</v>
      </c>
      <c r="F45" s="38">
        <v>5</v>
      </c>
    </row>
    <row r="46" spans="1:6" x14ac:dyDescent="0.3">
      <c r="A46" s="37" t="s">
        <v>109</v>
      </c>
      <c r="B46" s="35">
        <f t="shared" si="0"/>
        <v>2</v>
      </c>
      <c r="C46" s="35">
        <f t="shared" si="1"/>
        <v>0.1111111111111111</v>
      </c>
      <c r="D46" s="35">
        <v>1</v>
      </c>
      <c r="E46" s="35">
        <v>2</v>
      </c>
      <c r="F46" s="38">
        <v>3</v>
      </c>
    </row>
    <row r="47" spans="1:6" x14ac:dyDescent="0.3">
      <c r="A47" s="37" t="s">
        <v>58</v>
      </c>
      <c r="B47" s="35">
        <f t="shared" si="0"/>
        <v>2</v>
      </c>
      <c r="C47" s="35">
        <f t="shared" si="1"/>
        <v>0.1111111111111111</v>
      </c>
      <c r="D47" s="35">
        <v>1</v>
      </c>
      <c r="E47" s="35">
        <v>2</v>
      </c>
      <c r="F47" s="38">
        <v>3</v>
      </c>
    </row>
    <row r="48" spans="1:6" x14ac:dyDescent="0.3">
      <c r="A48" s="37" t="s">
        <v>110</v>
      </c>
      <c r="B48" s="35">
        <f t="shared" si="0"/>
        <v>1.1666666666666667</v>
      </c>
      <c r="C48" s="35">
        <f t="shared" si="1"/>
        <v>2.7777777777777776E-2</v>
      </c>
      <c r="D48" s="35">
        <v>1</v>
      </c>
      <c r="E48" s="35">
        <v>1</v>
      </c>
      <c r="F48" s="38">
        <v>2</v>
      </c>
    </row>
    <row r="49" spans="1:6" x14ac:dyDescent="0.3">
      <c r="A49" s="37" t="s">
        <v>111</v>
      </c>
      <c r="B49" s="35">
        <f t="shared" si="0"/>
        <v>1.1666666666666667</v>
      </c>
      <c r="C49" s="35">
        <f t="shared" si="1"/>
        <v>2.7777777777777776E-2</v>
      </c>
      <c r="D49" s="35">
        <v>1</v>
      </c>
      <c r="E49" s="35">
        <v>1</v>
      </c>
      <c r="F49" s="38">
        <v>2</v>
      </c>
    </row>
    <row r="50" spans="1:6" x14ac:dyDescent="0.3">
      <c r="A50" s="37" t="s">
        <v>112</v>
      </c>
      <c r="B50" s="35">
        <f t="shared" si="0"/>
        <v>3</v>
      </c>
      <c r="C50" s="35">
        <f t="shared" si="1"/>
        <v>0.1111111111111111</v>
      </c>
      <c r="D50" s="35">
        <v>2</v>
      </c>
      <c r="E50" s="35">
        <v>3</v>
      </c>
      <c r="F50" s="38">
        <v>4</v>
      </c>
    </row>
    <row r="51" spans="1:6" x14ac:dyDescent="0.3">
      <c r="A51" s="37" t="s">
        <v>114</v>
      </c>
      <c r="B51" s="35">
        <f t="shared" si="0"/>
        <v>2</v>
      </c>
      <c r="C51" s="35">
        <f t="shared" si="1"/>
        <v>0.1111111111111111</v>
      </c>
      <c r="D51" s="35">
        <v>1</v>
      </c>
      <c r="E51" s="35">
        <v>2</v>
      </c>
      <c r="F51" s="38">
        <v>3</v>
      </c>
    </row>
    <row r="52" spans="1:6" x14ac:dyDescent="0.3">
      <c r="A52" s="37" t="s">
        <v>113</v>
      </c>
      <c r="B52" s="35">
        <f t="shared" si="0"/>
        <v>1.1666666666666667</v>
      </c>
      <c r="C52" s="35">
        <f t="shared" si="1"/>
        <v>2.7777777777777776E-2</v>
      </c>
      <c r="D52" s="35">
        <v>1</v>
      </c>
      <c r="E52" s="35">
        <v>1</v>
      </c>
      <c r="F52" s="38">
        <v>2</v>
      </c>
    </row>
    <row r="53" spans="1:6" x14ac:dyDescent="0.3">
      <c r="A53" s="37" t="s">
        <v>115</v>
      </c>
      <c r="B53" s="35">
        <f t="shared" si="0"/>
        <v>2</v>
      </c>
      <c r="C53" s="35">
        <f t="shared" si="1"/>
        <v>0.1111111111111111</v>
      </c>
      <c r="D53" s="35">
        <v>1</v>
      </c>
      <c r="E53" s="35">
        <v>2</v>
      </c>
      <c r="F53" s="38">
        <v>3</v>
      </c>
    </row>
    <row r="54" spans="1:6" x14ac:dyDescent="0.3">
      <c r="A54" s="37" t="s">
        <v>116</v>
      </c>
      <c r="B54" s="35">
        <f t="shared" si="0"/>
        <v>2</v>
      </c>
      <c r="C54" s="35">
        <f t="shared" si="1"/>
        <v>0.1111111111111111</v>
      </c>
      <c r="D54" s="35">
        <v>1</v>
      </c>
      <c r="E54" s="35">
        <v>2</v>
      </c>
      <c r="F54" s="38">
        <v>3</v>
      </c>
    </row>
    <row r="55" spans="1:6" x14ac:dyDescent="0.3">
      <c r="A55" s="37" t="s">
        <v>117</v>
      </c>
      <c r="B55" s="35">
        <f t="shared" si="0"/>
        <v>1.1666666666666667</v>
      </c>
      <c r="C55" s="35">
        <f t="shared" si="1"/>
        <v>2.7777777777777776E-2</v>
      </c>
      <c r="D55" s="35">
        <v>1</v>
      </c>
      <c r="E55" s="35">
        <v>1</v>
      </c>
      <c r="F55" s="38">
        <v>2</v>
      </c>
    </row>
    <row r="56" spans="1:6" x14ac:dyDescent="0.3">
      <c r="A56" s="39" t="s">
        <v>59</v>
      </c>
      <c r="B56" s="40"/>
      <c r="C56" s="40"/>
      <c r="D56" s="40"/>
      <c r="E56" s="40"/>
      <c r="F56" s="41"/>
    </row>
    <row r="57" spans="1:6" x14ac:dyDescent="0.3">
      <c r="A57" s="37" t="s">
        <v>60</v>
      </c>
      <c r="B57" s="35">
        <f>(D57+4*E57+F57)/6</f>
        <v>4</v>
      </c>
      <c r="C57" s="35">
        <f t="shared" si="1"/>
        <v>0.1111111111111111</v>
      </c>
      <c r="D57" s="35">
        <v>3</v>
      </c>
      <c r="E57" s="35">
        <v>4</v>
      </c>
      <c r="F57" s="38">
        <v>5</v>
      </c>
    </row>
    <row r="58" spans="1:6" x14ac:dyDescent="0.3">
      <c r="A58" s="37" t="s">
        <v>61</v>
      </c>
      <c r="B58" s="35">
        <f t="shared" ref="B58:B106" si="2">(D58+4*E58+F58)/6</f>
        <v>4</v>
      </c>
      <c r="C58" s="35">
        <f t="shared" si="1"/>
        <v>0.1111111111111111</v>
      </c>
      <c r="D58" s="35">
        <v>3</v>
      </c>
      <c r="E58" s="35">
        <v>4</v>
      </c>
      <c r="F58" s="38">
        <v>5</v>
      </c>
    </row>
    <row r="59" spans="1:6" x14ac:dyDescent="0.3">
      <c r="A59" s="37" t="s">
        <v>62</v>
      </c>
      <c r="B59" s="35">
        <f t="shared" si="2"/>
        <v>2</v>
      </c>
      <c r="C59" s="35">
        <f t="shared" si="1"/>
        <v>0.1111111111111111</v>
      </c>
      <c r="D59" s="35">
        <v>1</v>
      </c>
      <c r="E59" s="35">
        <v>2</v>
      </c>
      <c r="F59" s="38">
        <v>3</v>
      </c>
    </row>
    <row r="60" spans="1:6" x14ac:dyDescent="0.3">
      <c r="A60" s="37" t="s">
        <v>63</v>
      </c>
      <c r="B60" s="35">
        <f t="shared" si="2"/>
        <v>2</v>
      </c>
      <c r="C60" s="35">
        <f t="shared" si="1"/>
        <v>0.1111111111111111</v>
      </c>
      <c r="D60" s="35">
        <v>1</v>
      </c>
      <c r="E60" s="35">
        <v>2</v>
      </c>
      <c r="F60" s="38">
        <v>3</v>
      </c>
    </row>
    <row r="61" spans="1:6" x14ac:dyDescent="0.3">
      <c r="A61" s="37" t="s">
        <v>64</v>
      </c>
      <c r="B61" s="35">
        <f t="shared" si="2"/>
        <v>1.1666666666666667</v>
      </c>
      <c r="C61" s="35">
        <f t="shared" si="1"/>
        <v>2.7777777777777776E-2</v>
      </c>
      <c r="D61" s="35">
        <v>1</v>
      </c>
      <c r="E61" s="35">
        <v>1</v>
      </c>
      <c r="F61" s="38">
        <v>2</v>
      </c>
    </row>
    <row r="62" spans="1:6" x14ac:dyDescent="0.3">
      <c r="A62" s="37" t="s">
        <v>65</v>
      </c>
      <c r="B62" s="35">
        <f t="shared" si="2"/>
        <v>1.1666666666666667</v>
      </c>
      <c r="C62" s="35">
        <f t="shared" si="1"/>
        <v>2.7777777777777776E-2</v>
      </c>
      <c r="D62" s="35">
        <v>1</v>
      </c>
      <c r="E62" s="35">
        <v>1</v>
      </c>
      <c r="F62" s="38">
        <v>2</v>
      </c>
    </row>
    <row r="63" spans="1:6" x14ac:dyDescent="0.3">
      <c r="A63" s="37" t="s">
        <v>66</v>
      </c>
      <c r="B63" s="35">
        <f t="shared" si="2"/>
        <v>2</v>
      </c>
      <c r="C63" s="35">
        <f t="shared" si="1"/>
        <v>0.1111111111111111</v>
      </c>
      <c r="D63" s="35">
        <v>1</v>
      </c>
      <c r="E63" s="35">
        <v>2</v>
      </c>
      <c r="F63" s="38">
        <v>3</v>
      </c>
    </row>
    <row r="64" spans="1:6" x14ac:dyDescent="0.3">
      <c r="A64" s="37" t="s">
        <v>67</v>
      </c>
      <c r="B64" s="35">
        <f t="shared" si="2"/>
        <v>2</v>
      </c>
      <c r="C64" s="35">
        <f t="shared" si="1"/>
        <v>0.1111111111111111</v>
      </c>
      <c r="D64" s="35">
        <v>1</v>
      </c>
      <c r="E64" s="35">
        <v>2</v>
      </c>
      <c r="F64" s="38">
        <v>3</v>
      </c>
    </row>
    <row r="65" spans="1:6" x14ac:dyDescent="0.3">
      <c r="A65" s="37" t="s">
        <v>118</v>
      </c>
      <c r="B65" s="35">
        <f t="shared" si="2"/>
        <v>2</v>
      </c>
      <c r="C65" s="35">
        <f t="shared" si="1"/>
        <v>0.1111111111111111</v>
      </c>
      <c r="D65" s="35">
        <v>1</v>
      </c>
      <c r="E65" s="35">
        <v>2</v>
      </c>
      <c r="F65" s="38">
        <v>3</v>
      </c>
    </row>
    <row r="66" spans="1:6" x14ac:dyDescent="0.3">
      <c r="A66" s="37" t="s">
        <v>119</v>
      </c>
      <c r="B66" s="35">
        <f t="shared" si="2"/>
        <v>6</v>
      </c>
      <c r="C66" s="35">
        <f t="shared" si="1"/>
        <v>0.44444444444444442</v>
      </c>
      <c r="D66" s="35">
        <v>4</v>
      </c>
      <c r="E66" s="35">
        <v>6</v>
      </c>
      <c r="F66" s="38">
        <v>8</v>
      </c>
    </row>
    <row r="67" spans="1:6" x14ac:dyDescent="0.3">
      <c r="A67" s="39" t="s">
        <v>68</v>
      </c>
      <c r="B67" s="40"/>
      <c r="C67" s="40"/>
      <c r="D67" s="40"/>
      <c r="E67" s="40"/>
      <c r="F67" s="41"/>
    </row>
    <row r="68" spans="1:6" x14ac:dyDescent="0.3">
      <c r="A68" s="37" t="s">
        <v>69</v>
      </c>
      <c r="B68" s="35">
        <f t="shared" si="2"/>
        <v>2</v>
      </c>
      <c r="C68" s="35">
        <f t="shared" si="1"/>
        <v>0.1111111111111111</v>
      </c>
      <c r="D68" s="35">
        <v>1</v>
      </c>
      <c r="E68" s="35">
        <v>2</v>
      </c>
      <c r="F68" s="38">
        <v>3</v>
      </c>
    </row>
    <row r="69" spans="1:6" ht="14.4" customHeight="1" x14ac:dyDescent="0.3">
      <c r="A69" s="37" t="s">
        <v>70</v>
      </c>
      <c r="B69" s="35">
        <f t="shared" si="2"/>
        <v>4</v>
      </c>
      <c r="C69" s="35">
        <f t="shared" si="1"/>
        <v>0.1111111111111111</v>
      </c>
      <c r="D69" s="35">
        <v>3</v>
      </c>
      <c r="E69" s="35">
        <v>4</v>
      </c>
      <c r="F69" s="38">
        <v>5</v>
      </c>
    </row>
    <row r="70" spans="1:6" x14ac:dyDescent="0.3">
      <c r="A70" s="37" t="s">
        <v>71</v>
      </c>
      <c r="B70" s="35">
        <f t="shared" si="2"/>
        <v>4</v>
      </c>
      <c r="C70" s="35">
        <f t="shared" si="1"/>
        <v>0.1111111111111111</v>
      </c>
      <c r="D70" s="35">
        <v>3</v>
      </c>
      <c r="E70" s="35">
        <v>4</v>
      </c>
      <c r="F70" s="38">
        <v>5</v>
      </c>
    </row>
    <row r="71" spans="1:6" x14ac:dyDescent="0.3">
      <c r="A71" s="37" t="s">
        <v>72</v>
      </c>
      <c r="B71" s="35">
        <f t="shared" si="2"/>
        <v>2</v>
      </c>
      <c r="C71" s="35">
        <f t="shared" si="1"/>
        <v>0.1111111111111111</v>
      </c>
      <c r="D71" s="35">
        <v>1</v>
      </c>
      <c r="E71" s="35">
        <v>2</v>
      </c>
      <c r="F71" s="38">
        <v>3</v>
      </c>
    </row>
    <row r="72" spans="1:6" x14ac:dyDescent="0.3">
      <c r="A72" s="37" t="s">
        <v>73</v>
      </c>
      <c r="B72" s="35">
        <f t="shared" si="2"/>
        <v>2</v>
      </c>
      <c r="C72" s="35">
        <f t="shared" si="1"/>
        <v>0.1111111111111111</v>
      </c>
      <c r="D72" s="35">
        <v>1</v>
      </c>
      <c r="E72" s="35">
        <v>2</v>
      </c>
      <c r="F72" s="38">
        <v>3</v>
      </c>
    </row>
    <row r="73" spans="1:6" x14ac:dyDescent="0.3">
      <c r="A73" s="37" t="s">
        <v>74</v>
      </c>
      <c r="B73" s="35">
        <f t="shared" si="2"/>
        <v>2</v>
      </c>
      <c r="C73" s="35">
        <f t="shared" si="1"/>
        <v>0.1111111111111111</v>
      </c>
      <c r="D73" s="35">
        <v>1</v>
      </c>
      <c r="E73" s="35">
        <v>2</v>
      </c>
      <c r="F73" s="38">
        <v>3</v>
      </c>
    </row>
    <row r="74" spans="1:6" x14ac:dyDescent="0.3">
      <c r="A74" s="37" t="s">
        <v>75</v>
      </c>
      <c r="B74" s="35">
        <f t="shared" si="2"/>
        <v>2</v>
      </c>
      <c r="C74" s="35">
        <f t="shared" si="1"/>
        <v>0.1111111111111111</v>
      </c>
      <c r="D74" s="35">
        <v>1</v>
      </c>
      <c r="E74" s="35">
        <v>2</v>
      </c>
      <c r="F74" s="38">
        <v>3</v>
      </c>
    </row>
    <row r="75" spans="1:6" x14ac:dyDescent="0.3">
      <c r="A75" s="42" t="s">
        <v>76</v>
      </c>
      <c r="B75" s="35">
        <f t="shared" si="2"/>
        <v>3</v>
      </c>
      <c r="C75" s="35">
        <f t="shared" si="1"/>
        <v>0.1111111111111111</v>
      </c>
      <c r="D75" s="35">
        <v>2</v>
      </c>
      <c r="E75" s="35">
        <v>3</v>
      </c>
      <c r="F75" s="38">
        <v>4</v>
      </c>
    </row>
    <row r="76" spans="1:6" x14ac:dyDescent="0.3">
      <c r="A76" s="42" t="s">
        <v>77</v>
      </c>
      <c r="B76" s="35">
        <f t="shared" si="2"/>
        <v>2</v>
      </c>
      <c r="C76" s="35">
        <f t="shared" si="1"/>
        <v>0.1111111111111111</v>
      </c>
      <c r="D76" s="35">
        <v>1</v>
      </c>
      <c r="E76" s="35">
        <v>2</v>
      </c>
      <c r="F76" s="38">
        <v>3</v>
      </c>
    </row>
    <row r="77" spans="1:6" x14ac:dyDescent="0.3">
      <c r="A77" s="42" t="s">
        <v>78</v>
      </c>
      <c r="B77" s="35">
        <f t="shared" si="2"/>
        <v>2</v>
      </c>
      <c r="C77" s="35">
        <f t="shared" si="1"/>
        <v>0.1111111111111111</v>
      </c>
      <c r="D77" s="35">
        <v>1</v>
      </c>
      <c r="E77" s="35">
        <v>2</v>
      </c>
      <c r="F77" s="38">
        <v>3</v>
      </c>
    </row>
    <row r="78" spans="1:6" x14ac:dyDescent="0.3">
      <c r="A78" s="42" t="s">
        <v>79</v>
      </c>
      <c r="B78" s="35">
        <f t="shared" si="2"/>
        <v>2</v>
      </c>
      <c r="C78" s="35">
        <f t="shared" si="1"/>
        <v>0.1111111111111111</v>
      </c>
      <c r="D78" s="35">
        <v>1</v>
      </c>
      <c r="E78" s="35">
        <v>2</v>
      </c>
      <c r="F78" s="38">
        <v>3</v>
      </c>
    </row>
    <row r="79" spans="1:6" x14ac:dyDescent="0.3">
      <c r="A79" s="42" t="s">
        <v>80</v>
      </c>
      <c r="B79" s="35">
        <f t="shared" si="2"/>
        <v>2</v>
      </c>
      <c r="C79" s="35">
        <f t="shared" si="1"/>
        <v>0.1111111111111111</v>
      </c>
      <c r="D79" s="35">
        <v>1</v>
      </c>
      <c r="E79" s="35">
        <v>2</v>
      </c>
      <c r="F79" s="38">
        <v>3</v>
      </c>
    </row>
    <row r="80" spans="1:6" x14ac:dyDescent="0.3">
      <c r="A80" s="42" t="s">
        <v>81</v>
      </c>
      <c r="B80" s="35">
        <f t="shared" si="2"/>
        <v>4</v>
      </c>
      <c r="C80" s="35">
        <f t="shared" si="1"/>
        <v>0.1111111111111111</v>
      </c>
      <c r="D80" s="35">
        <v>3</v>
      </c>
      <c r="E80" s="35">
        <v>4</v>
      </c>
      <c r="F80" s="38">
        <v>5</v>
      </c>
    </row>
    <row r="81" spans="1:6" x14ac:dyDescent="0.3">
      <c r="A81" s="39" t="s">
        <v>82</v>
      </c>
      <c r="B81" s="40"/>
      <c r="C81" s="40"/>
      <c r="D81" s="40"/>
      <c r="E81" s="40"/>
      <c r="F81" s="41"/>
    </row>
    <row r="82" spans="1:6" x14ac:dyDescent="0.3">
      <c r="A82" s="42" t="s">
        <v>83</v>
      </c>
      <c r="B82" s="35">
        <f t="shared" si="2"/>
        <v>3</v>
      </c>
      <c r="C82" s="35">
        <f t="shared" si="1"/>
        <v>0.1111111111111111</v>
      </c>
      <c r="D82" s="35">
        <v>2</v>
      </c>
      <c r="E82" s="35">
        <v>3</v>
      </c>
      <c r="F82" s="38">
        <v>4</v>
      </c>
    </row>
    <row r="83" spans="1:6" x14ac:dyDescent="0.3">
      <c r="A83" s="42" t="s">
        <v>84</v>
      </c>
      <c r="B83" s="35">
        <f t="shared" si="2"/>
        <v>4</v>
      </c>
      <c r="C83" s="35">
        <f t="shared" si="1"/>
        <v>0.1111111111111111</v>
      </c>
      <c r="D83" s="35">
        <v>3</v>
      </c>
      <c r="E83" s="35">
        <v>4</v>
      </c>
      <c r="F83" s="38">
        <v>5</v>
      </c>
    </row>
    <row r="84" spans="1:6" x14ac:dyDescent="0.3">
      <c r="A84" s="42" t="s">
        <v>85</v>
      </c>
      <c r="B84" s="35">
        <f t="shared" si="2"/>
        <v>4</v>
      </c>
      <c r="C84" s="35">
        <f t="shared" si="1"/>
        <v>0.1111111111111111</v>
      </c>
      <c r="D84" s="35">
        <v>3</v>
      </c>
      <c r="E84" s="35">
        <v>4</v>
      </c>
      <c r="F84" s="38">
        <v>5</v>
      </c>
    </row>
    <row r="85" spans="1:6" x14ac:dyDescent="0.3">
      <c r="A85" s="42" t="s">
        <v>86</v>
      </c>
      <c r="B85" s="35">
        <f t="shared" si="2"/>
        <v>3</v>
      </c>
      <c r="C85" s="35">
        <f t="shared" si="1"/>
        <v>0.1111111111111111</v>
      </c>
      <c r="D85" s="35">
        <v>2</v>
      </c>
      <c r="E85" s="35">
        <v>3</v>
      </c>
      <c r="F85" s="38">
        <v>4</v>
      </c>
    </row>
    <row r="86" spans="1:6" x14ac:dyDescent="0.3">
      <c r="A86" s="42" t="s">
        <v>87</v>
      </c>
      <c r="B86" s="35">
        <f t="shared" si="2"/>
        <v>4</v>
      </c>
      <c r="C86" s="35">
        <f t="shared" si="1"/>
        <v>0.1111111111111111</v>
      </c>
      <c r="D86" s="35">
        <v>3</v>
      </c>
      <c r="E86" s="35">
        <v>4</v>
      </c>
      <c r="F86" s="38">
        <v>5</v>
      </c>
    </row>
    <row r="87" spans="1:6" x14ac:dyDescent="0.3">
      <c r="A87" s="42" t="s">
        <v>88</v>
      </c>
      <c r="B87" s="35">
        <f t="shared" si="2"/>
        <v>4</v>
      </c>
      <c r="C87" s="35">
        <f t="shared" si="1"/>
        <v>0.1111111111111111</v>
      </c>
      <c r="D87" s="35">
        <v>3</v>
      </c>
      <c r="E87" s="35">
        <v>4</v>
      </c>
      <c r="F87" s="38">
        <v>5</v>
      </c>
    </row>
    <row r="88" spans="1:6" x14ac:dyDescent="0.3">
      <c r="A88" s="42" t="s">
        <v>89</v>
      </c>
      <c r="B88" s="35">
        <f t="shared" si="2"/>
        <v>2</v>
      </c>
      <c r="C88" s="35">
        <f t="shared" si="1"/>
        <v>0.1111111111111111</v>
      </c>
      <c r="D88" s="35">
        <v>1</v>
      </c>
      <c r="E88" s="35">
        <v>2</v>
      </c>
      <c r="F88" s="38">
        <v>3</v>
      </c>
    </row>
    <row r="89" spans="1:6" x14ac:dyDescent="0.3">
      <c r="A89" s="39" t="s">
        <v>90</v>
      </c>
      <c r="B89" s="40"/>
      <c r="C89" s="40"/>
      <c r="D89" s="40"/>
      <c r="E89" s="40"/>
      <c r="F89" s="41"/>
    </row>
    <row r="90" spans="1:6" x14ac:dyDescent="0.3">
      <c r="A90" s="42" t="s">
        <v>91</v>
      </c>
      <c r="B90" s="35">
        <f t="shared" si="2"/>
        <v>5</v>
      </c>
      <c r="C90" s="35">
        <f t="shared" si="1"/>
        <v>0.1111111111111111</v>
      </c>
      <c r="D90" s="35">
        <v>4</v>
      </c>
      <c r="E90" s="35">
        <v>5</v>
      </c>
      <c r="F90" s="38">
        <v>6</v>
      </c>
    </row>
    <row r="91" spans="1:6" x14ac:dyDescent="0.3">
      <c r="A91" s="42" t="s">
        <v>92</v>
      </c>
      <c r="B91" s="35">
        <f t="shared" si="2"/>
        <v>2</v>
      </c>
      <c r="C91" s="35">
        <f t="shared" ref="C91:C106" si="3">((F91-D91)/6)^2</f>
        <v>0.1111111111111111</v>
      </c>
      <c r="D91" s="35">
        <v>1</v>
      </c>
      <c r="E91" s="35">
        <v>2</v>
      </c>
      <c r="F91" s="38">
        <v>3</v>
      </c>
    </row>
    <row r="92" spans="1:6" x14ac:dyDescent="0.3">
      <c r="A92" s="42" t="s">
        <v>93</v>
      </c>
      <c r="B92" s="35">
        <f t="shared" si="2"/>
        <v>3</v>
      </c>
      <c r="C92" s="35">
        <f t="shared" si="3"/>
        <v>0.1111111111111111</v>
      </c>
      <c r="D92" s="35">
        <v>2</v>
      </c>
      <c r="E92" s="35">
        <v>3</v>
      </c>
      <c r="F92" s="38">
        <v>4</v>
      </c>
    </row>
    <row r="93" spans="1:6" x14ac:dyDescent="0.3">
      <c r="A93" s="42" t="s">
        <v>94</v>
      </c>
      <c r="B93" s="35">
        <f t="shared" si="2"/>
        <v>3</v>
      </c>
      <c r="C93" s="35">
        <f t="shared" si="3"/>
        <v>0.1111111111111111</v>
      </c>
      <c r="D93" s="35">
        <v>2</v>
      </c>
      <c r="E93" s="35">
        <v>3</v>
      </c>
      <c r="F93" s="38">
        <v>4</v>
      </c>
    </row>
    <row r="94" spans="1:6" x14ac:dyDescent="0.3">
      <c r="A94" s="42" t="s">
        <v>95</v>
      </c>
      <c r="B94" s="35">
        <f t="shared" si="2"/>
        <v>2</v>
      </c>
      <c r="C94" s="35">
        <f t="shared" si="3"/>
        <v>0.1111111111111111</v>
      </c>
      <c r="D94" s="35">
        <v>1</v>
      </c>
      <c r="E94" s="35">
        <v>2</v>
      </c>
      <c r="F94" s="38">
        <v>3</v>
      </c>
    </row>
    <row r="95" spans="1:6" x14ac:dyDescent="0.3">
      <c r="A95" s="42" t="s">
        <v>96</v>
      </c>
      <c r="B95" s="35">
        <f t="shared" si="2"/>
        <v>2</v>
      </c>
      <c r="C95" s="35">
        <f t="shared" si="3"/>
        <v>0.1111111111111111</v>
      </c>
      <c r="D95" s="35">
        <v>1</v>
      </c>
      <c r="E95" s="35">
        <v>2</v>
      </c>
      <c r="F95" s="38">
        <v>3</v>
      </c>
    </row>
    <row r="96" spans="1:6" x14ac:dyDescent="0.3">
      <c r="A96" s="39" t="s">
        <v>97</v>
      </c>
      <c r="B96" s="40"/>
      <c r="C96" s="40"/>
      <c r="D96" s="40"/>
      <c r="E96" s="40"/>
      <c r="F96" s="41"/>
    </row>
    <row r="97" spans="1:8" x14ac:dyDescent="0.3">
      <c r="A97" s="42" t="s">
        <v>99</v>
      </c>
      <c r="B97" s="35">
        <f t="shared" si="2"/>
        <v>3</v>
      </c>
      <c r="C97" s="35">
        <f t="shared" si="3"/>
        <v>0.1111111111111111</v>
      </c>
      <c r="D97" s="35">
        <v>2</v>
      </c>
      <c r="E97" s="35">
        <v>3</v>
      </c>
      <c r="F97" s="38">
        <v>4</v>
      </c>
    </row>
    <row r="98" spans="1:8" x14ac:dyDescent="0.3">
      <c r="A98" s="42" t="s">
        <v>100</v>
      </c>
      <c r="B98" s="35">
        <f t="shared" si="2"/>
        <v>9</v>
      </c>
      <c r="C98" s="35">
        <f t="shared" si="3"/>
        <v>0.44444444444444442</v>
      </c>
      <c r="D98" s="35">
        <v>7</v>
      </c>
      <c r="E98" s="35">
        <v>9</v>
      </c>
      <c r="F98" s="38">
        <v>11</v>
      </c>
    </row>
    <row r="99" spans="1:8" x14ac:dyDescent="0.3">
      <c r="A99" s="42" t="s">
        <v>101</v>
      </c>
      <c r="B99" s="35">
        <f t="shared" si="2"/>
        <v>3</v>
      </c>
      <c r="C99" s="35">
        <f t="shared" si="3"/>
        <v>0.1111111111111111</v>
      </c>
      <c r="D99" s="35">
        <v>2</v>
      </c>
      <c r="E99" s="35">
        <v>3</v>
      </c>
      <c r="F99" s="38">
        <v>4</v>
      </c>
    </row>
    <row r="100" spans="1:8" x14ac:dyDescent="0.3">
      <c r="A100" s="42" t="s">
        <v>102</v>
      </c>
      <c r="B100" s="35">
        <f t="shared" si="2"/>
        <v>4</v>
      </c>
      <c r="C100" s="35">
        <f t="shared" si="3"/>
        <v>0.1111111111111111</v>
      </c>
      <c r="D100" s="35">
        <v>3</v>
      </c>
      <c r="E100" s="35">
        <v>4</v>
      </c>
      <c r="F100" s="38">
        <v>5</v>
      </c>
    </row>
    <row r="101" spans="1:8" x14ac:dyDescent="0.3">
      <c r="A101" s="39" t="s">
        <v>98</v>
      </c>
      <c r="B101" s="40"/>
      <c r="C101" s="40"/>
      <c r="D101" s="40"/>
      <c r="E101" s="40"/>
      <c r="F101" s="41"/>
    </row>
    <row r="102" spans="1:8" x14ac:dyDescent="0.3">
      <c r="A102" s="42" t="s">
        <v>103</v>
      </c>
      <c r="B102" s="35">
        <f t="shared" si="2"/>
        <v>2</v>
      </c>
      <c r="C102" s="35">
        <f t="shared" si="3"/>
        <v>0.1111111111111111</v>
      </c>
      <c r="D102" s="35">
        <v>1</v>
      </c>
      <c r="E102" s="35">
        <v>2</v>
      </c>
      <c r="F102" s="38">
        <v>3</v>
      </c>
    </row>
    <row r="103" spans="1:8" x14ac:dyDescent="0.3">
      <c r="A103" s="42" t="s">
        <v>104</v>
      </c>
      <c r="B103" s="35">
        <f t="shared" si="2"/>
        <v>3</v>
      </c>
      <c r="C103" s="35">
        <f t="shared" si="3"/>
        <v>0.1111111111111111</v>
      </c>
      <c r="D103" s="35">
        <v>2</v>
      </c>
      <c r="E103" s="35">
        <v>3</v>
      </c>
      <c r="F103" s="38">
        <v>4</v>
      </c>
    </row>
    <row r="104" spans="1:8" x14ac:dyDescent="0.3">
      <c r="A104" s="42" t="s">
        <v>105</v>
      </c>
      <c r="B104" s="35">
        <f t="shared" si="2"/>
        <v>5</v>
      </c>
      <c r="C104" s="35">
        <f t="shared" si="3"/>
        <v>0.1111111111111111</v>
      </c>
      <c r="D104" s="35">
        <v>4</v>
      </c>
      <c r="E104" s="35">
        <v>5</v>
      </c>
      <c r="F104" s="38">
        <v>6</v>
      </c>
    </row>
    <row r="105" spans="1:8" x14ac:dyDescent="0.3">
      <c r="A105" s="42" t="s">
        <v>106</v>
      </c>
      <c r="B105" s="35">
        <f t="shared" si="2"/>
        <v>3</v>
      </c>
      <c r="C105" s="35">
        <f t="shared" si="3"/>
        <v>0.1111111111111111</v>
      </c>
      <c r="D105" s="35">
        <v>2</v>
      </c>
      <c r="E105" s="35">
        <v>3</v>
      </c>
      <c r="F105" s="38">
        <v>4</v>
      </c>
    </row>
    <row r="106" spans="1:8" x14ac:dyDescent="0.3">
      <c r="A106" s="42" t="s">
        <v>107</v>
      </c>
      <c r="B106" s="35">
        <f t="shared" si="2"/>
        <v>2</v>
      </c>
      <c r="C106" s="35">
        <f t="shared" si="3"/>
        <v>0.1111111111111111</v>
      </c>
      <c r="D106" s="35">
        <v>1</v>
      </c>
      <c r="E106" s="35">
        <v>2</v>
      </c>
      <c r="F106" s="38">
        <v>3</v>
      </c>
    </row>
    <row r="107" spans="1:8" x14ac:dyDescent="0.3">
      <c r="A107" s="43" t="s">
        <v>108</v>
      </c>
      <c r="B107" s="44">
        <f>SUM(B4:B106)</f>
        <v>293.33333333333326</v>
      </c>
      <c r="C107" s="44">
        <f>SUM(C4:C106)</f>
        <v>11.666666666666647</v>
      </c>
      <c r="D107" s="44">
        <f>SUM(D4:D106)</f>
        <v>203</v>
      </c>
      <c r="E107" s="44">
        <f>SUM(E4:E106)</f>
        <v>292</v>
      </c>
      <c r="F107" s="45">
        <f>SUM(F4:F106)</f>
        <v>389</v>
      </c>
    </row>
    <row r="108" spans="1:8" x14ac:dyDescent="0.3">
      <c r="A108" s="22"/>
      <c r="C108" s="23"/>
    </row>
    <row r="111" spans="1:8" ht="20.399999999999999" thickBot="1" x14ac:dyDescent="0.45">
      <c r="A111" s="8" t="s">
        <v>11</v>
      </c>
      <c r="B111" s="8"/>
      <c r="C111" s="8"/>
      <c r="D111" s="8"/>
      <c r="E111" s="8"/>
      <c r="F111" s="8"/>
      <c r="G111" s="8"/>
      <c r="H111" s="8"/>
    </row>
    <row r="112" spans="1:8" ht="15" thickTop="1" x14ac:dyDescent="0.3">
      <c r="A112" s="3" t="s">
        <v>3</v>
      </c>
      <c r="B112" s="12" t="s">
        <v>4</v>
      </c>
      <c r="C112" s="4">
        <v>300</v>
      </c>
      <c r="D112" s="4" t="s">
        <v>5</v>
      </c>
      <c r="E112" s="4"/>
      <c r="F112" s="4"/>
      <c r="G112" s="4"/>
      <c r="H112" s="5"/>
    </row>
    <row r="113" spans="1:8" x14ac:dyDescent="0.3">
      <c r="A113" s="6" t="s">
        <v>6</v>
      </c>
      <c r="B113" s="2" t="s">
        <v>7</v>
      </c>
      <c r="C113">
        <f>B107</f>
        <v>293.33333333333326</v>
      </c>
      <c r="D113" t="s">
        <v>5</v>
      </c>
      <c r="H113" s="7"/>
    </row>
    <row r="114" spans="1:8" x14ac:dyDescent="0.3">
      <c r="A114" s="6" t="s">
        <v>8</v>
      </c>
      <c r="B114" s="2" t="s">
        <v>2</v>
      </c>
      <c r="C114">
        <f>C107</f>
        <v>11.666666666666647</v>
      </c>
      <c r="H114" s="7"/>
    </row>
    <row r="115" spans="1:8" x14ac:dyDescent="0.3">
      <c r="A115" s="6"/>
      <c r="G115" s="13"/>
      <c r="H115" s="10"/>
    </row>
    <row r="116" spans="1:8" ht="15" thickBot="1" x14ac:dyDescent="0.35">
      <c r="A116" s="14" t="s">
        <v>15</v>
      </c>
      <c r="B116" s="24"/>
      <c r="C116" s="15">
        <f>C112</f>
        <v>300</v>
      </c>
      <c r="D116" s="15" t="s">
        <v>16</v>
      </c>
      <c r="E116" s="17" t="str">
        <f>ROUND(NORMDIST(C112,C113,C114,TRUE),3)&amp; " ("&amp;((C112-C113)/C107)&amp;")"</f>
        <v>0,716 (0,571428571428579)</v>
      </c>
      <c r="F116" s="16" t="s">
        <v>14</v>
      </c>
      <c r="G116" s="19">
        <f>NORMDIST(C112,C113,C114,TRUE)</f>
        <v>0.71614541690132627</v>
      </c>
      <c r="H116" s="20"/>
    </row>
    <row r="119" spans="1:8" ht="20.399999999999999" thickBot="1" x14ac:dyDescent="0.45">
      <c r="A119" s="8" t="s">
        <v>9</v>
      </c>
      <c r="B119" s="9"/>
      <c r="C119" s="8"/>
      <c r="D119" s="8"/>
      <c r="E119" s="8"/>
      <c r="F119" s="8"/>
      <c r="G119" s="8"/>
      <c r="H119" s="8"/>
    </row>
    <row r="120" spans="1:8" ht="15" thickTop="1" x14ac:dyDescent="0.3">
      <c r="A120" s="11"/>
      <c r="B120" s="12"/>
      <c r="C120" s="4"/>
      <c r="D120" s="4"/>
      <c r="E120" s="4"/>
      <c r="F120" s="4"/>
      <c r="G120" s="4"/>
      <c r="H120" s="5"/>
    </row>
    <row r="121" spans="1:8" x14ac:dyDescent="0.3">
      <c r="A121" s="6" t="s">
        <v>6</v>
      </c>
      <c r="B121" s="2" t="s">
        <v>7</v>
      </c>
      <c r="C121">
        <f>C113</f>
        <v>293.33333333333326</v>
      </c>
      <c r="H121" s="7"/>
    </row>
    <row r="122" spans="1:8" x14ac:dyDescent="0.3">
      <c r="A122" s="6" t="s">
        <v>8</v>
      </c>
      <c r="B122" s="2" t="s">
        <v>2</v>
      </c>
      <c r="C122">
        <f>C114</f>
        <v>11.666666666666647</v>
      </c>
      <c r="F122" s="1"/>
      <c r="H122" s="7"/>
    </row>
    <row r="123" spans="1:8" x14ac:dyDescent="0.3">
      <c r="A123" s="6"/>
      <c r="B123" s="2" t="s">
        <v>10</v>
      </c>
      <c r="C123">
        <v>1.65</v>
      </c>
      <c r="H123" s="7"/>
    </row>
    <row r="124" spans="1:8" ht="15" thickBot="1" x14ac:dyDescent="0.35">
      <c r="A124" s="14" t="s">
        <v>17</v>
      </c>
      <c r="B124" s="15" t="s">
        <v>12</v>
      </c>
      <c r="C124" s="15" t="s">
        <v>18</v>
      </c>
      <c r="D124" s="15"/>
      <c r="E124" s="15"/>
      <c r="F124" s="16" t="s">
        <v>13</v>
      </c>
      <c r="G124" s="17" t="str">
        <f>ROUND(C121+C122*C123,3) &amp; " days"</f>
        <v>312,583 days</v>
      </c>
      <c r="H124" s="18"/>
    </row>
  </sheetData>
  <phoneticPr fontId="4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Activity of 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Aisha Khan</cp:lastModifiedBy>
  <dcterms:created xsi:type="dcterms:W3CDTF">2013-04-13T11:59:51Z</dcterms:created>
  <dcterms:modified xsi:type="dcterms:W3CDTF">2025-06-15T22:04:34Z</dcterms:modified>
</cp:coreProperties>
</file>